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5315" windowHeight="7185" tabRatio="783" firstSheet="2" activeTab="2"/>
  </bookViews>
  <sheets>
    <sheet name="Title" sheetId="1" r:id="rId1"/>
    <sheet name="Revision History" sheetId="2" r:id="rId2"/>
    <sheet name="Coexistence" sheetId="3" r:id="rId3"/>
    <sheet name="Schema" sheetId="4" r:id="rId4"/>
    <sheet name="Headings" sheetId="5" r:id="rId5"/>
    <sheet name="TopicGroupings" sheetId="6" r:id="rId6"/>
    <sheet name="E,D&amp;T Outbox" sheetId="7" r:id="rId7"/>
    <sheet name="Approved Motion Outbox" sheetId="8" r:id="rId8"/>
    <sheet name="Submission List" sheetId="9" r:id="rId9"/>
    <sheet name="Motion #1" sheetId="10" r:id="rId10"/>
    <sheet name="Motion #2" sheetId="11" r:id="rId11"/>
    <sheet name="Coexistence Summary" sheetId="12" r:id="rId12"/>
    <sheet name="Deferred Without Assignee" sheetId="13" r:id="rId13"/>
  </sheets>
  <definedNames>
    <definedName name="_xlnm._FilterDatabase" localSheetId="2" hidden="1">'Coexistence'!$A$1:$AC$392</definedName>
    <definedName name="_xlnm._FilterDatabase" localSheetId="6" hidden="1">'E,D&amp;T Outbox'!$A$1:$AB$5</definedName>
    <definedName name="_xlnm._FilterDatabase" localSheetId="4" hidden="1">'Headings'!$A$1:$E$663</definedName>
    <definedName name="_xlnm._FilterDatabase" localSheetId="5" hidden="1">'TopicGroupings'!$A$1:$B$60</definedName>
    <definedName name="HeadingsLookup">'Headings'!$B$2:$E$663</definedName>
    <definedName name="HID">'Headings'!$A$3:$D$656</definedName>
    <definedName name="Page____Ed">#REF!</definedName>
    <definedName name="Page_Ed">#REF!</definedName>
    <definedName name="TopicsLookup">'TopicGroupings'!$A$1:$B$60</definedName>
  </definedNames>
  <calcPr fullCalcOnLoad="1"/>
</workbook>
</file>

<file path=xl/comments3.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4.xml><?xml version="1.0" encoding="utf-8"?>
<comments xmlns="http://schemas.openxmlformats.org/spreadsheetml/2006/main">
  <authors>
    <author>aps</author>
    <author>Adrian Stephens</author>
  </authors>
  <commentList>
    <comment ref="A5" authorId="0">
      <text>
        <r>
          <rPr>
            <b/>
            <sz val="8"/>
            <color indexed="8"/>
            <rFont val="Times New Roman"/>
            <family val="1"/>
          </rPr>
          <t xml:space="preserve">Adrian Stephens:
</t>
        </r>
        <r>
          <rPr>
            <sz val="8"/>
            <color indexed="8"/>
            <rFont val="Times New Roman"/>
            <family val="1"/>
          </rPr>
          <t>C = provided by commenter</t>
        </r>
      </text>
    </comment>
    <comment ref="A8" authorId="0">
      <text>
        <r>
          <rPr>
            <b/>
            <sz val="8"/>
            <color indexed="8"/>
            <rFont val="Times New Roman"/>
            <family val="1"/>
          </rPr>
          <t xml:space="preserve">Adrian Stephens:
</t>
        </r>
        <r>
          <rPr>
            <sz val="8"/>
            <color indexed="8"/>
            <rFont val="Times New Roman"/>
            <family val="1"/>
          </rPr>
          <t>T = Technical
E = Editorial</t>
        </r>
      </text>
    </comment>
    <comment ref="A10" authorId="1">
      <text>
        <r>
          <rPr>
            <b/>
            <sz val="8"/>
            <rFont val="Tahoma"/>
            <family val="0"/>
          </rPr>
          <t xml:space="preserve">Adrian Stephens:
Note: yellow shading shows that the ( C ) and ( Ed ) values differ.
</t>
        </r>
        <r>
          <rPr>
            <sz val="8"/>
            <rFont val="Tahoma"/>
            <family val="0"/>
          </rPr>
          <t xml:space="preserve">
</t>
        </r>
      </text>
    </comment>
    <comment ref="A11" authorId="1">
      <text>
        <r>
          <rPr>
            <b/>
            <sz val="8"/>
            <rFont val="Tahoma"/>
            <family val="0"/>
          </rPr>
          <t>Adrian Stephens:</t>
        </r>
        <r>
          <rPr>
            <sz val="8"/>
            <rFont val="Tahoma"/>
            <family val="0"/>
          </rPr>
          <t xml:space="preserve">
Note: yellow shading shows that the ( C ) and ( Ed ) values differ.</t>
        </r>
      </text>
    </comment>
    <comment ref="A13" authorId="1">
      <text>
        <r>
          <rPr>
            <b/>
            <sz val="8"/>
            <rFont val="Tahoma"/>
            <family val="0"/>
          </rPr>
          <t>Adrian Stephens:</t>
        </r>
        <r>
          <rPr>
            <sz val="8"/>
            <rFont val="Tahoma"/>
            <family val="0"/>
          </rPr>
          <t xml:space="preserve">
Note: yellow shading shows that the ( C ) and ( Ed ) values differ.</t>
        </r>
      </text>
    </comment>
    <comment ref="A14" authorId="0">
      <text>
        <r>
          <rPr>
            <b/>
            <sz val="8"/>
            <color indexed="8"/>
            <rFont val="Times New Roman"/>
            <family val="1"/>
          </rPr>
          <t xml:space="preserve">Adrian Stephens:
</t>
        </r>
        <r>
          <rPr>
            <sz val="8"/>
            <color indexed="8"/>
            <rFont val="Times New Roman"/>
            <family val="1"/>
          </rPr>
          <t>E = Editorial
HE = Hard Editorial
T = Technical
HT = Hard Technical</t>
        </r>
      </text>
    </comment>
    <comment ref="A16" authorId="1">
      <text>
        <r>
          <rPr>
            <b/>
            <sz val="8"/>
            <rFont val="Tahoma"/>
            <family val="0"/>
          </rPr>
          <t>Adrian Stephens:</t>
        </r>
        <r>
          <rPr>
            <sz val="8"/>
            <rFont val="Tahoma"/>
            <family val="0"/>
          </rPr>
          <t xml:space="preserve">
Resolution Status: 
R - rejected
A - accepted
L - alternate</t>
        </r>
      </text>
    </comment>
    <comment ref="A18"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A19"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A23"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7.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8.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9.xml><?xml version="1.0" encoding="utf-8"?>
<comments xmlns="http://schemas.openxmlformats.org/spreadsheetml/2006/main">
  <authors>
    <author>aps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List>
</comments>
</file>

<file path=xl/sharedStrings.xml><?xml version="1.0" encoding="utf-8"?>
<sst xmlns="http://schemas.openxmlformats.org/spreadsheetml/2006/main" count="9847" uniqueCount="2863">
  <si>
    <t>Change to "shall contain an L-SIG duration up to the endpoint of the MAC duration - (EIFS-DIFS)."</t>
  </si>
  <si>
    <t>Durand, Roger</t>
  </si>
  <si>
    <t>2.4MHz band does not presently contain a recognized 802.11 PHY</t>
  </si>
  <si>
    <t>Replace by 2.4GHz</t>
  </si>
  <si>
    <t>This table does not acknowledge that at 2.4 GHz there may be overlapping BSSs in channels other than the extension channel, particularly a channel 25 MHz offset</t>
  </si>
  <si>
    <t>Identify all OBSS cases, or disallow 40MHz operation at 2.4 GHz</t>
  </si>
  <si>
    <t xml:space="preserve">The specifications for the truncation of TXOP under Dual CTS protection are missing in section “9.2.5.4.1 Dual CTS Protection”. The current specification under Section “9.16.3 Truncation of TXOP” would create unfairness towards STAs that are not able to interpret the CF-End frame. </t>
  </si>
  <si>
    <t>Incorporate the text on 11-06/0587r0  to add to Section “9.2.5.4.1 Dual CTS Protection”  in order to resolve this issue.</t>
  </si>
  <si>
    <t>The dual-CTS mechanism is designed to provide protection in the case that the STBC device is outside normal range of the AP.  However due to varying link conditions, this may not be the case.   If it is capable of receiving non-STBC transmissions, then at least one of these sequences fails (e.g. an AP CTS(nonSTBC), RTS(STBC) will generate no CTS response, the NAV being set.  I am also concerned that there are other corner cases that we've not had time to discover.</t>
  </si>
  <si>
    <t>Wong, Timothy</t>
  </si>
  <si>
    <t xml:space="preserve">Manual configuration of 40 MHz must be disallowed without a prior gating scan of the overlapping channels, and subsequent in-service scanning of the overlapping channels, including the requirement to vacate busy channels whose CCA and virtual NAV cannot be respected. </t>
  </si>
  <si>
    <t>Prior and in-service scanning must be mandatory. Testable performance requirements for this scanning must be provided.</t>
  </si>
  <si>
    <t>"The AP should reselect new parameters if an HT BSS that does not have the same control channel, extension channel offset starts operating on an overlapped channel". This will cause thrashing and does not promote a good frequency pan</t>
  </si>
  <si>
    <t xml:space="preserve">We should define preferred 40MHz bands, and preferred control channels. In the absence of radar, the HT AP that does not conform to the preferred channelization must be the AP that must reselect its parameters.  </t>
  </si>
  <si>
    <t xml:space="preserve">accepted  </t>
  </si>
  <si>
    <t>delayed to later discussion</t>
  </si>
  <si>
    <t>r0</t>
  </si>
  <si>
    <t>this is the state of the Co-Existence Ad hoc group after AM1</t>
  </si>
  <si>
    <t>Don Schultz</t>
  </si>
  <si>
    <t>Don Schultz (Boeing)</t>
  </si>
  <si>
    <t>Boeing</t>
  </si>
  <si>
    <t>Phone: +1-425-239-9674</t>
  </si>
  <si>
    <t>donald.w.schultz@boeing.com</t>
  </si>
  <si>
    <t>r1</t>
  </si>
  <si>
    <t>this is the state of the Co-Existence Ad hoc group after AM2</t>
  </si>
  <si>
    <t>Examples have been provided in the immediately previous subclause - so why provide an example again? The example confuses me.</t>
  </si>
  <si>
    <t>Delete the example.</t>
  </si>
  <si>
    <t>153-154</t>
  </si>
  <si>
    <t>How can 40/20MHz BSS capability be the primary operational HT mode in both 2.4GHz &amp; 5.2GHz? 40MHz operation is optional.</t>
  </si>
  <si>
    <t>Change "primary operational HT mode" to 20MHz for both 2.4GHz &amp; 5.2GHz</t>
  </si>
  <si>
    <t>do you mean "BSSs" instead of "devices"</t>
  </si>
  <si>
    <t>change "devices" to "BSSs"</t>
  </si>
  <si>
    <t>I cannot make sense of the phrase: "Given a choice of 40MHz channel selections recommended transmission by the previous rules,"</t>
  </si>
  <si>
    <t>help!</t>
  </si>
  <si>
    <t>it is not clear that an AP "has" a channel when it powers up, but I think that I can see the intent here - but there is no period of time specified, so the statement is sort of pointless as written</t>
  </si>
  <si>
    <t>The 20/40 channel coexistence--and indeed much else in the draft--works best if channels align on 20 MHz and 40 MHz centers.  As the channel selection for 20/40 is written, it is likely that neighboring BSSs will often asssign partially overlapping frequency bands by chosing any of the permitted frquency channels, making multiple neighbor BSS co-existence problematic.</t>
  </si>
  <si>
    <t xml:space="preserve">Require that 11n APs (and STAs in an IBSS) operating in 20 MHz mode select their frequency channel only from a set of explicitly specified (in the standard, as a function of regulatory region) set of channels that are seperated by 20 MHz (instead of allowing all channels).  Require that 11n APs (and STA in an IBSS) operating in 40 MHz mode select their frequency channel from a set of explicitly specified channels that are seperated by 40 MHz.  (The specified set of frequency channels for 40 MHz operations must be consistent with the list for 20 MHz such that the 40 MHz channels consist of two 20 MHz channels.)  It may not be deemed expedient to seperate the specified channels by 20 MHz at 2.4 GHz (as this is contrary to current practice) in which case the legacy duplicate mode should be forbidden at 2.4 GHz, but the channelization should still be explicitly specified to prevent partial overlap of neighboring BSSs or IBSSs.  (See my comment on section 20.1.3.)  </t>
  </si>
  <si>
    <t>Require devices to perform CCA on the extension channel (in addition to the already reqired CCA on the control channel).  If the CCA indicates the extension channel is currently busy but the control channel is not, the STA must transmit in 20 MHz mode on the control channel.  (This proposed solution is perhaps too simplistic and is proposed as a guideline and not a complete solution.)</t>
  </si>
  <si>
    <t>Engwer, Darwin</t>
  </si>
  <si>
    <t>Duplicate</t>
  </si>
  <si>
    <t xml:space="preserve">20/40 MHz capable STAs should be able to receive non-HT duplicate frames in both, control and extension channel. </t>
  </si>
  <si>
    <t xml:space="preserve">Change the intersection of Rows 2,5, and 6 with Column 6 to "cntrl and extension chann". </t>
  </si>
  <si>
    <t xml:space="preserve">Transmission of HT frames will cause legacy devices enter EIFS, regardless of the type of protection that is used. The use of LongNAV together with CF-End will results in EIFS cancellation for legacy devices. </t>
  </si>
  <si>
    <t>Make LongNAV mandatory with every HT transmission or end the HT TXOP with a CF-End frame.</t>
  </si>
  <si>
    <t xml:space="preserve">you can't reference 802.11a/b/g since they don't exist anymore (well soon won't), instead </t>
  </si>
  <si>
    <t>A 40/20 STA shall respond with a non-HT PPDU when the STA is not sure that the received frame is a non-HT PPDU or a non-HT duplicate PPDU to avoid interferring other transmission in the extension channel.</t>
  </si>
  <si>
    <t>The maximum range of devices will be much greater with multiple antennas (either at the TX or RX).  Therefore, the level at which the CCA should be accurately determined should be lower than previous amendments.  Otherwise, there will be significantly more hidden nodes in HT networks.</t>
  </si>
  <si>
    <t>Improve the CCA requirement to at least -85dBm in 20MHz and -82dBm in 40MHz (3dB better than 802.11a).  Likewise improve the CCA sensitivity values for the case where the preamble is missed.</t>
  </si>
  <si>
    <t>There should be a CCA sensitivity definition for both the control and extension channel.</t>
  </si>
  <si>
    <t>Add separate specifications for CCA on the control channel and CCA on the extension channel.</t>
  </si>
  <si>
    <t>Ponnuswamy, Subbu</t>
  </si>
  <si>
    <t>This clause states a rate of 6 Mbps shall be used, but does not state how it is used.  Also, it is unclear if the 6 Mbps rate should be used in mixed mode, legacy or both PLCP frame headers.</t>
  </si>
  <si>
    <t xml:space="preserve">Change to "In a mixed mode header, the Rate subfield in the L-SIG field of HT frames shall be set to 6 Mbps"  </t>
  </si>
  <si>
    <t>It would be really helpful if this clause referenced clause 20.3.3.2.1.4 where the L-SIG field is defined, especially since the title of clause 20.3.3.2.1.4 does contain the word L-SIG.  Also, a brief explanation of how the L-SIG field is used by the MAC would also be appropriate to include before defining the values used in the L-SIG field.</t>
  </si>
  <si>
    <t>In practice, many existing implementations do not hold their CCA busy if their NAV is not set, and hence it is not clear if the mechanism is useful at all. If something needs to be protected use protection using non-HT rates. If it is in 2.4 GHz and there are DS/CCK stations then a CTS-to-self is sent (in practice anyway). For OFDM PHYs, a CTS-to-self has about the same effect and the overhead incurred is only about 40 microseconds (and if you are worried about this overhead, you could be using GF preamble).</t>
  </si>
  <si>
    <t>Remove the mechanism</t>
  </si>
  <si>
    <t>It should be stronger than a "should" else the station may transmit an RTS expecting the peer to take a certain action which may not be forthcoming thus wasting all the clever ways of protecting the channel.</t>
  </si>
  <si>
    <t>Replace it with a "shall" and delete Note 2.</t>
  </si>
  <si>
    <t>This should be made really much stronger - there is no point if some of the stations in the BSS do not support the mechanism.</t>
  </si>
  <si>
    <t xml:space="preserve">Replace the referred sentence with, 
"A STA shall not use L-SIG TXOP Full Protection in the Additional HT Information Element is set to 0." </t>
  </si>
  <si>
    <t>Not sufficient if only the HT STAs support the mechanism - for reliable protection there should not be any legacy stations in the BSA (BSS is not sufficient) either.</t>
  </si>
  <si>
    <t>Replace the paragraph with, 
"If there are no non-HT STAs are present in the BSS and if the AP determines whether all HT STA in its BSS support L-SIG TXOP Protection it sets the L-SIG TXOP Protection Full Support bit of its HT Information Element to 1. This bit shall be set to 0 if any non-HT STAs or any HT STAs  that do not support L-SIG TXOP Protection are present in the BSA."</t>
  </si>
  <si>
    <t>Shao, Huai-Rong</t>
  </si>
  <si>
    <t>figure n35 - some text within this figure is misleading/overly restrictive -  - the figure seems to indicate that longNAV is only allowed when implicit immediate block ack is being used</t>
  </si>
  <si>
    <t>remove the text that suggests that all ack policy bits must be set to normal ack - other possible combinations are allowable - the figure should be generic, as the topic is longNAV</t>
  </si>
  <si>
    <t>Delete it. Or if you think it is needed to express the function of cf-end, go ahead and add it for all occurrences of cf-end in this as well as the base standard.</t>
  </si>
  <si>
    <t>what is duplicate non-HT and how is it different from non-HT duplicate(d)</t>
  </si>
  <si>
    <t>Specify protection requirements during PCO phase. Does the STA need any protection in both 20 Mhz and 40 Mhz modes? What would be the fall back in case of frame errors?</t>
  </si>
  <si>
    <t>11.6.1.</t>
  </si>
  <si>
    <t xml:space="preserve">It is not specified how PCO AP detects that the PCO is not providing a performance benefit </t>
  </si>
  <si>
    <t>Specify if PCO performance is related to FCS errors/number of retries or implementation dependent i.e. locally administered</t>
  </si>
  <si>
    <t>The text suggests that BSS can operate only in 20 MHz or 40 MHz modes, alternating between modes</t>
  </si>
  <si>
    <t>Change to :"BSS operates in 20Mhz and 40 MHz PCO controlled phases or 40/20 MHz phase"</t>
  </si>
  <si>
    <t>How does admission control or bandwidth management work in PCO scenario? Does the AP assume BW for a 40 Mhz or for a 20 Mhz or some other number?</t>
  </si>
  <si>
    <t>Strike the word "recommended" from the name of this element. Make it clear in the text, that this is not a recommendation, but a command. Make a clear distinction between the STA requirement and the BSS requirement in the text here and in the text back in the additional HT information element. Modify the wording of the text herein, to indicate that the channel width being referred to is the width of subsequent transmissions with an RA which matches the TA of the originator of this MA Frame.</t>
  </si>
  <si>
    <t>PCO Phase field needs to be defined</t>
  </si>
  <si>
    <t>Define the PCO Phase field as a new subclause within 7.3.1 (i.e. as 7.3.1.x)</t>
  </si>
  <si>
    <t>Move behavior to an appropriate subclause.</t>
  </si>
  <si>
    <t>The sentence is replicated, and the duplication does not add what could be stated singularly, but it is a technical comment as it does effect the Actions of Stations.
There is no difference for HT or non-HT STAs in response.</t>
  </si>
  <si>
    <t>TGn Coexistence AdHoc Motion (11-06-0724-15-000n-tgn-d1-0-lb84-coexist-com-res.xls)  #1</t>
  </si>
  <si>
    <t xml:space="preserve">For 40 Mhz transmissions, collisions can occur on 40 Mhz channels if CCA is not performed on the extension channel. </t>
  </si>
  <si>
    <t>For 40 Mhz transmissions, CCA (ED or CS or a combination of both) shall be done on the extension channel.</t>
  </si>
  <si>
    <t>It is not clear what is meant by "Other (overlapping) BSS may sit in the extension channel". This implies restriction on channel selection that are not defined in standard.</t>
  </si>
  <si>
    <t>Overlapping BSS may present in control channel or extension channel or both control and extension channel</t>
  </si>
  <si>
    <t>I think that there is potential confusion here - the text is not very clear in making a distinction between the bits of the additional HT information element and this MA frame - that is, the element seems to be setting the overriding channel width for the BSS, while this MA is setting the channel width for a STA, yet text here seems to imply an equivalence, at least from the AP point of view. Furthermore, the name of this element "recommended" leaves the reader without a clear meaning. Is this MA explicitly indicating a restriction or not?</t>
  </si>
  <si>
    <t>Move the behavior description out of clause 7 to say, clause 11.</t>
  </si>
  <si>
    <t xml:space="preserve">Justify PCO operation for a STA. For a 40/20 MHz STA that can effectively do CCA on both primary and extension channel what is the additional benefit of PCO? </t>
  </si>
  <si>
    <t>7.1.3.5.3</t>
  </si>
  <si>
    <t>Ack Policy subfield</t>
  </si>
  <si>
    <t>7.1.3.5.6</t>
  </si>
  <si>
    <t>TXOP Duration Requested subfield</t>
  </si>
  <si>
    <t>7.1.3.6</t>
  </si>
  <si>
    <t>Frame Body field</t>
  </si>
  <si>
    <t>7.1.3.7</t>
  </si>
  <si>
    <t>FCS field</t>
  </si>
  <si>
    <t>7.1.3.8</t>
  </si>
  <si>
    <t>HT Control Field</t>
  </si>
  <si>
    <t>7.1.4</t>
  </si>
  <si>
    <t>Duration/ID field in data and management frames</t>
  </si>
  <si>
    <t>7.2</t>
  </si>
  <si>
    <t>Format of individual frame types</t>
  </si>
  <si>
    <t>7.2.1</t>
  </si>
  <si>
    <t>Control frames</t>
  </si>
  <si>
    <t>7.2.1.1</t>
  </si>
  <si>
    <t>RTS frame format</t>
  </si>
  <si>
    <t>7.2.1.2</t>
  </si>
  <si>
    <t>CTS frame format</t>
  </si>
  <si>
    <t>7.2.1.3</t>
  </si>
  <si>
    <t>ACK frame format</t>
  </si>
  <si>
    <t>7.2.1.4</t>
  </si>
  <si>
    <t>PS-Poll frame format</t>
  </si>
  <si>
    <t>7.2.1.5</t>
  </si>
  <si>
    <t>CF-End frame format</t>
  </si>
  <si>
    <t>7.2.1.6</t>
  </si>
  <si>
    <t>CF-End+CF-Ack frame format</t>
  </si>
  <si>
    <t>7.2.1.7</t>
  </si>
  <si>
    <t>Block Ack Request (BlockAckReq) frame format</t>
  </si>
  <si>
    <t>7.2.1.7.1</t>
  </si>
  <si>
    <t>Simple Block Ack Request (Simple BlockAckReq)</t>
  </si>
  <si>
    <t>7.2.1.7.2</t>
  </si>
  <si>
    <t>Block Ack Request (BlockAckReq) frame format (compressed)</t>
  </si>
  <si>
    <t>Needs to be ok'd by the coexistence or PHY ad hoc</t>
  </si>
  <si>
    <t xml:space="preserve">The description in this subclause is sort of an overkill. The mechanism to set NAV covering more than one MPDU is not new. Usage of Cf-End to reset the NAVs is not new either. The only thing that is really added is that any station may transmit a CF-End and reset the NAVs of the stations in the vicinity. </t>
  </si>
  <si>
    <t>Move all the examples and descriptions to an informative annex. In this subclause just indicate that any station may reset the NAV of other stations in its vicinity by sending a CF-End.</t>
  </si>
  <si>
    <t>Ed: reclassified as technical</t>
  </si>
  <si>
    <t>Table n78 should perhaps be in the informative annex I, for the reasons mentioned in comment 112</t>
  </si>
  <si>
    <t>Move Table n78 into Annex I</t>
  </si>
  <si>
    <t>Ed: reclassified as technical.  Moving it to an informative annex removes the normative effects of this table,  if any.</t>
  </si>
  <si>
    <t>Ito, Takumi</t>
  </si>
  <si>
    <t>20/40 MHz channelization is not resolved yet.</t>
  </si>
  <si>
    <t>All</t>
  </si>
  <si>
    <t>If "duplicate HT" was not including the case of MCS index =32, and Duplicate non-HT (legacy) mode and Duplicate HT mode have been added in darft 1.0, why is HT duplicate mode with MCS index = 32 still needed? It can be replaced by Duplicate 20MHz-HT with MCS index = 0.</t>
  </si>
  <si>
    <t>Remove the 40MHz HT duplicate mode (MCS=32).</t>
  </si>
  <si>
    <t>Accepted per CID1453</t>
  </si>
  <si>
    <t>Deferred for later submission and discussion</t>
  </si>
  <si>
    <t>Countered ref 813r4
Incl:CID1301 CID1302  CID3838  CID3839
CID5152 CID7335  CID7364
Must insert into master spreadsheet</t>
  </si>
  <si>
    <t>3rd party HT sets its NAV using L-SIG when MAC duration fails. A premature NAV setting caused by positive false detect on L-SIG creates fairness issue for the HT devices.</t>
  </si>
  <si>
    <t>Use HT SIG CRC to also cover L-SIG data in order to improve on error delectability.</t>
  </si>
  <si>
    <t>Where is RIFS given a value?   It should be defined here or related to a PHY attribute.</t>
  </si>
  <si>
    <t>9.2.5.4.2</t>
  </si>
  <si>
    <t>Change the Statement to read "The protection frames shall set a NAV for the whole duration of the transmission, covering dual CTS transmissions"</t>
  </si>
  <si>
    <t>Add the phrase "at one of the basic STBC MCS rates" after "transmitted".</t>
  </si>
  <si>
    <t>Levy</t>
  </si>
  <si>
    <t>Carrier sensing is indispensable to achieve high MAC efficiency. A STA transmitting a 40MHz PPDU shall sense CCA on both the 20MHz control channel and 20MHz extension channel.</t>
  </si>
  <si>
    <t>Mandate CCA on the extension channel.</t>
  </si>
  <si>
    <t>Admission Control at the HC</t>
  </si>
  <si>
    <t>9.9.3.2</t>
  </si>
  <si>
    <t>Controlled-access admission control</t>
  </si>
  <si>
    <t>9.9.4</t>
  </si>
  <si>
    <t>PSMP NAV operation</t>
  </si>
  <si>
    <t>A.4</t>
  </si>
  <si>
    <t>PICS proforma-IEEE Std 802.11, 2006 Edition9</t>
  </si>
  <si>
    <t>A.4.15</t>
  </si>
  <si>
    <t>Enhancements for Higher Throughput</t>
  </si>
  <si>
    <t>A.4.3</t>
  </si>
  <si>
    <t>IUT configuration</t>
  </si>
  <si>
    <t>A4.15.1</t>
  </si>
  <si>
    <t>MAC Enhancements for Higher Throughput</t>
  </si>
  <si>
    <t>A4.15.2</t>
  </si>
  <si>
    <t>PHY Enhancements for Higher Throughput</t>
  </si>
  <si>
    <t>Annex C</t>
  </si>
  <si>
    <t>Formal description of MAC operation</t>
  </si>
  <si>
    <t>Annex D</t>
  </si>
  <si>
    <t>ASN.1 encoding of the MAC and PHY MIB</t>
  </si>
  <si>
    <t>Annex P</t>
  </si>
  <si>
    <t>LDPC Matrix Definitions</t>
  </si>
  <si>
    <t>C.3</t>
  </si>
  <si>
    <t>State machines for MAC stations</t>
  </si>
  <si>
    <t>Clause Title (Ed)</t>
  </si>
  <si>
    <t>Carney, Bill</t>
  </si>
  <si>
    <t>Y</t>
  </si>
  <si>
    <t>change "An HT STA that has to transmit a response control frame it responds using same channel as the related frame has been received as described in this section." to "An HT STA which transmits a response control frame shall send the frame on the same channel on which it received the frame which elicited the response transmission."</t>
  </si>
  <si>
    <t>fix the grammar</t>
  </si>
  <si>
    <t>we need an explicit statement regarding extension channel transmissions</t>
  </si>
  <si>
    <t>add a sentence stating that a a STA associated with a 40MHz BSS shall not transmit 20MHz frames in the extension channel</t>
  </si>
  <si>
    <t>what is meant by the phrase "actually transmitting in 40MHz mode" - does it mean, transmitting a 40MHz PPDU?</t>
  </si>
  <si>
    <t>reword to provide the hidden meaning</t>
  </si>
  <si>
    <t>just to be clear that the mechanism described here is according to a properly defined set of rules which do exist elsewhere in the document</t>
  </si>
  <si>
    <t>make text normative</t>
  </si>
  <si>
    <t>change "The STA uses" to "The STA shall use"</t>
  </si>
  <si>
    <t>I cannot tell what is meant by this paragraph.</t>
  </si>
  <si>
    <t>rewrite to make more sense - and delete the text "NOTE" as part of the rewrite</t>
  </si>
  <si>
    <t>Extension channel CCA should be mandated with a shall and possibly sensitivity threshold for the extension channel CCA should be reevaluated.</t>
  </si>
  <si>
    <t>RXVECTOR LENGTH</t>
  </si>
  <si>
    <t>20.3</t>
  </si>
  <si>
    <t>20.3.1</t>
  </si>
  <si>
    <t>20.3.10</t>
  </si>
  <si>
    <t>Transmitter RF delay</t>
  </si>
  <si>
    <t>20.3.11</t>
  </si>
  <si>
    <t>Slot time</t>
  </si>
  <si>
    <t>20.3.12</t>
  </si>
  <si>
    <t>Transmit and receive port impedance</t>
  </si>
  <si>
    <t>20.3.13</t>
  </si>
  <si>
    <t>Transmit and receive operating temperature range</t>
  </si>
  <si>
    <t>20.3.14</t>
  </si>
  <si>
    <t>PMD Tx specification</t>
  </si>
  <si>
    <t>20.3.14.1</t>
  </si>
  <si>
    <t>Transmit Spectrum Mask</t>
  </si>
  <si>
    <t>20.3.14.2</t>
  </si>
  <si>
    <t>Spectral Flatness</t>
  </si>
  <si>
    <t>20.3.14.3</t>
  </si>
  <si>
    <t>Transmit Power</t>
  </si>
  <si>
    <t>20.3.14.4</t>
  </si>
  <si>
    <t>Transmit center frequency tolerance</t>
  </si>
  <si>
    <t>20.3.14.5</t>
  </si>
  <si>
    <t>Packet alignment</t>
  </si>
  <si>
    <t>20.3.14.6</t>
  </si>
  <si>
    <t>Reduced Interframe Space (RIFS)</t>
  </si>
  <si>
    <t>20.3.14.7</t>
  </si>
  <si>
    <t xml:space="preserve">From table n59, it can be seen that, a 40 Mhz non-PCO STA can transmit and receive 40 Mhz frames during both 20 Mhz and 40 MHz PCO phases. Where as a 40 Mhz PCO STA can trasnmit and receive 40 Mhz frames during 40 Mhz PCO phase only. For a 40/20 MHz STA that can effectively do CCA on both primary and extension channel what is the additional benefit of PCO? </t>
  </si>
  <si>
    <t>Clarify</t>
  </si>
  <si>
    <t>CCA mechanism for 40MHz transmission is not acceptable. If there are no requirements on CCA on the extension channel and if 40MHz operation is regarded as a harmful operation mode to legacy and other systems operating on the extension channel, 40 MHz operation is very unlikely to be allowed in some regulatory regions.</t>
  </si>
  <si>
    <t>CCA on the extension channel should be mandatory.</t>
  </si>
  <si>
    <t xml:space="preserve">no reference and no normative description - there is a table n57 with no text referencing it. </t>
  </si>
  <si>
    <t>In the 2.4GHz band the channel spacing between the primary and extension channel for 40MHz operation is set to 20MHz which is not consistent with the usual 25MHz spacing (channel 1/6/11). This channel spacing prevents preamble based CCA due to the 5MHz offset mismatch.</t>
  </si>
  <si>
    <t>Countered: a description of non-HT duplicate transmission providing protection is already contained in lines 26 &amp; 27 of page 119 (D1.03).
Add definition:  20/40MHz BSS is a BSS with member stations consisting of: at least one 40MHz HT STA and at least one of the following: a 20MHz HT STA or a non-HT STA.</t>
  </si>
  <si>
    <t xml:space="preserve">a station must sense CCA (and virtual NAV) on every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</si>
  <si>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 xml:space="preserve">Manual configuration ends up as "users chooses 40 MHz on their lucky number channel", and thus is not backwards compatible with OBSSs on the extension channel </t>
  </si>
  <si>
    <t xml:space="preserve">Table n57: using 40 MHz in 2.4 GHz is going to downgrade performance of legacy BSSs. 40 MHz should be moved from 2.4 GHz. </t>
  </si>
  <si>
    <t>Remove rows 5 and 6 from Table n57.</t>
  </si>
  <si>
    <t xml:space="preserve"> using 40 MHz in 2.4 GHz is going to downgrade performance of legacy BSSs. 40 MHz should be moved from 2.4 GHz. </t>
  </si>
  <si>
    <t>Remove 40/20 MHz and PCO operation for 2.4 GHz.</t>
  </si>
  <si>
    <t>Xhafa, Ariton</t>
  </si>
  <si>
    <t>The list of protection options is prefaced as "non HT control frames". But some members of the list are HT frames (A-MPDU) and are not control frames.</t>
  </si>
  <si>
    <t>CCA text is unclear about whether energy detection is required or not. In 40 MHz mode, CCA does not take into account the extension channel.</t>
  </si>
  <si>
    <t>R22</t>
  </si>
  <si>
    <t>doc.: IEEE 802.11-06/0724 r22</t>
  </si>
  <si>
    <t>2006-09-16</t>
  </si>
  <si>
    <t>Indicate that these shall be "duplicate non-HT" frames</t>
  </si>
  <si>
    <t>131</t>
  </si>
  <si>
    <t>Morioka, Yuichi</t>
  </si>
  <si>
    <t>No performance requirements are mentioned</t>
  </si>
  <si>
    <t>This draft treats access points as if they are high performance base stations for the mobile service. In a highly demanding commercial environment there may be a need for getting the last fraction of performance out of a system. However 802.11 gear is used mostly in private applications where ease of use ana management together with good, reliable performance are the main requirements.</t>
  </si>
  <si>
    <t>"The STA operates both in the 5GHz band and 2.4GHz band" implies that all .11n devices shall support both bands.  Is this true?</t>
  </si>
  <si>
    <t>Schedule frame format</t>
  </si>
  <si>
    <t>7.4.3</t>
  </si>
  <si>
    <t>DLS Action frame details</t>
  </si>
  <si>
    <t>7.4.3.1</t>
  </si>
  <si>
    <t>DLS Request frame format</t>
  </si>
  <si>
    <t>7.4.3.2</t>
  </si>
  <si>
    <t>DLS Response frame format</t>
  </si>
  <si>
    <t>7.4.3.3</t>
  </si>
  <si>
    <t>DLS Teardown frame format</t>
  </si>
  <si>
    <t>7.4.4</t>
  </si>
  <si>
    <t>Block Ack Action frame details</t>
  </si>
  <si>
    <t>7.4.4.1</t>
  </si>
  <si>
    <t>ADDBA Request frame format</t>
  </si>
  <si>
    <t>7.4.4.2</t>
  </si>
  <si>
    <t>ADDBA Response frame format</t>
  </si>
  <si>
    <t>7.4.4.3</t>
  </si>
  <si>
    <t>DELBA frame format</t>
  </si>
  <si>
    <t>7.4.5</t>
  </si>
  <si>
    <t>Radio Measurement action details</t>
  </si>
  <si>
    <t>7.4.6</t>
  </si>
  <si>
    <t>Fast BSS transition action details</t>
  </si>
  <si>
    <t>Resn Status</t>
  </si>
  <si>
    <t>Edited in draft</t>
  </si>
  <si>
    <t>Name of Commenter(Ed)</t>
  </si>
  <si>
    <t>Clause Number(C)</t>
  </si>
  <si>
    <t>Page(C)</t>
  </si>
  <si>
    <t>Line(C)</t>
  </si>
  <si>
    <t>ST</t>
  </si>
  <si>
    <t>DT</t>
  </si>
  <si>
    <t xml:space="preserve">Add language to prohibit devices from contributing interference to communications in progress (FCC requirement for unlicensed operation) </t>
  </si>
  <si>
    <t>108</t>
  </si>
  <si>
    <t>A QSTA may not send a CF end, as this may be interpreted by HCCA-operating QSTAs as the end of a CFP, possibly disrupting CFP polling operations (particularly in adjacent cells)</t>
  </si>
  <si>
    <t>Use a different frame type to signal completion of EDCA transmission in a TXOP.</t>
  </si>
  <si>
    <t>"The transmitter shall be able to transmit a packet 2usec after PHY-TXEND.confirm is asserted. " - this makes support for RIFS mandatory in the PHY.  However there is no rule within the MAC that forces the transmission of two packets within a RIFS.  It should therefore be an option at the transmitter.</t>
  </si>
  <si>
    <t>Srini</t>
  </si>
  <si>
    <t>Clause Number©
D1.0</t>
  </si>
  <si>
    <t>References to .11a/g should be references to clause 17 or 19 devices.</t>
  </si>
  <si>
    <t xml:space="preserve">The transmit spectral mask is specified for 20MHz in Annex I.  </t>
  </si>
  <si>
    <t>If Figure n63 is a duplicate of Annex I information, it should be removed.  Otherwise move it and describe the difference.
Move the 40MHz transmit mask to Annex I.</t>
  </si>
  <si>
    <t>There needs to be clear policy whether IEEE 802.11 shall be based in general on CSMA/CA (then the current approach is not applicable) or if amendments may change the behavior of the MAC towards more efficient schemes (HCCA, MDA, PCF etc.) where sensing is not necessarily part of the medium access.</t>
  </si>
  <si>
    <t>Johnson, Todd</t>
  </si>
  <si>
    <t>Table58</t>
  </si>
  <si>
    <t xml:space="preserve">Include text to clarify the use of 40 MHz channelization in 2.4 GHz band and its coexistence with non-overlapping channel deployments in 11b/g </t>
  </si>
  <si>
    <t>7-12</t>
  </si>
  <si>
    <t>Table n78 is too constrictive for 40MHz Channel Allocation.</t>
  </si>
  <si>
    <t>20.3.3.2.2</t>
  </si>
  <si>
    <t>The High Throughput portion of mixed mode preamble</t>
  </si>
  <si>
    <t>20.3.3.2.2.1</t>
  </si>
  <si>
    <t>Cyclic shift for the High Throughput portion of Mixed Mode preamble</t>
  </si>
  <si>
    <t>20.3.3.2.2.2</t>
  </si>
  <si>
    <t>The High Throughput Signal Field</t>
  </si>
  <si>
    <t>20.3.3.2.2.2.1</t>
  </si>
  <si>
    <t>CRC calculation</t>
  </si>
  <si>
    <t>Accepted:  add a definition to Clause 3 "an HT-frame: a PPDU which includes an HT-SIG field".</t>
  </si>
  <si>
    <t>Deferred for further submission and discussion</t>
  </si>
  <si>
    <t>Deferred for later submission and discussion.
Ref CID2743</t>
  </si>
  <si>
    <t>Text does not match the rule stated in the tables n78 and n79 within PHY sections (20.3.8.1 and 20.3.8.2).</t>
  </si>
  <si>
    <t>Table n58 discusses other overlapping BSSs that sit in the extension channel in 2.4G band; yet channelization in 2.4G band is conventionally on 25 MHz centers. The entire issue of operation with respect to (partially) overlapping BSSs that are centered 25 MHz away from the control channel should be clarified in the spec. e.g. should there be an adjacent channel interference spec specifically for an interferer 25 MHz away?</t>
  </si>
  <si>
    <t>Clarify the 40/20 mode operation for the 2.4G band with respect to (partially) overlapping BSSs that may be centered 25 MHz away from the control channel.</t>
  </si>
  <si>
    <t>Complete</t>
  </si>
  <si>
    <t>Resolution Status</t>
  </si>
  <si>
    <t>Countered</t>
  </si>
  <si>
    <t>Rejected</t>
  </si>
  <si>
    <t>Withdrawn</t>
  </si>
  <si>
    <t>Transferred</t>
  </si>
  <si>
    <t>Total Comments</t>
  </si>
  <si>
    <t>Number of Comments</t>
  </si>
  <si>
    <t>% Complete</t>
  </si>
  <si>
    <t xml:space="preserve">      Coexistence Comment Tally for 724r15</t>
  </si>
  <si>
    <t>"the adpatation of transmit parameters by training feedback " should not be allowed during a txop without justification.</t>
  </si>
  <si>
    <t>Takagi, Eiji</t>
  </si>
  <si>
    <t>192</t>
  </si>
  <si>
    <t xml:space="preserve">If there is an 11n device which do not make CCA in extention channel, severe interference occurs with legacy (or other 11n) device which uses the same channel. Current draft violates "Listen before talk algorithm". </t>
  </si>
  <si>
    <t>Use the word "shall" instead of "may" for sensing CCA on the extension channel.</t>
  </si>
  <si>
    <t>152</t>
  </si>
  <si>
    <t>Table n57,4th row</t>
  </si>
  <si>
    <t>The control channel and extension channel CCA must expire before 40 MHz transmission can commennce or there will be interoperability issues with 20MHz clients.</t>
  </si>
  <si>
    <t>Grandhi, Sudheer</t>
  </si>
  <si>
    <t>Hinsz, Christopher</t>
  </si>
  <si>
    <t>32</t>
  </si>
  <si>
    <t xml:space="preserve">It is not clear when RIFS can be used. In the current draft, it only clearly appears in Reverse Direction and PSMP sequences. </t>
  </si>
  <si>
    <t>TXVECTOR LENGTH</t>
  </si>
  <si>
    <t>20.2.3</t>
  </si>
  <si>
    <t>RXVECTOR parameters</t>
  </si>
  <si>
    <t>20.2.3.1</t>
  </si>
  <si>
    <t>RXVECTOR L_LENGTH</t>
  </si>
  <si>
    <t>20.2.3.10</t>
  </si>
  <si>
    <t>RXVECTOR SMOOTHING</t>
  </si>
  <si>
    <t>20.2.3.11</t>
  </si>
  <si>
    <t>RXVECTOR NOT_SOUNDING</t>
  </si>
  <si>
    <t>20.2.3.12</t>
  </si>
  <si>
    <t>RXVECTOR AGGREGATION</t>
  </si>
  <si>
    <t>20.2.3.13</t>
  </si>
  <si>
    <t>RXVECTOR STBC</t>
  </si>
  <si>
    <t>20.2.3.14</t>
  </si>
  <si>
    <t>RXVECTOR SHORT_GI</t>
  </si>
  <si>
    <t>20.2.3.15</t>
  </si>
  <si>
    <t>RXVECTOR NUM_EXTEN_SS</t>
  </si>
  <si>
    <t>20.2.3.16</t>
  </si>
  <si>
    <t>RXVECTOR CHAN_MAT</t>
  </si>
  <si>
    <t>20.2.3.2</t>
  </si>
  <si>
    <t>RXVECTOR RSSI</t>
  </si>
  <si>
    <t>20.2.3.3</t>
  </si>
  <si>
    <t>RXVECTOR L-DATARATE</t>
  </si>
  <si>
    <t>20.2.3.4</t>
  </si>
  <si>
    <t>RXVECTOR SERVICE</t>
  </si>
  <si>
    <t>20.2.3.5</t>
  </si>
  <si>
    <t>RXVECTOR FORMAT</t>
  </si>
  <si>
    <t>20.2.3.6</t>
  </si>
  <si>
    <t>RXVECTOR MCS</t>
  </si>
  <si>
    <t>20.2.3.7</t>
  </si>
  <si>
    <t>RXVECTOR BW</t>
  </si>
  <si>
    <t>20.2.3.8</t>
  </si>
  <si>
    <t>RXVECTOR CH_OFFSET</t>
  </si>
  <si>
    <t>20.2.3.9</t>
  </si>
  <si>
    <t>Countered:  reference 06/1333r2
Deferred because Yuichi's submission will supply an alternative formulation.
' Edit Notes (D1.03) EMR: &lt;Also expanded what "remaining duration was" thus:
"Under L-SIG TXOP Protection operation, the L-SIG field with an HT Mixed Mode PHY header shall determine (Ed: CID 1303) a duration value equivalent (except in the case of RTS as described below) to the sum of (Ed: CID 7308):
the value of the Duration/ID field contained in the MAC header, and
the duration remaining in the current packet (i.e., from the end of the symbol containing the L-SIG field to the end of the last symbol of the packet). "&gt;, to resolution (D1.03):  Accepted</t>
  </si>
  <si>
    <t>Deferred:  for later submission and discussion by Joe Levy</t>
  </si>
  <si>
    <t>Countered:  ref 06/1442r3
Deferred - Accepted the change as implemented,  Consideration of the further clarification is defered for later submission by Assaf
' Edit Notes (D1.03) EMR: &lt;The resolution did not do what the commenter requested and resulted in an even more ungrammatical sentence.  I have split the sentence into separate sentences for the two cases retaining the original semantics.  This resulted in: 
"A HT STA that receives a control frame that does not contain any feedback request or feedback (Ed: CID 1458) response in a 20 MHz PPDU transmits any required ACK/BlockAck response frame using a non-HT frame. (Ed: CID 1459)
A HT STA that receives a control frame that does not contain any feedback request or feedback (Ed: CID 1458) response in a 40 MHz PPDU transmits any required ACK/BlockAck response frame using a non-HT duplicate frame (Ed: CID 1459)."
The text needs further improvement, so review and comment by TGn is requested. The introduced text "that does not contain any feedback request or feedback (Ed: CID
1458) response" needs to be clarified further. What kind of feedack request/response? Need to expand to define the conditions when HT PPDU is permitted, e.g., to provide sounding, inclusion of +HTC, CSI feedback. The same comment also applies to the next paragraph.&gt;, to resolution (D1.03):  Accepted:  remove the word "relative" from line 28.</t>
  </si>
  <si>
    <t>28 yes
2 no</t>
  </si>
  <si>
    <t>Receiving an L-SIG with a false positive parity error will occur more frequently when the distance to the transmitter increases, i.e. particularly in overlapping BSSs. To avoid erroneous NAV settings and associated jitter inside remote BSSs, a rule should be added which prohibits the use of L-SIG TXOP protection when an overlapping BSS is detected.</t>
  </si>
  <si>
    <t>After line 11, add that "L-SIG TXOP protection shall not be used when an overlapping BSS is detected".</t>
  </si>
  <si>
    <t>Yamaura, Tomoya</t>
  </si>
  <si>
    <t>18</t>
  </si>
  <si>
    <t>Leach, David</t>
  </si>
  <si>
    <t>15</t>
  </si>
  <si>
    <t>215</t>
  </si>
  <si>
    <t>T_cs is CSD component and it is explicitly included in the equation. However, line 6 said CSD is also included in Qk.
This is misleading.</t>
  </si>
  <si>
    <t>Data and acknowledgement transfer</t>
  </si>
  <si>
    <t>9.10.4</t>
  </si>
  <si>
    <t>Receive Buffer Operation</t>
  </si>
  <si>
    <t>9.10.5</t>
  </si>
  <si>
    <t>Teardown of the Block Ack mechanism</t>
  </si>
  <si>
    <t>9.10.6</t>
  </si>
  <si>
    <t>Use of Compressed bitmap</t>
  </si>
  <si>
    <t>9.10.7</t>
  </si>
  <si>
    <t>N-Immediate BlockAck extensions</t>
  </si>
  <si>
    <t>9.10.7.1</t>
  </si>
  <si>
    <t>BlockAck Extension Architecture</t>
  </si>
  <si>
    <t>9.10.7.2</t>
  </si>
  <si>
    <t>Rx reordering buffer control</t>
  </si>
  <si>
    <t>9.10.7.3</t>
  </si>
  <si>
    <t>"when there is at least one non-HT or non-GF STA
 associated with this BSS": How would an individual STA know that?</t>
  </si>
  <si>
    <t>This problem is being discussed in an ad-hoc group. Make CCA sensingand NAV setting mandatory in extension channel.</t>
  </si>
  <si>
    <t>Emeott, Stephen</t>
  </si>
  <si>
    <t>Countered:  replace the text "infrastructure STA" with "STA in infrastructure BSS"</t>
  </si>
  <si>
    <t>Rejected:  see CID11996</t>
  </si>
  <si>
    <t>25-yes, 1-no</t>
  </si>
  <si>
    <t>Accepted:  the receiver should follow the latest information that is received whether from the beacon or from the PCO phase request management action frame</t>
  </si>
  <si>
    <t>Rejected:  CID2235</t>
  </si>
  <si>
    <t>Deferred:  with a request for further submission</t>
  </si>
  <si>
    <t>Rejected:  because the conditions for usage of RIFS are already in the document</t>
  </si>
  <si>
    <t>Rejected:  because other fields are odd or even and changing this one will not make a significant difference.</t>
  </si>
  <si>
    <t>Reject:  because the element is used to signal transition from old to new channel</t>
  </si>
  <si>
    <t>Rejected:  because this element is required only when 40 MHz channel switch is being made.  In all other instances of switching this element is not necessary.</t>
  </si>
  <si>
    <t>Deferred:  see CID1527</t>
  </si>
  <si>
    <t>Deferred:  see CID12220</t>
  </si>
  <si>
    <t>We need different thresholds for 5GHz and 2.4GHz</t>
  </si>
  <si>
    <t>CS threshold -80dBm for 20MHz channel in 5GHz band, CS threshold -</t>
  </si>
  <si>
    <t>term definition is inaccurate</t>
  </si>
  <si>
    <t>add the word "associated" to the end of the definition</t>
  </si>
  <si>
    <t>"An HT AP shall receive the beacons of other HT BSSs on its channel when it first powers up. "
This doesn't say how long,  or what "first powers up" means.</t>
  </si>
  <si>
    <t>7.3.2.17 and 7.3.2.18 and 7.4.1.3 and 7.4.1.4</t>
  </si>
  <si>
    <t>Missing section</t>
  </si>
  <si>
    <t xml:space="preserve">How will 11n affect TPC don't tell me it won't as it will </t>
  </si>
  <si>
    <t>missing section</t>
  </si>
  <si>
    <t>How will 11n affect supported channels aka 40 MHz channels</t>
  </si>
  <si>
    <t>general and extension channel 7.3.2.20a</t>
  </si>
  <si>
    <t>Remove line-6, and state "CSD shall be applied using T_cs as Table n65, and additional CSD shall not be applied in [Qk]."</t>
  </si>
  <si>
    <t>Include the suggested changes.</t>
  </si>
  <si>
    <t>229</t>
  </si>
  <si>
    <t>7.3.2.22.1</t>
  </si>
  <si>
    <t>Basic report</t>
  </si>
  <si>
    <t>7.3.2.22.2</t>
  </si>
  <si>
    <t>CCA report</t>
  </si>
  <si>
    <t>7.3.2.22.3</t>
  </si>
  <si>
    <t>RPI histogram report</t>
  </si>
  <si>
    <t>7.3.2.23</t>
  </si>
  <si>
    <t>Quiet element</t>
  </si>
  <si>
    <t>7.3.2.24</t>
  </si>
  <si>
    <t>IBSS DFS element</t>
  </si>
  <si>
    <t>7.3.2.25</t>
  </si>
  <si>
    <t>RSN information element</t>
  </si>
  <si>
    <t>7.3.2.25.1</t>
  </si>
  <si>
    <t>Cipher suites</t>
  </si>
  <si>
    <t>7.3.2.25.2</t>
  </si>
  <si>
    <t>AKM suites</t>
  </si>
  <si>
    <t>7.3.2.25.3</t>
  </si>
  <si>
    <t>RSN capabilities</t>
  </si>
  <si>
    <t>7.3.2.25.4</t>
  </si>
  <si>
    <t>PMKID</t>
  </si>
  <si>
    <t>7.3.2.26</t>
  </si>
  <si>
    <t>Vendor Specific information element</t>
  </si>
  <si>
    <t>7.3.2.27</t>
  </si>
  <si>
    <t>QBSS Load element</t>
  </si>
  <si>
    <t>7.3.2.28</t>
  </si>
  <si>
    <t>EDCA Parameter Set element</t>
  </si>
  <si>
    <t>7.3.2.29</t>
  </si>
  <si>
    <t>TSPEC element</t>
  </si>
  <si>
    <t>7.3.2.3</t>
  </si>
  <si>
    <t>FH Parameter Set element</t>
  </si>
  <si>
    <t>7.3.2.30</t>
  </si>
  <si>
    <t>TCLAS element</t>
  </si>
  <si>
    <t>7.3.2.31</t>
  </si>
  <si>
    <t>TS Delay element</t>
  </si>
  <si>
    <t>7.3.2.32</t>
  </si>
  <si>
    <t>The control channel is referenced in the CCA requirements.  The PHY does not have any knowledge  which channel is the control channel</t>
  </si>
  <si>
    <t>This is actually a requirement on an SME.  It should be described in terms of the MLME primitives.</t>
  </si>
  <si>
    <t>Change to "A STA transmitting a 40 MHz PPDU (either a 40 MHz HT PPDU or a non-HT duplicate PPDU) shall sense CCA on the 20 MHz control channel and shall sense CCA on the 20 MHz extension channel and combine the results with that from the control channel. A 20/40 capable STA that gains access of the 20 MHz control channel, can transmits a 40 MHz PPDU only if the CCA in the extension channel has been idle for at least SIFS time period "</t>
  </si>
  <si>
    <t xml:space="preserve">Detection of interference in the extension channel can be beneficial, especially if the HT STA receives a non-HT duplicate frame; e.g., RTS/CTS. </t>
  </si>
  <si>
    <t>Benveniste, Mathilde</t>
  </si>
  <si>
    <t>"when there is at least one non-HT STA associated with
5 this BSS": How can an individual STA know that?</t>
  </si>
  <si>
    <t>r18</t>
  </si>
  <si>
    <t xml:space="preserve">Change the text in lines 11-13 to "A PCO STA associated with PCO AP shall switch its operating phase to 40 MHz when it receives a beacon frame that contains the PCO phase request bit set to 1 or a PCO phase request action frame with the PCO phase set to 1 and when switching of channel bandwidth is required for PCO." </t>
  </si>
  <si>
    <t>McCann, Stephen</t>
  </si>
  <si>
    <t>In 40MHz phase of PCO, CF-end shall be sent in 40MHz HT PPDU.</t>
  </si>
  <si>
    <t>Add a description suggested in the comment.</t>
  </si>
  <si>
    <t>If TXOP limit value is zero, long NAV should not be used.</t>
  </si>
  <si>
    <t>Add a description to clarify this.</t>
  </si>
  <si>
    <t>r11</t>
  </si>
  <si>
    <t>Change 40MHz Channel Allocation to be defined as (Ctrl CH, Ext CH) where 'Ctrl CH' = x and 'Ext CH' = x+4 --&gt; 5GHz Channel Allocation should be similar to Table n79, which states 40MHz Channel Allocation at 2.4GHz.</t>
  </si>
  <si>
    <t>Please state the subclauses that are appropriate</t>
  </si>
  <si>
    <t>There is no mecahnism to handle fairness of 20/40Mhz interpoerability.</t>
  </si>
  <si>
    <t>Impliment some sort of scheme.  Liason with K/V to get the proper statistics into either the n, v or k draft.</t>
  </si>
  <si>
    <t>Loc, Peter</t>
  </si>
  <si>
    <t>10+</t>
  </si>
  <si>
    <t>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Also, a possible solution for duplicated non-HT OFDM frame is to allow for legacy part of the MM preamble (up to and including HT-SIG) to be  transmitted in 25MHz separation while operating in 2.4GHz band.</t>
  </si>
  <si>
    <t>Replace this paragraph to make it consistent with the PHY</t>
  </si>
  <si>
    <t>How can the AP do "background scanning"? This places a requirement for the AP to have multiple radios.</t>
  </si>
  <si>
    <t xml:space="preserve">Too vague. </t>
  </si>
  <si>
    <t>Specify rules that the AP must follow to ensure that power-save STAs are informed about the channel transition</t>
  </si>
  <si>
    <t>Does not state that duplicate frames must be used for protection even though Table n57 rows 1 and 4 state this</t>
  </si>
  <si>
    <t>Must use duplicate BSSBasicRateSet OFDM non-HT frames for protection</t>
  </si>
  <si>
    <t>Note is incorrect since the protection by the 40 MHz STA is done using 20 MHz control frames</t>
  </si>
  <si>
    <t>Operating Modes defined here are inconsistent with operating modes in Table n19, p 53.</t>
  </si>
  <si>
    <t>Rationalize the two sets of operating modes.</t>
  </si>
  <si>
    <t>"In any transition of channel width, the AP should take in consideration any STAs that asleep. "
Considerate APs are nice.  But what this means is opaque.
Unlike the channel switch announcement,  the channel width change takes place immediately.  It is not clear how the AP can be considerate.</t>
  </si>
  <si>
    <t>L-SIG TXOP Protection shall be allowed when Operating mode = 11 or 10</t>
  </si>
  <si>
    <t>Add after line 27;
"L-SIG TXOP Protection may also be used  when Operating mode = 11 or 10"</t>
  </si>
  <si>
    <t>28</t>
  </si>
  <si>
    <t>Devices should be advised to attempt to measure CCA on the extension channel as well as they do on the control channel.</t>
  </si>
  <si>
    <t>9.20</t>
  </si>
  <si>
    <t>This line states that the rules for "Otherwise" are defined in this section, however 9.23.1 does not describe the rules for such a STA.</t>
  </si>
  <si>
    <t>Define the rules pertaining to "Otherwise" in the section.</t>
  </si>
  <si>
    <t>Mittelsteadt, Cimarron</t>
  </si>
  <si>
    <t>This section is inconsistent with the RIFS mode definiton on page 53, table n19, 7.3.2.48</t>
  </si>
  <si>
    <t>Allowing use of RIFS only when RIFS mode is set to "permitted" and remove requirement for RIFS protection.</t>
  </si>
  <si>
    <t>Hayase, Shigenori</t>
  </si>
  <si>
    <t>In 2.4GHz band operation, most legacy devices use channel 1, 6 and 11. Since they have 25MHz frequency spacing, Non-HT portion of mixed mode preamble is not consistent with legacy devices.</t>
  </si>
  <si>
    <t>Support 25MHz frequency spacing of channels in 2.4GHz band operation.</t>
  </si>
  <si>
    <t xml:space="preserve">Reason for transfer: Is a 20/40 coexistence issue. </t>
  </si>
  <si>
    <t xml:space="preserve">Adjecent 20MHz channels in 40 MHz mode creates alignment problem in 2.4GHz band since most legacy deployments use channel 1,6,11. </t>
  </si>
  <si>
    <t>in the 2.4GHz band, the upper/lower channel should be spaced +- 15MHz fro the control channel, in order to coexist with 11g systems</t>
  </si>
  <si>
    <t>Change 10 to 15 at end of line 3 for 2.4GHz, leave as 10MHz for 5GHz</t>
  </si>
  <si>
    <t>The spacing between extension channel and control channel is 20 MHz, so it will use for instance channels 1 and 5. Most legacy networks use channels 1, 6, and 11.  What is needed is the compatibility portion of the MM preamble to be separated by 25MHz so that legacy networks will properly defer and fairness can be assured.</t>
  </si>
  <si>
    <t>Add an optional mode for the compatibility portion of the MM preamble (L-STF, L-LTF, L-SIG, HT-SIG) to have 25MHz separation instead of 20MHz separation.</t>
  </si>
  <si>
    <t>188</t>
  </si>
  <si>
    <t xml:space="preserve">Legacy part of a 40 MHz Mixed-Mode preamble should use 25 MHz spacing between control channel and extension channel in the 2.4 GHz band for short training symbol, long training symbol, legacy signal field, and HT-signal field. </t>
  </si>
  <si>
    <t>20.3.2.5, 20.3.4.8, and others</t>
  </si>
  <si>
    <t>20.3.4.4.3</t>
  </si>
  <si>
    <t>Frequency interleaver</t>
  </si>
  <si>
    <t>20.3.4.5</t>
  </si>
  <si>
    <t>QAM Mapping</t>
  </si>
  <si>
    <t>20.3.4.5.1</t>
  </si>
  <si>
    <t>Space-Time-Block-Coding (STBC)</t>
  </si>
  <si>
    <t>20.3.4.6</t>
  </si>
  <si>
    <t>Pilot Subcarriers</t>
  </si>
  <si>
    <t>20.3.4.7</t>
  </si>
  <si>
    <t>OFDM Modulation</t>
  </si>
  <si>
    <t>20.3.4.7.1</t>
  </si>
  <si>
    <t>Spatial Mapping</t>
  </si>
  <si>
    <t>20.3.4.7.2</t>
  </si>
  <si>
    <t>20MHz HT transmission</t>
  </si>
  <si>
    <t>20.3.4.7.3</t>
  </si>
  <si>
    <t>Transmission in 40MHz HT mode</t>
  </si>
  <si>
    <t>20.3.4.7.4</t>
  </si>
  <si>
    <t>Transmission in HT duplicate mode.</t>
  </si>
  <si>
    <t>20.3.4.7.5</t>
  </si>
  <si>
    <t>Transmission with a short guard interval</t>
  </si>
  <si>
    <t>20.3.4.8</t>
  </si>
  <si>
    <t>Non-HT duplicate transmission</t>
  </si>
  <si>
    <t>20.3.5</t>
  </si>
  <si>
    <t>Beamforming</t>
  </si>
  <si>
    <t>20.3.5.1</t>
  </si>
  <si>
    <t>Implicit Beamforming</t>
  </si>
  <si>
    <t>20.3.5.2</t>
  </si>
  <si>
    <t>Explicit Beamforming</t>
  </si>
  <si>
    <t>20.3.5.2.1</t>
  </si>
  <si>
    <t>CSI Matrices Feedback</t>
  </si>
  <si>
    <t>20.3.5.2.2</t>
  </si>
  <si>
    <t>Non Compressed Steering Matrix Feedback</t>
  </si>
  <si>
    <t>20.3.5.2.3</t>
  </si>
  <si>
    <t>Compressed Steering Matrix Feedback</t>
  </si>
  <si>
    <t>20.3.6</t>
  </si>
  <si>
    <t>High Throughput Preamble Format for Sounding PPDUs</t>
  </si>
  <si>
    <t>20.3.6.1</t>
  </si>
  <si>
    <t>Sounding with a zero length packet</t>
  </si>
  <si>
    <t>20.3.6.2</t>
  </si>
  <si>
    <t>Sounding PPDU for calibration</t>
  </si>
  <si>
    <t>20.3.6.3</t>
  </si>
  <si>
    <t>Change the spec for 2.4GHz band in order to allow the duplicated DSSS/CCK MAC protection frame to be transmitted in 25MHz separation between control and extension channels. Also, allow legacy part of the MM preamble (up to and including HT-SIG) to be transmitted in 25MHz separation.</t>
  </si>
  <si>
    <t xml:space="preserve">The paragraph allows non-AP PCO STAs to be associated in PCO BSS. This scenario allows non-AP PCO STA to send CF-End frames in duplicated mode and thus impact the integrity of 40MHz transmission time as directed by AP PCO STA. </t>
  </si>
  <si>
    <t>Add an HT capability for AP so that it could reject associating non-AP STAs that are not capable of PCO operation.</t>
  </si>
  <si>
    <t>Add : "The AP may send a CF-End frame in response to the CF-End frame sent by the initiator."</t>
  </si>
  <si>
    <t>Please clarify the text.</t>
  </si>
  <si>
    <t>In table n58 it states that "This is the primary operational HT mode". Who decides that? It is unclear. Further down, "OR" should be "or", "self CTS" should be "CTS-to-self".</t>
  </si>
  <si>
    <t>Need to clarify, otherwise remove the first sentence and fix the editorial.</t>
  </si>
  <si>
    <t xml:space="preserve">Why 5.2GHz band? </t>
  </si>
  <si>
    <t xml:space="preserve">This clause makes no mention of attempting to detect packets on the extension or overlapping channels. </t>
  </si>
  <si>
    <t>The CCA on the extension channel should be mandated with a "shall" rather than a "may" and should be separate from the control channel CCA. Additionally, text should be added so that a 40MHz transmission can start only if both the control and extension CCA expires.  This is an interoperability issue with ALL 20MHz STAs (legacy and 11.n) that operate in extension channel.</t>
  </si>
  <si>
    <t xml:space="preserve">Modify and add text to specify that calculation of the CCA is mandatory in the extension channel before transmitting a 40 MHz frame. </t>
  </si>
  <si>
    <t>Spacing between extension channel (20 MHz) and default non-overlaping channel (25 MHz) spacing is inconsistent</t>
  </si>
  <si>
    <t>For the non-HT portions of MM preamble and legacy duplicate mode, use a 25 MHz in the 2.4 GHz, instead of 20 MHz</t>
  </si>
  <si>
    <t>Rules for Operation at PCO AP</t>
  </si>
  <si>
    <t>11.16.2</t>
  </si>
  <si>
    <t>Rules for Operation at the PCO non-AP STA</t>
  </si>
  <si>
    <t>11.2</t>
  </si>
  <si>
    <t>Power management</t>
  </si>
  <si>
    <t>11.2.1</t>
  </si>
  <si>
    <t>Accepted:  Change the sentence in 9.20.5 in draft D1.03 to An HT STA that uses a non-HT duplicate transmission to establish protection of its TXOP shall send a CF-End in non-HT duplicate mode except during the 40MHz phase of PCO operation.  During the 40MHz phase of operation, an HT-STA that uses a non-HT duplicate mode to establish protection of its TXOP shall send a CF-End in the 40MHz HT PPDU.</t>
  </si>
  <si>
    <t>Countered:  delete the word "terminal" as corrected in CID53.</t>
  </si>
  <si>
    <t>Accepted: see CID53</t>
  </si>
  <si>
    <t>Rejected:  this clause is primarily to describe 20/40MHz operation, not protection.</t>
  </si>
  <si>
    <t>Rejected:  this clause is primarily to describe channel width switching rather than rate selection.</t>
  </si>
  <si>
    <t>Countered:  add the following sentence after line 65 in 9.20.7 (D1.03), "A non-AP STA that is a member of a 40MHz BSS shall not transmit 20MHz frames in the secondary channel."</t>
  </si>
  <si>
    <t>Accepted: ref page 120, line 6 (D1.03)</t>
  </si>
  <si>
    <t>Power management in an infrastructure network</t>
  </si>
  <si>
    <t>11.2.1.1</t>
  </si>
  <si>
    <t>Receive operation for non-AP QSTAs using APSD</t>
  </si>
  <si>
    <t>11.2.1.3</t>
  </si>
  <si>
    <t>TIM types</t>
  </si>
  <si>
    <t>11.2.1.5</t>
  </si>
  <si>
    <t>AP operation during the CP</t>
  </si>
  <si>
    <t>11.2.1.6</t>
  </si>
  <si>
    <t>AP operation during the CFP</t>
  </si>
  <si>
    <t>11.2.1.7</t>
  </si>
  <si>
    <t>STA operation during the CP</t>
  </si>
  <si>
    <t>11.2.1.8</t>
  </si>
  <si>
    <t>STA operation during the CFP</t>
  </si>
  <si>
    <t>11.2.2</t>
  </si>
  <si>
    <t>Power management in an IBSS</t>
  </si>
  <si>
    <t>11.2.3</t>
  </si>
  <si>
    <t>MIMO Power Save Features</t>
  </si>
  <si>
    <t>11.2.3.1</t>
  </si>
  <si>
    <t>MIMO Power Save support</t>
  </si>
  <si>
    <t>11.2.3.2</t>
  </si>
  <si>
    <t>Reduced MIMO capability</t>
  </si>
  <si>
    <t>11.3</t>
  </si>
  <si>
    <t>Authentication and deauthentication</t>
  </si>
  <si>
    <t>11.4</t>
  </si>
  <si>
    <t>TS operation</t>
  </si>
  <si>
    <t>11.4.1</t>
  </si>
  <si>
    <t>Introduction</t>
  </si>
  <si>
    <t>11.4.2</t>
  </si>
  <si>
    <t>TSPEC construction</t>
  </si>
  <si>
    <t>11.4.3</t>
  </si>
  <si>
    <t>TS lifecycle</t>
  </si>
  <si>
    <t>11.4.4</t>
  </si>
  <si>
    <t>TS Setup</t>
  </si>
  <si>
    <t>11.4.4A</t>
  </si>
  <si>
    <t>11.4.4A.1</t>
  </si>
  <si>
    <t>Introduction (Informative)</t>
  </si>
  <si>
    <t>11.4.4A.2</t>
  </si>
  <si>
    <t>Join PSMP</t>
  </si>
  <si>
    <t>11.4.4B</t>
  </si>
  <si>
    <t>Management of Unscheduled PSMP</t>
  </si>
  <si>
    <t>11.5</t>
  </si>
  <si>
    <t>Block Ack operation</t>
  </si>
  <si>
    <t>11.5.2</t>
  </si>
  <si>
    <t>Multi-TID Block Ack</t>
  </si>
  <si>
    <t>11.5.2.1</t>
  </si>
  <si>
    <t>Multiple TID Block Ack management under scheduled PSMP</t>
  </si>
  <si>
    <t>11.5.2.2</t>
  </si>
  <si>
    <t>Multiple TID Block Ack management under unscheduled PSMP</t>
  </si>
  <si>
    <t>11.6</t>
  </si>
  <si>
    <t>Higher layer timer synchronization</t>
  </si>
  <si>
    <t>11.7</t>
  </si>
  <si>
    <t>DLS operation</t>
  </si>
  <si>
    <t>11.8</t>
  </si>
  <si>
    <t>TPC</t>
  </si>
  <si>
    <t>11.9</t>
  </si>
  <si>
    <t>DFS</t>
  </si>
  <si>
    <t>11.9.4</t>
  </si>
  <si>
    <t>Selecting and advertising a new channel</t>
  </si>
  <si>
    <t>11.9.5</t>
  </si>
  <si>
    <t>Channel Selection Methods for 20/40 MHz Operation</t>
  </si>
  <si>
    <t>11.9.5.1</t>
  </si>
  <si>
    <t>11.9.5.2</t>
  </si>
  <si>
    <t>Rules</t>
  </si>
  <si>
    <t>11.9.5.3</t>
  </si>
  <si>
    <t>Channel Management at the AP</t>
  </si>
  <si>
    <t>12</t>
  </si>
  <si>
    <t>PHY service specification</t>
  </si>
  <si>
    <t>12.3.4.4</t>
  </si>
  <si>
    <t>Vector descriptions</t>
  </si>
  <si>
    <t>13</t>
  </si>
  <si>
    <t>PHY management</t>
  </si>
  <si>
    <t>2</t>
  </si>
  <si>
    <t>Normative references</t>
  </si>
  <si>
    <t>20</t>
  </si>
  <si>
    <t>n/a</t>
  </si>
  <si>
    <t>Duplicate Non-HT Mode might not provide enough benefits to justify its existence.</t>
  </si>
  <si>
    <t>remove duplicate non-HT mode</t>
  </si>
  <si>
    <t>yes</t>
  </si>
  <si>
    <t>161</t>
  </si>
  <si>
    <t>The duplicate non-HT mode is only useful if the two channels are seperated by 20 MHz.  It is not useful on partially overlapping channels.</t>
  </si>
  <si>
    <t>Either require devices to choose only channels seperated by 20 MHz (see comment on 11.9.5.2 above) or eliminate duplicate non-HT mode from the draft wherever it appears.</t>
  </si>
  <si>
    <t>McFarland, Bill</t>
  </si>
  <si>
    <t>The duplicate Non-HT mode doesn't provide protection for 11b devices.</t>
  </si>
  <si>
    <t>Add duplicated CCK</t>
  </si>
  <si>
    <t>The duplicate non-HT mode is not useful on partially overlapping channels.</t>
  </si>
  <si>
    <t>Countered: delete the word "NOTE" and replace lines 12, 13 &amp; 14 on page 120 (D1.03) with:  A STA should be aware that recommending a transmission width of 20MHz has no effect on the BSS requirements regarding protection of 40MHz transmissions.  To obtain this protection, the STA should re-associate with 20MHz-only capability.</t>
  </si>
  <si>
    <t>Deferred pending the resolution of CID6800 in MAC.</t>
  </si>
  <si>
    <t>Deferred for submission by Srini on Sept 18, 2006.</t>
  </si>
  <si>
    <t>In 2.4 GHz band, legacy networks are mostly using channels 1, 6, and 11, meaning 25 MHz spacing between the channels. So there will be many cases where a legacy device in the neighbour network will not receive the legacy part of a 40 MHz mixed-mode preamble or a legacy duplicate transmission.</t>
  </si>
  <si>
    <t>Specify, besides a spacing of 20 MHz, also the use of a spacing of 25 MHz in the 2.4 GHz band between the control channel and the extension channel for the legacy portion of a mixed-mode preamble and for legacy duplicate mode. If possible make the devices sense whether to use 20 MHz or 25 MHz spacing.</t>
  </si>
  <si>
    <t xml:space="preserve">LongNAV cannot be used for an AC whose TXOP Limit is 0. </t>
  </si>
  <si>
    <t xml:space="preserve">Add a description that when the TXOP Limit of an AC is 0, LongNAV cannot be used for the transmission of a frame in that AC. </t>
  </si>
  <si>
    <t xml:space="preserve">Clarify. </t>
  </si>
  <si>
    <t>8-10</t>
  </si>
  <si>
    <t>If the sentence "In 40MHz mode, A 40/20 STA that cannot distinguish between the reception of non-HT PPDU and a non-HT duplicate PPDU that receives a non-HT control frame shall respond a non-HT duplicate PPDU." means that a STA receiving 20MHz PPDU responds with 40MHz PPDU, there is a risk to interfare the extension channel.</t>
  </si>
  <si>
    <t>"In 40MHz mode, A 40/20 STA that cannot distinguish between the reception of non-HT PPDU and a non-HT duplicate PPDU that receives a non-HT control frame shall respond with a non-HT PPDU."</t>
  </si>
  <si>
    <t>It is not clear how a STA in 40MHz mode respond to 20MHz RTS. It shall respond with 20MHz CTS.</t>
  </si>
  <si>
    <t>A 40MHz capable HT STA shall be able to distinguish between reception of 40MHz PPDU and reception of 20MHz PPDU.</t>
  </si>
  <si>
    <t>The text seems to suggest a mandatory CCA on the 20MHz control channel and an optional CCA on the 20 MHz extension channel.  The explanation is "This allows far away overlapping BSSs on the extension channel to be ignored or to inhibit 40MHz transmissions as a matter of policy" Not only is this operation not compliant with the original and highly robust 802.11 standard, it is problematic when an OBSS is nearby.</t>
  </si>
  <si>
    <t xml:space="preserve">A station should sense CCA (and virtual NAV) on every channel it is about to transmit on. </t>
  </si>
  <si>
    <t>Optional scanning of an overlapped channel when the device cannot respect the CCA or virtual NAV of the overlapped channel is not backwards compatible with OBSSs on the extension channel.</t>
  </si>
  <si>
    <t>The channelization rules will lead to a mishmash of 20 and 40 MHz devices, and overall reduced throughput</t>
  </si>
  <si>
    <t>Preferred 40 MHz channels and control channels should be identified in the standard. When BSSs overlap, in the absence of radar, the devices on the non-preferred channels should change to preferred values. This ensures that the system converges over time to a well planned network of 40MHz devices</t>
  </si>
  <si>
    <t>Delete this procedure.</t>
  </si>
  <si>
    <t>Asai, Yusuke</t>
  </si>
  <si>
    <t>I feel slightly embarrassed to make this comment, as one of the people who initially argued against the need to run CCA on the secondary channel within WWiSE.  However, I've since been convinced that while this may be theoretically correct, it doesn't work well in practice.  Firstly even if implemented correctly it can cause significant impact to a legacy OLBSS (that could have QoS streams active...) during the period before switch over occurs.  Secondly it's going to encourage lower quality manufacturers to ignore the issue altogether, which could have a even more drastic effect on OLBSS.</t>
  </si>
  <si>
    <t>20MHz capable STAs and/or non-HT STAs in OBSS shall be protected.</t>
  </si>
  <si>
    <t>It is not clear how a non-AP STA knows if the related PCO parameters are met or not.</t>
  </si>
  <si>
    <t>Countered:  Editor please fix the grammar in section 9.23.5, page 130, lines 13-14.</t>
  </si>
  <si>
    <t>Accepted: replace text on line 14 which reads "shall respond a non-HT duplicate PPDU." to say "shall respond with a non-HT control frame in the control channel."</t>
  </si>
  <si>
    <t>Solomon Trainen</t>
  </si>
  <si>
    <t>Replace the text on lines 22 through 30 with the following text: "An infrastructure STA may use L-SIG TXOP Protection if the AP with which it is associated sets L-SIG TXOP Protection Full Support to 1, because the AP has already checked that all possible recipients of the STA's transmissions support L-SIG TXOP Protection. A STA should not use L-SIG TXOP Protection for a transmission if the intended recipient does not support it. It is noted that in the case of lack of support for L-SIG TXOP protection at the intended receiver,  the use of L-SIG TXOP protection does not provide additional protection beyond not employing L-SIG TXOP protection."</t>
  </si>
  <si>
    <t>"contain" is not accurate</t>
  </si>
  <si>
    <t>change "contain" to "express"</t>
  </si>
  <si>
    <t>Needs a shall</t>
  </si>
  <si>
    <t>Is RTS/CTS the only allowed method?</t>
  </si>
  <si>
    <t>Change wording to make it clear whether RTS/CTS is the only allowed method.</t>
  </si>
  <si>
    <t>If the STA has asserted the support bit, then why is it still a MAY condition? Earlier, it was noted that a STA should not initiate L-SIG TXOP if the target does not support it, because it won't help, and here, because of the "may", the STA still cannot guarantee that there will be any L-SIG TXOP, because of MAY!!!</t>
  </si>
  <si>
    <t xml:space="preserve">A different frequency spacing needs to be added for 2.4GHz operation in order to allow 11g packets to be sent at 25MHz separation in order to address most of the existing channel deployments. </t>
  </si>
  <si>
    <t xml:space="preserve">Add a legacy duplicate mode which allows for 25MHz channel spacing instead of 20MHz channel spacing for use in 2.4GHz.  This mode would be optional since 40MHz itself is optional.  This mode would not preclude the 20MHz separation duplicate mode from being transmitted in 5GHz. </t>
  </si>
  <si>
    <t xml:space="preserve">The calculation for the extension channel CCA should be mandatory feature. In addition, The calculation for control and extention channel CCA should be done separately for interoperability between 40MHz HT-STAs and 20MHz Legacy/HT STAs. </t>
  </si>
  <si>
    <t xml:space="preserve">Modify text to specify the mandatory feature for extension CCA calculation prior to transmission of 40MHz packet and to spesify individual calculation for control and extension channel CCAs as mandatory feature. </t>
  </si>
  <si>
    <t>Channel switch</t>
  </si>
  <si>
    <t>10.3.15.1</t>
  </si>
  <si>
    <t>MLME-CHANNELSWITCH.request</t>
  </si>
  <si>
    <t>10.3.15.1.2</t>
  </si>
  <si>
    <t>10.3.15.1.3</t>
  </si>
  <si>
    <t>When generated</t>
  </si>
  <si>
    <t>10.3.15.3</t>
  </si>
  <si>
    <t>MLME-CHANNELSWITCH.indication</t>
  </si>
  <si>
    <t>10.3.15.3.1</t>
  </si>
  <si>
    <t>Function</t>
  </si>
  <si>
    <t>10.3.15.4</t>
  </si>
  <si>
    <t>MLME-CHANNELSWITCH.response</t>
  </si>
  <si>
    <t>10.3.15.4.2</t>
  </si>
  <si>
    <t>10.3.2</t>
  </si>
  <si>
    <t>Scan</t>
  </si>
  <si>
    <t>10.3.2.2</t>
  </si>
  <si>
    <t>MLME-SCAN.confirm</t>
  </si>
  <si>
    <t>10.3.2.2.2</t>
  </si>
  <si>
    <t>10.3.6</t>
  </si>
  <si>
    <t>Associate</t>
  </si>
  <si>
    <t>10.3.6.1</t>
  </si>
  <si>
    <t>MLME-ASSOCIATE.request</t>
  </si>
  <si>
    <t>10.3.6.1.2</t>
  </si>
  <si>
    <t>10.3.6.2</t>
  </si>
  <si>
    <t>MLME-ASSOCIATE.confirm</t>
  </si>
  <si>
    <t>10.3.6.2.2</t>
  </si>
  <si>
    <t>10.3.6.3</t>
  </si>
  <si>
    <t>MLME-ASSOCIATE.indication</t>
  </si>
  <si>
    <t>10.3.6.3.2</t>
  </si>
  <si>
    <t>10.3.6.4</t>
  </si>
  <si>
    <t>MLME-ASSOCIATE.response</t>
  </si>
  <si>
    <t>10.3.6.4.2</t>
  </si>
  <si>
    <t>10.3.7</t>
  </si>
  <si>
    <t>Reassociate</t>
  </si>
  <si>
    <t>10.3.7.1</t>
  </si>
  <si>
    <t>MLME-REASSOCIATE.request</t>
  </si>
  <si>
    <t>10.3.7.1.2</t>
  </si>
  <si>
    <t>10.3.7.2</t>
  </si>
  <si>
    <t>MLME-REASSOCIATE.confirm</t>
  </si>
  <si>
    <t>10.3.7.2.2</t>
  </si>
  <si>
    <t>10.3.7.3</t>
  </si>
  <si>
    <t>MLME-REASSOCIATE.indication</t>
  </si>
  <si>
    <t>10.3.7.3.2</t>
  </si>
  <si>
    <t>10.3.7.4</t>
  </si>
  <si>
    <t>MLME-REASSOCIATE.response</t>
  </si>
  <si>
    <t>10.3.7.4.2</t>
  </si>
  <si>
    <t>10.4</t>
  </si>
  <si>
    <t>PLME SAP interface</t>
  </si>
  <si>
    <t>10.4.3</t>
  </si>
  <si>
    <t>PLME-CHARACTERISTICS.confirm</t>
  </si>
  <si>
    <t>10.4.3.2</t>
  </si>
  <si>
    <t>11</t>
  </si>
  <si>
    <t>MLME</t>
  </si>
  <si>
    <t>11.1</t>
  </si>
  <si>
    <t>Synchronization</t>
  </si>
  <si>
    <t>Radio Measurement Procedures</t>
  </si>
  <si>
    <t>11.1.1</t>
  </si>
  <si>
    <t>Basic Approach</t>
  </si>
  <si>
    <t>11.1.2</t>
  </si>
  <si>
    <t>Maintaining Synchronization</t>
  </si>
  <si>
    <t>11.1.2.1</t>
  </si>
  <si>
    <t>Beacon generation in infrastructure networks</t>
  </si>
  <si>
    <t>11.1.2.1.1</t>
  </si>
  <si>
    <t>Secondary Beacon Transmission</t>
  </si>
  <si>
    <t>11.1.3</t>
  </si>
  <si>
    <t>Acquiring synchronization, scanning</t>
  </si>
  <si>
    <t>11.1.3.1</t>
  </si>
  <si>
    <t>Passive scanning</t>
  </si>
  <si>
    <t>11.1.3.2</t>
  </si>
  <si>
    <t>Management of Scheduled PSMP</t>
  </si>
  <si>
    <t>Active scanning</t>
  </si>
  <si>
    <t>11.1.3.2.1</t>
  </si>
  <si>
    <t>Sending a probe response</t>
  </si>
  <si>
    <t>11.1.3.2.2</t>
  </si>
  <si>
    <t>Active Scanning Procedure</t>
  </si>
  <si>
    <t>11.11</t>
  </si>
  <si>
    <t>Usage of the Neighbor Report</t>
  </si>
  <si>
    <t>11.12</t>
  </si>
  <si>
    <t>Link Measurement</t>
  </si>
  <si>
    <t>11.13</t>
  </si>
  <si>
    <t>Measurement pilot frame generation and usage</t>
  </si>
  <si>
    <t>11.14</t>
  </si>
  <si>
    <t>Extended Supported Rates element</t>
  </si>
  <si>
    <t>7.3.2.15</t>
  </si>
  <si>
    <t>Power Constraint element</t>
  </si>
  <si>
    <t>7.3.2.16</t>
  </si>
  <si>
    <t>7.3.2.17</t>
  </si>
  <si>
    <t>TPC Request element</t>
  </si>
  <si>
    <t>7.3.2.18</t>
  </si>
  <si>
    <t>TPC Report element</t>
  </si>
  <si>
    <t>7.3.2.19</t>
  </si>
  <si>
    <t>Supported Channels element</t>
  </si>
  <si>
    <t>7.3.2.2</t>
  </si>
  <si>
    <t>Add the following sentence at the end of this section: "For the case of unequal MCS the non-HT reference rate is looked up from Table n52 based on the modulation and coding rate of the first stream of the MCS."</t>
  </si>
  <si>
    <t>Moreton, Mike</t>
  </si>
  <si>
    <t>Delete this sentence</t>
  </si>
  <si>
    <t>105</t>
  </si>
  <si>
    <t>22-30</t>
  </si>
  <si>
    <t>Optionality of L-SIG TXOP  is unclear.</t>
  </si>
  <si>
    <t>Procedure specifications don't belong in 7</t>
  </si>
  <si>
    <t>Move all but first sentence of this paragraph to a more appropriate place in draft</t>
  </si>
  <si>
    <t>C</t>
  </si>
  <si>
    <t>combine the result and do what with it?</t>
  </si>
  <si>
    <t>Define a HT control frame - a control frame that is sent at HT rates - but then I thought 9.6 says that all control frames are sent at non_HT Basic rates. Please clarify the intent</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</si>
  <si>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</si>
  <si>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Specify CCA rule to reflect the comment.</t>
  </si>
  <si>
    <t>"An HT STA that has to transmit a response control frame it responds using same channel as the related frame has been received as described in this section." is vague.</t>
  </si>
  <si>
    <t>Explain how any of the procedures in this section modify existing MAC operation</t>
  </si>
  <si>
    <t>please clarify. Otherwise delete 9.23.5 as superflous</t>
  </si>
  <si>
    <t>This text belongs in the same clause as normal protection measures</t>
  </si>
  <si>
    <t>Allowing STA sending CF-END is dangerous as it may stop CFP established by PCF/HCCA APs.</t>
  </si>
  <si>
    <t>Define a new frame for terminating unused portion of TXOPs.</t>
  </si>
  <si>
    <t>This text belongs in 9.6 with other multi-rate procedures</t>
  </si>
  <si>
    <t>Integrate this text into 9.6</t>
  </si>
  <si>
    <t xml:space="preserve">In the 2.4 GHz band, the spacing between extension channel and control channel is 20 MHz, so it will use for instance channels 1 and 5. Most legacy networks use channels 1, 6, and 11, so there will be many cases where neighbor legacy networks will not be able to receive the legacy part of a mixed-mode preamble or a legacy duplicate transmission. </t>
  </si>
  <si>
    <t>Use a spacing of 25 MHz in the 2.4 GHz band between the control channel and the extension channel for the legacy portion of a mixed-mode preamble and for legacy duplicate mode.</t>
  </si>
  <si>
    <t>Accepted:  Replace the current sentence "CF-End may be used to return the reserved but unused time of the TXOP" with the following... "CF-End may be used to return the reserved but unused time of the TXOP as per the LongNAV rules of behavior found in clause 9.16.2."</t>
  </si>
  <si>
    <t>Accepted:  Replace the text "actually transmitting in 40MHz mode" with "when a PPDU is transmitted in a 40MHz format"</t>
  </si>
  <si>
    <t>Accepted:  adding "Under protection," to the beginning of the sentence on line 24.</t>
  </si>
  <si>
    <t>Accepted:  replace line 26 with "A 40 MHz capable HT STA shall be able to receive non-HT duplicate mode frames on the control channel"</t>
  </si>
  <si>
    <t>Accepted:  replace line 27 with "If the control frame does not contain any feedback request or feedback response the following rule shall apply"</t>
  </si>
  <si>
    <t>Accepted:  remove the word "relative" from line 28.</t>
  </si>
  <si>
    <t>Accepted:  replace both instances of "packet uses" on lines 27 &amp; 28 with "packets are acknowledged by".</t>
  </si>
  <si>
    <t>Accepted:  replace "duplicated" with "duplicate" on line 29 of page 130 and lines 3, 4 and 8 of page 131..</t>
  </si>
  <si>
    <t>Accepted:  move the text from lines 27 through 32 of clause 9.23.6 (Protection in 40/20MHz BSS) to the end of clause 9.23.5 (Frame transmission in 40/20Mhz BSS)</t>
  </si>
  <si>
    <t xml:space="preserve">"All STAs at the BSS shall protect RIFS sequences when there is at least one non-HT STA associated with this BSS."
This needs to be related to the signalling in the beacon.
However, the signalling in the beacon indicates whether use of RIFS (rather than protection of) is permitted. </t>
  </si>
  <si>
    <t>"All STAs in the BSS shall protect Green Field PPDUs when there is at least one non-HT or non-GF STA associated with this BSS."
This needs to be related to signalling in the beacon.</t>
  </si>
  <si>
    <t>Replace "may" by "shall" in "A PCO STA associated with a PCO AP may switch its operating phase from 40 MHz channel width to 20 MHz channel width when it receives a beacon frame that contains the PCO phase request bit set to 0 or a PCO phase request action frame with the PCO phase set to 0."</t>
  </si>
  <si>
    <t>40/20 is a PHY characteristic; most of these procedures belong in the PHY clause, not the MAC clause.</t>
  </si>
  <si>
    <t>Move much of this to clause 20. Remainder seems to be a collection of various special cases of existing MAC procedures, where the MAC procedure may not be quite correct in general. But collecting all these in a PHY-specific sub-clause seems to me to be a bad idea; it would be better to adjust the procedures where they are explained normally, and note exceptions in those sub-clauses when the PHY is capable of multiple modes of operation.</t>
  </si>
  <si>
    <t>How is 40/20 operation signaled to the MAC?</t>
  </si>
  <si>
    <t>CCA is part of PHY procedures, and told to MAC via PHY-CCA()</t>
  </si>
  <si>
    <t>Move most of this sub-clause to clause 20. Keep a statement that the MAC shall not transmit if PHY-CCA(idle) is not true (which hopefully already appears elsewhere, and should not need repetition)</t>
  </si>
  <si>
    <t>105, 106</t>
  </si>
  <si>
    <t>31,32 (105) &amp; 1,2 (106)</t>
  </si>
  <si>
    <t>0</t>
  </si>
  <si>
    <t>Nanda, Sanjiv</t>
  </si>
  <si>
    <t>Takeda, Daisuke</t>
  </si>
  <si>
    <t>14-15</t>
  </si>
  <si>
    <t>The computation of the extension channel CCA should be mandated with a "shall" rather than a "may" and should be separate from the control channel CCA. Additionally, add text so that 40MHz transmission can only commence if both control and extension CCA expires.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</si>
  <si>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 xml:space="preserve">Modify/add text to specify the mandatory requirement for CCA computation and checking before transmission of 40MHz MAC frame. </t>
  </si>
  <si>
    <t>Tablen57</t>
  </si>
  <si>
    <t>What is an "infrastructure STA" ?</t>
  </si>
  <si>
    <t>define term or remove</t>
  </si>
  <si>
    <t>make sensing on the extension channel mandatory, at least to the level of detecting energy, although I would support more advanced sensing too (although burdening the extension channel sensing mechanism with a complete second receive chain is (I believe) too onerous)).</t>
  </si>
  <si>
    <t>The separation between the control and extension channels currently does not match the existing channel separations for commonly deployed equipment (e.g. 1, 6 and 11 in 2.4 GHz).  This can cause substaintial cross channel interference effects that are easily mitigated by instead separating the control and extension channels by 25 MHz rather than 20 MHz.</t>
  </si>
  <si>
    <t>Basson, Gal</t>
  </si>
  <si>
    <t>Douglas, Brett</t>
  </si>
  <si>
    <t>Hart, Brian</t>
  </si>
  <si>
    <t>Kruys, Jan</t>
  </si>
  <si>
    <t>Globallly, the majority of legacy .11b and .11b/g network are deployed in either Ch1, 6 or 11. These channels are separated by 25MHz. However, in 40MHz operation not both the Control channel and Extension channel can be centered on one of the widely used channels (due to the 20MHz separation). This 5Mhz offset, can cause significant coexistence and interoperability problems with 11b and/or .11g devices. For broad market acceptance purposes of .11n devices in the 2.4GHz band, the spec needs to be changed to address this issue.</t>
  </si>
  <si>
    <t>Define non-HT duplicate control frame - control frame sent at non-HT duplicate rate? What are the conditions that we need to send this frame - please elaborate</t>
  </si>
  <si>
    <t>Tokubo, Eric</t>
  </si>
  <si>
    <t>A-MSDU</t>
  </si>
  <si>
    <t>Management Frames</t>
  </si>
  <si>
    <t>HT Elements</t>
  </si>
  <si>
    <t>HT Action Frames</t>
  </si>
  <si>
    <t>Interfaces</t>
  </si>
  <si>
    <t>Beamforming &amp; Adaptation</t>
  </si>
  <si>
    <t>Frame Format</t>
  </si>
  <si>
    <t>Hayes, Kevin</t>
  </si>
  <si>
    <t>Security services</t>
  </si>
  <si>
    <t>6.1.3</t>
  </si>
  <si>
    <t>MSDU ordering</t>
  </si>
  <si>
    <t>6.1.4</t>
  </si>
  <si>
    <t>MSDU format</t>
  </si>
  <si>
    <t>6.1.5</t>
  </si>
  <si>
    <t>MAC data service architecture</t>
  </si>
  <si>
    <t>6.2</t>
  </si>
  <si>
    <t>Detailed service specification</t>
  </si>
  <si>
    <t>6.2.1</t>
  </si>
  <si>
    <t>MAC data services</t>
  </si>
  <si>
    <t>7</t>
  </si>
  <si>
    <t>Frame formats</t>
  </si>
  <si>
    <t>7.1</t>
  </si>
  <si>
    <t>MAC frame formats</t>
  </si>
  <si>
    <t>7.1.1</t>
  </si>
  <si>
    <t>Conventions</t>
  </si>
  <si>
    <t>7.1.2</t>
  </si>
  <si>
    <t>General frame format</t>
  </si>
  <si>
    <t>7.1.3</t>
  </si>
  <si>
    <t>Frame fields</t>
  </si>
  <si>
    <t>7.1.3.1</t>
  </si>
  <si>
    <t>Frame Control field</t>
  </si>
  <si>
    <t>7.1.3.1.10</t>
  </si>
  <si>
    <t>Order field</t>
  </si>
  <si>
    <t>7.1.3.1.5</t>
  </si>
  <si>
    <t>More Fragments field</t>
  </si>
  <si>
    <t>7.1.3.2</t>
  </si>
  <si>
    <t>Duration/ID field</t>
  </si>
  <si>
    <t>7.1.3.3</t>
  </si>
  <si>
    <t>Address Fields</t>
  </si>
  <si>
    <t>7.1.3.4</t>
  </si>
  <si>
    <t>Sequence Control Field</t>
  </si>
  <si>
    <t>7.1.3.5</t>
  </si>
  <si>
    <t>QoS Control Field</t>
  </si>
  <si>
    <t>TCLAS Processing element</t>
  </si>
  <si>
    <t>7.3.2.33</t>
  </si>
  <si>
    <t>Schedule element</t>
  </si>
  <si>
    <t>7.3.2.34</t>
  </si>
  <si>
    <t>QoS Capability element</t>
  </si>
  <si>
    <t>7.3.2.4</t>
  </si>
  <si>
    <t>DS Parameter Set element</t>
  </si>
  <si>
    <t>7.3.2.46</t>
  </si>
  <si>
    <t>Fast BSS transition EAPOL-Key information element (EAPKIE)</t>
  </si>
  <si>
    <t>7.3.2.47</t>
  </si>
  <si>
    <t>HT Capabilities</t>
  </si>
  <si>
    <t>7.2.1.7.3</t>
  </si>
  <si>
    <t>Multiple TID Block Acknowledgement Request</t>
  </si>
  <si>
    <t>7.2.1.8</t>
  </si>
  <si>
    <t>Block Ack (BlockAck) frame format</t>
  </si>
  <si>
    <t>7.2.1.8.1</t>
  </si>
  <si>
    <t>Simple Block Ack (Simple BlockAck)</t>
  </si>
  <si>
    <t>7.2.1.8.2</t>
  </si>
  <si>
    <t>Malek, Majid</t>
  </si>
  <si>
    <t xml:space="preserve">It is not clear how a 40/20 STA in 40 MHz mode shall respond to a 20 MHz RTS. It shall respond with a 20 MHz CTS, not a duplicate mode because of the danger of interfering other transmission in the extension channel. </t>
  </si>
  <si>
    <t xml:space="preserve">Add a text to reflect the comment. </t>
  </si>
  <si>
    <t>1-2</t>
  </si>
  <si>
    <t>151</t>
  </si>
  <si>
    <t>6-7</t>
  </si>
  <si>
    <t>Stephens, Adrian</t>
  </si>
  <si>
    <t>Change first three entries in table n57 to say 5 GHz band BSS</t>
  </si>
  <si>
    <t>153</t>
  </si>
  <si>
    <t>Band column should not use 5.2 GHz as shorthand for the 5 GHz band</t>
  </si>
  <si>
    <t>Change first entry in table n58 to say 5 GHz, like 20.1 does</t>
  </si>
  <si>
    <t>why 90%?</t>
  </si>
  <si>
    <t>shouldn't this be 99%?</t>
  </si>
  <si>
    <t xml:space="preserve">It is not clear how much NAV value is inserted in the Duration/ID field of the first first frame of the frame exchange when using LongNAV. </t>
  </si>
  <si>
    <t>In addition to stating that RIFS sequences shall be protected, the text needs to state how this is done.</t>
  </si>
  <si>
    <t>State how RIFS sequences are protected, or provide a cross reference to the clause where this is specified.</t>
  </si>
  <si>
    <t>In addition to stating that Green Field PPDUs shall be protected, the text needs to state how this is done.</t>
  </si>
  <si>
    <t>State how Green Field PPDUs are protected, or provide a cross reference to the clause where this is specified.</t>
  </si>
  <si>
    <t xml:space="preserve">"The L-SIG field of HT frames with a Mixed Mode PHY header" - where is this defined?  </t>
  </si>
  <si>
    <t>As suggested</t>
  </si>
  <si>
    <t>r3</t>
  </si>
  <si>
    <t>this is the state of the Co-Existence Ad hoc group after PM1</t>
  </si>
  <si>
    <t>If no restriction add United States to that portion of the table.</t>
  </si>
  <si>
    <t>The  New Extension Channel Offset Element IE should be extensible. The extensibility capability should be added as a phrase after the pre-defined length value 1.</t>
  </si>
  <si>
    <t>14</t>
  </si>
  <si>
    <t>36</t>
  </si>
  <si>
    <t>very unclear statement in top line of Figure</t>
  </si>
  <si>
    <t>Change to "Duration Field of each MPDU in aggregation contains the Remaining TXOP value."</t>
  </si>
  <si>
    <t>CS is wrong acronym (Cyclic Shift).</t>
  </si>
  <si>
    <t>Change to CCA that is being held busy</t>
  </si>
  <si>
    <t>40MHz operation in 2.4GHz is not appropriate considering that there are so many devices only capable of DSSS/CCK are operating.</t>
  </si>
  <si>
    <t>One idea is to separate the control channel and extension channel by 25MHz in 2.4GHz band.</t>
  </si>
  <si>
    <t>Boilerplate</t>
  </si>
  <si>
    <t>Make change indicated in comment</t>
  </si>
  <si>
    <t>Table of Contents</t>
  </si>
  <si>
    <t>Cross reference to the definition is needed, and how the MAC knows this.</t>
  </si>
  <si>
    <t>What mechanism is provided to make sure that the CF-End isn't a rogue frame transmitted by a STA that isn't holding the TXOP?  Such a hold in the design effectively kills any attempt to provide QoS to the STAs.</t>
  </si>
  <si>
    <t>Explain how the CF-End is protected, and how STAs other than the AP receiving it can verify that it came from the proper originator.</t>
  </si>
  <si>
    <t>Help to make the sentence more readable.</t>
  </si>
  <si>
    <t>Add a comma after the word "expected"</t>
  </si>
  <si>
    <t>This clause indicates that the duration field in the MAC header may be replicated in the L-SIG length/duration field. However, an adjustment for the length of the current frame needs to be applied.</t>
  </si>
  <si>
    <t xml:space="preserve">"duration value equivalent (except in the case of RTS as described below) to the sum of a) the value of MAC duration included in the MAC header and b) the remaining duration of the current frame." </t>
  </si>
  <si>
    <t>Dual CTS rules are optional but if enabled the rules must be followed</t>
  </si>
  <si>
    <t>Perahia, Eldad</t>
  </si>
  <si>
    <t>please clarify</t>
  </si>
  <si>
    <t xml:space="preserve">40 MHz allocation should extend over all channels defined in Europe. For example, why does table not continue with the following pairs under the columns: Extension = 1 and Extension = -1 (8, 12), (9,13) </t>
  </si>
  <si>
    <t>Update the tables to include (8,12) and (9,13) for Europe</t>
  </si>
  <si>
    <t>9.23.5</t>
  </si>
  <si>
    <t>Frame transmission in 40/20Mhz BSS</t>
  </si>
  <si>
    <t>9.23.6</t>
  </si>
  <si>
    <t>Protection in 40/20MHz BSS</t>
  </si>
  <si>
    <t>9.23.7</t>
  </si>
  <si>
    <t>CF-End in duplicated mode</t>
  </si>
  <si>
    <t>In table n51, the right lower entry, change PIFS+CTS2+SIFS into SIFS+CTS2+SIFS, and add "CTS1 and CTS2 are separated by SIFS".
In line 13, change PIFS into PIFS/SIFS.</t>
  </si>
  <si>
    <t>Channelization in 40MHz is unclear</t>
  </si>
  <si>
    <t>Clarify operation in appropriate sections</t>
  </si>
  <si>
    <t>Figure n48 is very "busy"</t>
  </si>
  <si>
    <t>Redraw and simplify it.</t>
  </si>
  <si>
    <t>Defer - Needs more discussions
Ed AdHoc: Transfer to Gen AdHoc
GenAdHoc: Transfer to Coexistence</t>
  </si>
  <si>
    <t>In Table n58, row 2.4GHz band, 40/20MHz capability, the definition of mode starts with "This is the primary operational HT mode."  I would suspect that in the 2.4GHz band with so few channels, and the channel spacing issues that this is not the primary mode of operation.</t>
  </si>
  <si>
    <t>remove statement</t>
  </si>
  <si>
    <t>Defer- Needs more discussions
Ed AdHoc: Transfer to Gen AdHoc
Gen AdHoc: There are two issues here, 1 - the Primary as what is most used, and 2 what is the primary mode specified. 
The Coexistence group will be discussing this and so we should let that group resolve this comment.</t>
  </si>
  <si>
    <t>Malinen, Jouni</t>
  </si>
  <si>
    <r>
      <t xml:space="preserve">Two modes called “the primary operational HT mode”. Should one of these be </t>
    </r>
    <r>
      <rPr>
        <b/>
        <sz val="10"/>
        <rFont val="Tahoma"/>
        <family val="2"/>
      </rPr>
      <t>the</t>
    </r>
    <r>
      <rPr>
        <sz val="10"/>
        <rFont val="Tahoma"/>
        <family val="2"/>
      </rPr>
      <t xml:space="preserve"> primary mode or are these both primary modes (</t>
    </r>
    <r>
      <rPr>
        <b/>
        <sz val="10"/>
        <rFont val="Tahoma"/>
        <family val="2"/>
      </rPr>
      <t>a</t>
    </r>
    <r>
      <rPr>
        <sz val="10"/>
        <rFont val="Tahoma"/>
        <family val="2"/>
      </rPr>
      <t xml:space="preserve"> primary mode).</t>
    </r>
  </si>
  <si>
    <t>Replace “the primary operational HT mode” with “a primary operational HT mode” in 5.2 and 2.4 GHz 40/20MHz definitions.</t>
  </si>
  <si>
    <t>Defer -  This issue needs to be discussed further.
Ed AdHoc: Transfer to Gen AdHoc
Gen AdHoc: Similar issue to cid 7038, CoExistence is addressing this issue.
Transfer to Coexistence.</t>
  </si>
  <si>
    <t>Sensing of the extension CCA should be a "shall" rather than a "may". Additionally, add text so that 40MHz transmission can only commence if both control and extension CCA are clear. The control channel uses the "normal" backoff procedure  while extension channel shall use at least PIFS idle time before any 40MHz transmission can occur.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</si>
  <si>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Modify/add the stated text.
Also, see my comment (reference to section 11.15.1) regarding 25MHz separation for transmission of duplicated MAC protection frame in 2.4GHz band.</t>
  </si>
  <si>
    <t>"to L-SIG duration - HT-SIG duration." This also needs change to accommodate the proposed approach.</t>
  </si>
  <si>
    <t>Change to "to L-SIG duration + (EIFS+DIFS)."</t>
  </si>
  <si>
    <t>Need to clarify what it means by HT control frame-
Is it HT MAC, i.e. inclusion of all HT features such as the ones included in Ht control field but transmitted using non-HT preamble at non-HT basic rate set, or both MAC and PHY are HT? In which case, is it only refers to the L-SIG TXOP protection scenario.</t>
  </si>
  <si>
    <t>Is the HT PPDU in the case of response frame simply HT MAC features, i.e. HT control field (BA) but carrying date using non-HT preamble at non-HT basic rate so that all legacy STAs can properly set their NAV?</t>
  </si>
  <si>
    <t>Please clarify the intension.</t>
  </si>
  <si>
    <t>Details TBD.  Perhaps a motion reference and an outcome affecting the approval of the motion.  e.g. M12 implies approved by motion 12,  R implies rejected in TGn.  However, to do this requires a means of referencing TGn motions, which we don't currently have.</t>
  </si>
  <si>
    <t>To increase the efficiency of the MAC protection mechanizm, change the spec from 20 MHz to 25 MHz for channel separation between control and extension channels.</t>
  </si>
  <si>
    <t>Specify that the AP has to set a certain field in an HT IE to indicate the condition and that the STA has to obey what is indicated in this field.</t>
  </si>
  <si>
    <t>"when there is at least one non-HT or non-GF STA
9 associated with this BSS": How can an individual STA know that?</t>
  </si>
  <si>
    <t>"may sense CCA on the 20 MHz extension channel". It is already bad enough that the NAV cannot be followed on the extension channel, so doing CCA should be the absolute minimum must.</t>
  </si>
  <si>
    <t>Let's wait for the corresponding adhoc group to finalize.</t>
  </si>
  <si>
    <t>How does 40 MHz operation affect 802.11 modifications for the Japanese frequency assignment plan, where I understand that only 4 20 MHz channels are allocated within the 2.4 GHz band.</t>
  </si>
  <si>
    <t>Statement required about 40 MHz operation in Japan.</t>
  </si>
  <si>
    <t>Insert sentence "The L-SIG field is included in Legacy and Mixed Mode PLCP frame headers, and is defined in clause 20.3.3.2.1.4".  Also insert text providing a brief explanation how and when L-SIG TXOP protection is used instead of the MAC header duration field (see clause 9.16.1 for an example of how this was done in clause 9.16).</t>
  </si>
  <si>
    <t>This clause needs a figure, simiar to figure n35</t>
  </si>
  <si>
    <t>Insert figure.</t>
  </si>
  <si>
    <t>11.6.1</t>
  </si>
  <si>
    <t>this needs to be worded in a normative sense</t>
  </si>
  <si>
    <t>reverse the order of the phrases within the sentence which begins "A PCO capable" and add a "shall"</t>
  </si>
  <si>
    <t>Table n79 shows a 40 MHz channel plan that is not fully compatible with the 25 MHz channelization typically used in 11b/g. How does this allow coexistence with 11b/g systems? Is there sufficient data to show that this does not cause interoperability problems  in a mixed 11n and non-overlapping 11b/g deployment?</t>
  </si>
  <si>
    <t xml:space="preserve">If RIFS can appear in other sequences, it's better to have a figure for an ordinary case here. </t>
  </si>
  <si>
    <t xml:space="preserve">Add a text "a CF-End frame shall be a 40 MHz HT PPDU during 40 MHz phase in PCO". </t>
  </si>
  <si>
    <t>129</t>
  </si>
  <si>
    <t>27-30</t>
  </si>
  <si>
    <t>"Those restrictions appear in appropriate subclauses."
How comforting that they don't appear in inappropriate subclauses.  But not a very useful statement.</t>
  </si>
  <si>
    <t>"If the Dual CTS Protection subfield has value ..."
Probably needs to say subfield of which element.</t>
  </si>
  <si>
    <t>Replace with: "If the Dual CTS Protection subfield of the Additional HT Information Elements element has value ..."</t>
  </si>
  <si>
    <t>"Back-off and AIFS are derived from the corresponding CCA used for transmission."  - this is opaque, what does "derived from" mean</t>
  </si>
  <si>
    <t>"An HT STA shall assert NAV in accordance to duration of any frame received in control or 40MHz channel." - it is not clear what an accordance is</t>
  </si>
  <si>
    <t>Replace the quoted text with: "An HT STA shall update its NAV using the duration value received in any frame received in a 20MHz PPDU in the control channel or received in a 40MHz PPDU and that does not have an RA matching the STA MAC address."</t>
  </si>
  <si>
    <t>"CF-End may be used to return the reserved but unused time of the TXOP. " - this is defined elsewhere.</t>
  </si>
  <si>
    <t xml:space="preserve">The CRC in HT-SIG should cover L-SIG in addition to the HT-SIG data.  </t>
  </si>
  <si>
    <t xml:space="preserve">Add a description that the case c) 2) in clause 7.1.4 is applied for LongNAV. </t>
  </si>
  <si>
    <t>L-SIG TXOP Protection should not be used in the precense of non-HT STA.
Simply rewording this paragraph may also clarify the intent and restrictions that are being asked for.</t>
  </si>
  <si>
    <t>129ff</t>
  </si>
  <si>
    <t>add text which references the table n57 and which includes normative language with respect to the itmes in the table, for example, "when the BSS mode is as described in the BSS mode column of table n57, then the AP shall transmit beacons as per the beacon transmission column in table n57 with the additional HT information element containing the mode bit setting xx" etc. etc.</t>
  </si>
  <si>
    <t>The line number, fixed up if necessary.  Reasons to fix the line number include providing the wrong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lines or table number).</t>
  </si>
  <si>
    <t>RECOMMENDATION</t>
  </si>
  <si>
    <t>Countered ref 813r4
Incl:CID1301 CID1302  CID3838  CID3839
CID5152 CID7335  CID7364</t>
  </si>
  <si>
    <t>Change the sentence "An L-SIG field that contains a value that does not directly represent the actual duration of the frame is called an L-SIG Duration." to read as follows: "A duration value expressed by the rate and length subfields of an L-SIG field which is not equal to the actual duration of the frame is called an L-SIG Duration."</t>
  </si>
  <si>
    <t>don't like the term "L-SIG protected PPDU" - there's too much information there - all that is needed is an expression of whether or not the frame includes an L-SIG duration as per the definition earlier - if so (and the MAC DUR field is undecodable), then the rule is followed. Also might want to be more precise on the definition of undecodable - really want to say, is possibly in error as indicated by a bad MAC FCS indication.</t>
  </si>
  <si>
    <t>Change the text to indicate that the rule is performed on frames that include an L-SIG duration and for which the MAC FCS failed.</t>
  </si>
  <si>
    <t>Is this list complete? How about a MGMT-ACK exchange?</t>
  </si>
  <si>
    <t>Allow a general form of any immediate-response exchange.</t>
  </si>
  <si>
    <t>Kleindl, Guenter</t>
  </si>
  <si>
    <t xml:space="preserve">"A STA transmitting a 40 MHz PPDU (either a 40 MHz HT PPDU or a non-HT duplicate PPDU) shall sense CCA on the 20 MHz control channel and may sense CCA on the 20 MHz extension channel and combine the results with that from the control channel." The word "may" for CCA in the extension channel leads to unfairness (if CCA is not used for the extension channel)for OBSS that operate in the extension channel. </t>
  </si>
  <si>
    <t>When the PCO AP decides not to change the transition time to meet the value from the requesting STA, the AP shall deny the association request. The requesting STA can associate s a 40/20 STA thereafter.</t>
  </si>
  <si>
    <t>158</t>
  </si>
  <si>
    <t>If a PCO STA doesn't need to change the phase to 40 MHz when channel switching is required in PCO, then the AP cannot be sure that the STA it wants to transmit to is capable of receiving frames in 40 MHz. When channel switching is required, then PCO STAs shall change the phase to 40 MHz following the AP's announcement.</t>
  </si>
  <si>
    <t>Van Nee, Richard</t>
  </si>
  <si>
    <t xml:space="preserve">It will be unclear when the PCO capable STA knows that the related PCO parameters does not meet the values it has after the association succeeds. The association should be denied when the PCO AP decides not to extend its transition time to meet the value of the requesting STA. Then the requesting STA can associate as a 40/20 STA. </t>
  </si>
  <si>
    <t>156</t>
  </si>
  <si>
    <t>157</t>
  </si>
  <si>
    <t>20.3.4.8 and 20.3.4.7.3</t>
  </si>
  <si>
    <t xml:space="preserve">Current draft specifies that the channel spacing between control and extension channel is 20MHz, which is independent to the frequency band (2.4 or 5GHz). For example, 1ch and 5ch is used for 40MHz transmission in 2.4GHz. In this case, the main robe of legacy .11b spectrum in 1ch is overllaped to the 5ch spectrum because .11b spectrum has 22MHz bandwidth. The adjacent channel interference causes serious performance degradation. </t>
  </si>
  <si>
    <t>Change "and may sense CCA on the 20 MHz extension channel" to "and shall sense CCA on the 20 MHz extension channel".</t>
  </si>
  <si>
    <t>Repice, Joseph</t>
  </si>
  <si>
    <t>r16</t>
  </si>
  <si>
    <t>Non-adjacent channel rejection</t>
  </si>
  <si>
    <t>20.3.15.4</t>
  </si>
  <si>
    <t>Receiver maximum input level</t>
  </si>
  <si>
    <t>20.3.15.5</t>
  </si>
  <si>
    <t xml:space="preserve">Specify to use 25MHz channel spacing when .11b compatible packet is transmitted (including mixed-mode preamble both 20MHz and 40MHz.) Other packet (.11g OFDM mode or .11n compatible packet) shall be transmitted by 20MHz channel spacing. </t>
  </si>
  <si>
    <t>Transmitting RIFS should not be mandatory.
Transmitter can decide it.</t>
  </si>
  <si>
    <t>Replace "shall" to "may".</t>
  </si>
  <si>
    <t>Batra, Anuj</t>
  </si>
  <si>
    <t>Is there something restricting the use of 40 MHz operation in Europe for the 5.15 to 5.25 band, in addition to the 5.25-5.35 and 5.725-5.825 bands</t>
  </si>
  <si>
    <t>If no restriction add Europe to those portions of the table.</t>
  </si>
  <si>
    <t>Ji, Lusheng</t>
  </si>
  <si>
    <t>Meylan, Arnaud</t>
  </si>
  <si>
    <t>Grouping</t>
  </si>
  <si>
    <t>Topic Group Lookup</t>
  </si>
  <si>
    <t>57</t>
  </si>
  <si>
    <t>Remove;
"that asserted the L-SIG TXOP Protection support bit upon association, and"
from the sentence.</t>
  </si>
  <si>
    <t>NAV shall only be set by the L-SIG when the HT-SIG CRC passes.</t>
  </si>
  <si>
    <t>Add after "that receives an L-SIG protected PPDU in which";
"the L-SIG Parity and HT-CRC passes but"</t>
  </si>
  <si>
    <t>Unclear where the NAV Duration starts from.</t>
  </si>
  <si>
    <t xml:space="preserve">Add after "shall update it's NAV to a value equal to L-SIG Duration - HT-SIG Duration";
"at the end of the PPDU"
</t>
  </si>
  <si>
    <t>8-9</t>
  </si>
  <si>
    <t>What is the purpose of this action frame? Given that Recommended transmission channel width is already given in Additional HT Infromation element sent in Beacons and Probe Responses then why this action frame is needed? Is it really assumed that the recommended channel width changes so dynamically that Beacon period is not frequent enough to signal it? In what cases non-AP STA would use this frame?</t>
  </si>
  <si>
    <t>Consider removing Recommended Transmission Channel Width Management Action Frame</t>
  </si>
  <si>
    <t>58</t>
  </si>
  <si>
    <t>33</t>
  </si>
  <si>
    <t>STA may combine CCA on control cand extension channels. This does not allow STA to transmit on 20 MHz if the extension channel is sensed busy.</t>
  </si>
  <si>
    <t>Replace with "STA may combine the result of CCA on the extension channel or may elect to make a 20 MHz transmission on the control channel if it senses the extension channel to be busy."</t>
  </si>
  <si>
    <t>130</t>
  </si>
  <si>
    <t>Should these non-HT control frame transmission be duplicate?</t>
  </si>
  <si>
    <t xml:space="preserve">Extension channel interference needs to be better addressed. This is being addressed by the 20/40MHz channelization adhoc committee, but I need to review the final changes to determine if vote should be changed to yes. </t>
  </si>
  <si>
    <t xml:space="preserve">Add extension channel interference handling changes from the 20/40MHz channelization adhoc committee. </t>
  </si>
  <si>
    <t xml:space="preserve">IT does not seem to this reviewer that the interaction of TGh and TGn has been adequately considered. This cpuld be  particularly helpful with the 20/40 issues raised in another comment made by this reviewer. I suggest that Tgn consider extending the TGh mechanism so that the selection of channel be dynamic - this will have to happen for regulatory reasons anyhow, the same or similar mechanism could be used to dynamically move channels in the cases of 20/40 conflict also. </t>
  </si>
  <si>
    <t>Extend the TGh mechanisms to provide a dynamic channel allocation mechanism; utilize the mechanism to dynamically avoid 20/40 channel conflicts.</t>
  </si>
  <si>
    <t>As there are regulatories where 40 MHz is not allowed, 40 MHz shall not be used in IBSS. If a 40 MHz capable STA comes into such regulatory, how can it detect that the place is not allowing 40 MHz and avoid starting an IBSS allowing 40 MHz transmission?</t>
  </si>
  <si>
    <t xml:space="preserve">Add a restriction that 40 MHz shall not be used in an IBSS. </t>
  </si>
  <si>
    <t>Rudolf, Marian</t>
  </si>
  <si>
    <t>271</t>
  </si>
  <si>
    <t>Describe support for transmission using a RIFS gap as an option of the PHY.  Add indication of this support to the PHY read-only MIB.</t>
  </si>
  <si>
    <t>HE</t>
  </si>
  <si>
    <t>156-158</t>
  </si>
  <si>
    <t>Should this be in clause 9?</t>
  </si>
  <si>
    <t xml:space="preserve">Move it to clause 9. </t>
  </si>
  <si>
    <t>Defer - Needs more discussions</t>
  </si>
  <si>
    <t>Erceg, Vinko</t>
  </si>
  <si>
    <t>missing case</t>
  </si>
  <si>
    <t>add a line to include the case of: "Transmissions by a receiver which is given a reverse direction grant."</t>
  </si>
  <si>
    <t>Haisch, Fred</t>
  </si>
  <si>
    <t>Page 222, Clause 20.3.8.1 - In Table n78, add a Control Channel column to the table.</t>
  </si>
  <si>
    <t>N_SR needs to be 26 for this case, however N_SR is already defined differently in Table n62</t>
  </si>
  <si>
    <t>modify table n62, or change equation to use 26 instead of N_SR</t>
  </si>
  <si>
    <t>Unclearly written</t>
  </si>
  <si>
    <t>A 40 MHz capable HT STA shall be able to receive non-HT duplicate mode frames on control channel</t>
  </si>
  <si>
    <t>"The STA operates both in the 5GHz band and 2.4GHz band." This sentence implies concurrent operation by an HT-STA</t>
  </si>
  <si>
    <t>Change sentence to … "The STA has the capability to operate in either the 5 GHz band or the 2.4GHz band."</t>
  </si>
  <si>
    <t>Defining capability is a technical issue.</t>
  </si>
  <si>
    <t xml:space="preserve">If a 40/20 STA cannot distinguish between the reception of a non-HT PPDU and a non-HT duplicate PPDU and respond with a non-HT duplicate PPDU when there is other transmission in the extension channel, the response non-HT duplicate PPDU will interfere the transmission in the extension channel. </t>
  </si>
  <si>
    <t xml:space="preserve">Change this restriction to send in non-HT PPDU, i.e., in 20 MHz legacy PPDU. </t>
  </si>
  <si>
    <t>11.16.2</t>
  </si>
  <si>
    <t>11-13</t>
  </si>
  <si>
    <t xml:space="preserve">"PCO STA associated with PCO AP "may" switch its operating phase to 40 MHz, but if the AP wants to transmit to that STA in 40 MHz phase and the STA is not in 40 MHz when switching of channel bandwidth is required for PCO, the AP cannot transmit to that STA because that STA cannot receive the frame in 40 MHz."" It cannot be the STA's choice to stay in 20 MHz. </t>
  </si>
  <si>
    <t>Comment identifier.   This is a unique integer that identifies a comment whereever the need to cross-reference occurs.   There is no significance to the actual values or ordering of values in this field.</t>
  </si>
  <si>
    <t>Update Rules</t>
  </si>
  <si>
    <t>Read only</t>
  </si>
  <si>
    <t>The name of the commenter</t>
  </si>
  <si>
    <t>The clause number indicated by the commenter</t>
  </si>
  <si>
    <t>The page number indicated by the commenter</t>
  </si>
  <si>
    <t>The line number indicated by the commenter</t>
  </si>
  <si>
    <t>The type of comment indicated by the commenter</t>
  </si>
  <si>
    <t>Whether the comment forms part of the commenter's "no" vote</t>
  </si>
  <si>
    <t xml:space="preserve">"The AP should reselect new parameters if an HT BSS that does not have the same control channel, extension channel offset starts operating on an overlapped channel". Simple statements like this do not solve the very complex issue of channel management in a hererogenous channel environment </t>
  </si>
  <si>
    <t>Remove all statements regarding how to solve channel management. Omly leave the requirement to avoid collisions on the extension channel.</t>
  </si>
  <si>
    <t>40MHz operation should be limited to the 5 GHz band.</t>
  </si>
  <si>
    <t>See item 13</t>
  </si>
  <si>
    <t>Montemurro, Michael</t>
  </si>
  <si>
    <t>MTBA rules in scheduled PSMP sequence</t>
  </si>
  <si>
    <t>9.18.3.1</t>
  </si>
  <si>
    <t xml:space="preserve">Current Draft define Control and Extension channels for 40MHz operations with 20 MHz separation. They cannot be centered on the widely-used adjacent 2.4GHz channels that have 25 MHz separation. Basically, everything is broken for channel 1,6,11 deployment, including "legacy duplicate" mode and
802.11b non-OFDM modes. </t>
  </si>
  <si>
    <t>I thought transmission of RIFS was optional, but reception of them is mandatory. According to D1.0, both transmission and reception of packets following RIFS is mandatory.</t>
  </si>
  <si>
    <t>Please change 1st sentence in line 8 to be " The transmitter may be able …"</t>
  </si>
  <si>
    <t>25-32</t>
  </si>
  <si>
    <t>Need to clarify CCA mechanism during 40MHz operation.</t>
  </si>
  <si>
    <t>Need to require CCA on the extension channel prior to a 40MHz STA transmission. If the CCA on either channel (control or extension) fails, then the STA shall not transmit the packet.</t>
  </si>
  <si>
    <t>Rosdahl, Jon</t>
  </si>
  <si>
    <t>A simplification of the dual CTS protection mechanism is possible since the range limitation is imposed by the legacy or HT SIG field (providing inherently a higher range since it can be considered a very short packet). Thus the STBC coded CTS does not bring an additional protection.</t>
  </si>
  <si>
    <t>Either consider a new more robust SIG field to increase consistency of performance with STBC MCSs or extend  L-SIG TXOP protection as an alternative to dual CTS.</t>
  </si>
  <si>
    <t>27-34</t>
  </si>
  <si>
    <t>Extension channel CCA should be ruled in the spec and mandated for granting fairness and interoperability with legacy stations for 40MHz operation.</t>
  </si>
  <si>
    <t>define non-HT basic rate calculation for unequal MCS by extending the sentence in line 2</t>
  </si>
  <si>
    <t>It is calculated by using the modulation and coding rate of the related HT PPDU of equal-modulation MCSs; for unequal-modulation MCSc is used the modulation of stream 1.</t>
  </si>
  <si>
    <t>Clarify the LongNAV function, and introduce a new frame type to terminate the LongNAV rather than trying to overload an existing frame type. LongNAV behavior is unique to HT STAs only, in any case, and thus should really be used only when it is known that there are no non-HT STAs in the BSS.</t>
  </si>
  <si>
    <t>HID</t>
  </si>
  <si>
    <t>Clause</t>
  </si>
  <si>
    <t>Title</t>
  </si>
  <si>
    <t>Page</t>
  </si>
  <si>
    <t>1</t>
  </si>
  <si>
    <t>Overview</t>
  </si>
  <si>
    <t>10</t>
  </si>
  <si>
    <t>Layer management</t>
  </si>
  <si>
    <t>10.1</t>
  </si>
  <si>
    <t>Overview of management model</t>
  </si>
  <si>
    <t>10.2</t>
  </si>
  <si>
    <t>Generic management primitives</t>
  </si>
  <si>
    <t>10.3</t>
  </si>
  <si>
    <t>MLME SAP interface</t>
  </si>
  <si>
    <t>10.3.10</t>
  </si>
  <si>
    <t>Start</t>
  </si>
  <si>
    <t>10.3.10.1</t>
  </si>
  <si>
    <t>MLME-START.request</t>
  </si>
  <si>
    <t>10.3.10.1.2</t>
  </si>
  <si>
    <t>Semantics of the service primitive</t>
  </si>
  <si>
    <t>10.3.15</t>
  </si>
  <si>
    <t>D</t>
  </si>
  <si>
    <t>Alexander, Thomas</t>
  </si>
  <si>
    <t>change the sentence beginning with "An HT AP" to "An HT AP shall receive the beacons of other HT BSSs on its desired channel of operation for ProbeDelay time before starting a BSS."</t>
  </si>
  <si>
    <t>seems like it is not necessary for a STA to dissociate - why is it not possible for the STA to simply also switch to the 20MHz mode?</t>
  </si>
  <si>
    <t>change "The STA" to "A STA" change "de-associate" to "disassociate" and change the "shall" to "may"</t>
  </si>
  <si>
    <t>The HT aslo sets the BSS parameters, not just the operable parameters for itself.</t>
  </si>
  <si>
    <t>add a sentence (or add to an existing one) that the HT AP also advertises the allowed behavior of the STA associated with the BSS within the additional HT information element, and that associated STA shall obey that advertised allowed behavior.</t>
  </si>
  <si>
    <t>personally, I always think that it is good to include the condition assumed in effect by virtue of the section heading within the sentence stating a restriction</t>
  </si>
  <si>
    <t>add "within a BSS operating in the 40/20 mode." to the sentence regarding longNAV operation</t>
  </si>
  <si>
    <t>change "associated in the" to "associated in a"</t>
  </si>
  <si>
    <t xml:space="preserve">20 MHz spacing between control and extension channels in 2.4 GHz is not sufficient. </t>
  </si>
  <si>
    <t>In the 2.4 GHz band, change spacing to 25 MHz for the legacy portion of a mixed-mode preamble</t>
  </si>
  <si>
    <t>Hiertz, Guido</t>
  </si>
  <si>
    <t>"may sense CCA on the 20 MHz extension channel". The 20MHz/40MHz procedure is interesting and definitely valuable to integrate. However, there seems to be uncertainty what policy as standard applies.</t>
  </si>
  <si>
    <t>Reassociation Request frame format</t>
  </si>
  <si>
    <t>7.2.3.7</t>
  </si>
  <si>
    <t xml:space="preserve">The Section “9.2.5.4.1 Dual CTS Protection” (P802.11n-D1.0 ) has no specifications as to the truncation of TXOP under Dual CTS protection. The current specification under Section “9.16.3 Truncation of TXOP” (P802.11n-D1.0 ) will not work since it will lead to unfairness towards STAs that are not able to interpret the CF-End frame. </t>
  </si>
  <si>
    <t>The recommended change is provided in  IEEE 802.11-06/0587r0 inorder to resolve this issue.</t>
  </si>
  <si>
    <t>SUGAWARA, TSUTOMU</t>
  </si>
  <si>
    <t>Transmission of a 40 MHz PPDU shall sense CCA on both control and extension channels, or shall sense CCA on 40 MHz channel.</t>
  </si>
  <si>
    <t>Change the texts to reflect the comment.</t>
  </si>
  <si>
    <t xml:space="preserve">The fourth row in table 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</si>
  <si>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Timing related parameters</t>
  </si>
  <si>
    <t>20.3.2.5</t>
  </si>
  <si>
    <t>Mathematical description of signals</t>
  </si>
  <si>
    <t>20.3.2.6</t>
  </si>
  <si>
    <t>Transmission in the upper/lower 20MHz of a 40MHz channel</t>
  </si>
  <si>
    <t>20.3.3</t>
  </si>
  <si>
    <t>High Throughput Preamble</t>
  </si>
  <si>
    <t>20.3.3.1</t>
  </si>
  <si>
    <t>20.3.3.2</t>
  </si>
  <si>
    <t>Mixed Mode preamble and header fields</t>
  </si>
  <si>
    <t>20.3.3.2.1</t>
  </si>
  <si>
    <t>Non-HT portion of mixed mode preamble</t>
  </si>
  <si>
    <t>20.3.3.2.1.1</t>
  </si>
  <si>
    <t>Cyclic shift definition for the non-HT fields.</t>
  </si>
  <si>
    <t>20.3.3.2.1.2</t>
  </si>
  <si>
    <t>Non-HT Short Training Field</t>
  </si>
  <si>
    <t>20.3.3.2.1.3</t>
  </si>
  <si>
    <t>Non-HT Long Training Field</t>
  </si>
  <si>
    <t>20.3.3.2.1.4</t>
  </si>
  <si>
    <t>The Non-HT Signal Field</t>
  </si>
  <si>
    <t>Add the following: "A 40/20 MHz capable STA that receives a non-HT duplicate frame and can correctly decode the control channel portion of the frame and detects interference in the extension channel, shall reply with a non-HT 20 MHz frame. The initiator may continue transmission in 20 MHz control channel or may abort continuation of the TXOP."</t>
  </si>
  <si>
    <t>Re-word to clarify which frames are HT and non-HT and how they are used to provide protection.</t>
  </si>
  <si>
    <t>Hillman, Garth</t>
  </si>
  <si>
    <t xml:space="preserve">Current draft specification for the channel spacing between control and extension channel is only desined for 5GHz band channelization. However, 11n specifies to use not only 5GHz band but also 2.4GHz band. When 20MHz channel spacing is used for 2.4GHz band, MM preambles in control and extension channels, which has compatibility to 11b standard, will overlapped with each other. It will cause serious adjacent channel interference and it will result in serious performance degradation. </t>
  </si>
  <si>
    <t xml:space="preserve">In 2.4GHz band operation, specify to use 25MHz channel spacing when MM preamble is transmitted and to use 20MHz channel spacing when 11n compatible part is transmitted. </t>
  </si>
  <si>
    <t>Thrasher, Jerry</t>
  </si>
  <si>
    <t>CCA should be REQUIRED for the entire 40 Mhz channel for all STAs that support 40 Mhz channelization.</t>
  </si>
  <si>
    <t>Require a mechanism that can support CCA of 20 Mhz activity in both halves of the 40 Mhz channel, regardless if the extension channel is above or below the control channel.</t>
  </si>
  <si>
    <t>11a/11g don't exist as separate standards. Change ref to be to a clause in the base document</t>
  </si>
  <si>
    <t>This table seems inconsistent with the procedures in 11.9.5.2</t>
  </si>
  <si>
    <t>Other than DFS, when selecting channel, a newly boot up HT AP should be able to detect nearby APs and only select an idle channel to start a new BSS.</t>
  </si>
  <si>
    <t>Add text requiring  newly boot up HT AP to detect nearby APs and only select an idle channel to start a new BSS, if such an idle channel exists.</t>
  </si>
  <si>
    <t>CCA shouldn't need to check whether it’s a valid transmission or not.</t>
  </si>
  <si>
    <t>delete "valid" from line 26</t>
  </si>
  <si>
    <t>CCA shall also indicate busy in a 40MHz for a signal in the extension channel</t>
  </si>
  <si>
    <t>add "or extension channel" to the end of sentence in line 29.</t>
  </si>
  <si>
    <t>Change line 9 to be "The reception of a CF-End frame shall be interpreted by receiving STAs as a NAV reset - i.e. they reset"</t>
  </si>
  <si>
    <t xml:space="preserve">Make it clear that energy detection is required. Delete the words "If  the preamble portion was missed." In 40 MHz mode, CCA should also include the extension channel. </t>
  </si>
  <si>
    <t>New statement is "STBC control frames shall be transmitted at one of the basic STBC MCS rates in response to received STBC frames if the Dual CTS Protection bit is set. Non-STBC control frames shall be used otherwise."</t>
  </si>
  <si>
    <t>Revision History</t>
  </si>
  <si>
    <t>Revision</t>
  </si>
  <si>
    <t>Date</t>
  </si>
  <si>
    <t>Summary of Changes</t>
  </si>
  <si>
    <t xml:space="preserve">Last I heard European channels extedned to channel 13. </t>
  </si>
  <si>
    <t>Define 40MHz channels up to channel 13</t>
  </si>
  <si>
    <t>35</t>
  </si>
  <si>
    <t>19</t>
  </si>
  <si>
    <t>22</t>
  </si>
  <si>
    <t>Based upon the current channel assignments, it likely that adjacent BSS's assign overlapping frequencies causing coexistance problems especially for 40 MHz channeliztion.</t>
  </si>
  <si>
    <t>Petranovich, James</t>
  </si>
  <si>
    <t xml:space="preserve">GF preamble being optional creates a requirement MAC for protection in the presence of non-GF capable HT devices as well as legacy devices.  The overhead required for protection is cumbersome.  This requirement will exist even in purely 802.11n networks with no legacy devices.  </t>
  </si>
  <si>
    <t>40 MHz (non-PCO) devices must perform CCA detection in the extension band for existing traffic and defer to it.</t>
  </si>
  <si>
    <t xml:space="preserve">Add normative text that prohibits devices from contributing interference to communications in progress (FCC requirement for unlicensed operation) </t>
  </si>
  <si>
    <t>Part of No Vote(Y/N)</t>
  </si>
  <si>
    <t>Page(Ed)</t>
  </si>
  <si>
    <t>Line(Ed)</t>
  </si>
  <si>
    <t>Clause Title(Ed)</t>
  </si>
  <si>
    <t>Clause(Ed)</t>
  </si>
  <si>
    <t xml:space="preserve">On the subject of STA CCA sensing 40/20MHz BSS, the draft states: "A STA transmitting a 40MHz PPDU (either a 40MHz HT PPDU or a legacy duplicate PPDU) shall sense CCA on the 20 MHz control channel and may sense CCA on the 20 MHz extension channel and combine the result with that from the control channel."  CCA on the extension channel is important for coexistence with other 11n BSSs with overlapping coverage areas and for backward compatibility.
OBSS Coexistence: Transmission on the extension channel without regard for what is happening in BSSs with overlapping coverage areas using the extension channel would result in collisions and thus lead to a possible net reduction in aggregate throughput.
Backward compatibility:  There are 200 million WiFi devices currently in use [according to a Broadcom white paper].  If an 11n 40 MHz station does not perform CCA, it will have a negative impact on the performance of these devices.  
</t>
  </si>
  <si>
    <t>Require that a station perform CCA before transmitting on the extension channel.</t>
  </si>
  <si>
    <t xml:space="preserve">9.23.4 </t>
  </si>
  <si>
    <t>Extension channel CCA should be required to protect stations using 20MHz transmission</t>
  </si>
  <si>
    <t>9.23.2, 9.23.3</t>
  </si>
  <si>
    <t>40 MHz (non-PCO) devices must perform CCA and CFP detection in the extension band for existing traffic and defer (including CFP respect).</t>
  </si>
  <si>
    <t>If the CCA "may" be sensed on the extension channel, then this causes interoperability issues with the stations of which the control/communication channel is in the extension channel. So this effects both legacy and 11n devices that operate in the extension channel.</t>
  </si>
  <si>
    <t xml:space="preserve">Modify/add text to specify the mandatory requirement, before a 40 MHz packet is to be sent, to compute and check the CCAs on both the control and the extension channel. </t>
  </si>
  <si>
    <t>Gifford, Ian</t>
  </si>
  <si>
    <t>Jokela, Jari</t>
  </si>
  <si>
    <t>7.4A.2</t>
  </si>
  <si>
    <t>A-MPDU Contents</t>
  </si>
  <si>
    <t>7.5</t>
  </si>
  <si>
    <t>Frame usage</t>
  </si>
  <si>
    <t>8</t>
  </si>
  <si>
    <t>Security</t>
  </si>
  <si>
    <t>8.1</t>
  </si>
  <si>
    <t>Framework</t>
  </si>
  <si>
    <t>8.2</t>
  </si>
  <si>
    <t>Pre-RSNA security methods</t>
  </si>
  <si>
    <t>8.3</t>
  </si>
  <si>
    <t>RSNA data confidentiality protocols</t>
  </si>
  <si>
    <t>8.4</t>
  </si>
  <si>
    <t>RSNA security association management</t>
  </si>
  <si>
    <t>8.5</t>
  </si>
  <si>
    <t>Potential confusion results when a non-HT legacy device spots an AP advertising a set of rates in the traditional supported rates elements and decides that it is willing and capable of joining the BSS - but the AP refuses the association because there are "hidden basic rates" in new HT elements of which the legacy device is unaware. The HT device wishing to avoid causing an unecessary association attempt and refusal should have a mechanism for preventing this occurrence.</t>
  </si>
  <si>
    <t>Type E/HE/T/ST/DT(Ed)</t>
  </si>
  <si>
    <t>Deferred:  for later clarification from author</t>
  </si>
  <si>
    <t>Rejected:  because this allows STA to make individual decisions as to channel width per local conditions</t>
  </si>
  <si>
    <t>Accepted:  because ANA request will be done by the task group prior to sponsor ballot</t>
  </si>
  <si>
    <t>Deferred:  for later submission and discussion</t>
  </si>
  <si>
    <t>Deferred:  for later submission by author</t>
  </si>
  <si>
    <t>CTS1 and CTS2 are separated by PIFS in case of STBC RTS. But SIFS is sufficient in this case, because the receiver of the STBC RTS will not be a legacy device.</t>
  </si>
  <si>
    <t>"In this case the PCO AP may decide to extend its transition time and to respond with this new transition time value in Association Reponse. The STA requesting the association shall confirm if the related PCO parameters are met by examining the PCO parameters in the Association Response."</t>
  </si>
  <si>
    <t>A PCO STA shall switch its operating phase if a PCO AP requested. Otherwise, the PCO AP cannot decide between 20MHz or 40MHz for transmission to the PCO STA.</t>
  </si>
  <si>
    <t>Replace "may" by "shall" in "A PCO STA associated with PCO AP may switch its operating phase from 20 MHz channel width to 40 MHz channel width when it receives a beacon frame that contains the PCO phase request bit set to 1 or a PCO phase request action frame with the PCO phase set to 1."</t>
  </si>
  <si>
    <t>MAC sublayer functional description</t>
  </si>
  <si>
    <t>9.1</t>
  </si>
  <si>
    <t>MAC architecture</t>
  </si>
  <si>
    <t>Block Acknowledgment (Block Ack)</t>
  </si>
  <si>
    <t>9.1.5</t>
  </si>
  <si>
    <t>Fragmentation/defragmentation overview</t>
  </si>
  <si>
    <t>9.10.1</t>
  </si>
  <si>
    <t>9.10.2</t>
  </si>
  <si>
    <t>Setup and modification of the Block Ack parameters</t>
  </si>
  <si>
    <t>9.10.3</t>
  </si>
  <si>
    <t>CCA sensing on the 20MHz extension channel is necessary to ensure compatible operation with non-HT 802.11 devices operating on the extension channel</t>
  </si>
  <si>
    <t>Change "may sense CCA on the 20 MHz extension channel" to "shall sense CCA on the 20 MHz extension channel.</t>
  </si>
  <si>
    <t>It appears that 40 MHz operation is not very clearly explained when operating with legacy (i.e. non-HT) equipment.  Although there is much detail within the draft about the mixed mode 20/40 MHz operation, there is lack of clarity about this issue</t>
  </si>
  <si>
    <t>Clarification should be added, at some point, to clearly explain how 40 MHz operation works with legacy equipment.</t>
  </si>
  <si>
    <t>How are 'far-away overlapping' BSSs actually characterized. This parameter requires some clarification</t>
  </si>
  <si>
    <t>Clarification is required for 'far away'</t>
  </si>
  <si>
    <t>The use of a CF-End frame to terminate a LongNAV period is very cute but is a misuse of behavior defined for other purposes. For example per 9.7 of 802.11-1999 the CF-End frame is only permitted after a DTIM and a CF-sequence. STAs or QSTAs that expect this to occur will be broken. Further, the CF-End frame is supposed to be transmitted by the PC or HC (Addr 2 in the frame is the BSSID). A non-AP STA trying to transmit a CF-End can be regarded as conducting a spoofing attack.</t>
  </si>
  <si>
    <t>Operating Mode</t>
  </si>
  <si>
    <t>20.2</t>
  </si>
  <si>
    <t>11.16</t>
  </si>
  <si>
    <t>Phased Coexistence Operation</t>
  </si>
  <si>
    <t>11.16.1</t>
  </si>
  <si>
    <t>8.8</t>
  </si>
  <si>
    <t>Security for HT STA</t>
  </si>
  <si>
    <t>Originator's support of Responder's partial state</t>
  </si>
  <si>
    <t>9.10.8</t>
  </si>
  <si>
    <t>N-Delayed BlockAck extensions</t>
  </si>
  <si>
    <t>9.10.8.1</t>
  </si>
  <si>
    <t>N-Delayed BlockAck negotiation</t>
  </si>
  <si>
    <t>9.10.8.2</t>
  </si>
  <si>
    <t>Operation of N-Delayed BlockAck</t>
  </si>
  <si>
    <t>9.11</t>
  </si>
  <si>
    <t>No Acknowledgment (No Ack)</t>
  </si>
  <si>
    <t>9.12</t>
  </si>
  <si>
    <t>Frame exchange sequences</t>
  </si>
  <si>
    <t>9.13</t>
  </si>
  <si>
    <t>Protection mechanism for non-ERP receivers</t>
  </si>
  <si>
    <t>9.14</t>
  </si>
  <si>
    <t>Protection mechanisms for different HT PHY options</t>
  </si>
  <si>
    <t>9.14.1</t>
  </si>
  <si>
    <t>RIFS Protection</t>
  </si>
  <si>
    <t>simple and the best solution for a clean environmnet</t>
  </si>
  <si>
    <t>eliminate the usage of control and extension channel and just create 40 MHz wide channels in the center of 2ea 20 mhz channels given a "clean" environment ( IE channels 36 and 40 are 2ea 20 MHZ channels and channel 38 is a 40 MHZ channel)</t>
  </si>
  <si>
    <t>14-16</t>
  </si>
  <si>
    <t>"If an AP chooses to maintain PCO mode and a 40/20 MHz capable non PCO capable STA is associated, the PCO AP shall choose the operation mode using 40 MHz channel width, in which PCO AP can receive and transmit 40 MHz frames during 20 MHz PCO phase. " - it is not clear what the PCO AP chooses and when.  It is not clear of the impact on the 20/40 STA ability to transmit.</t>
  </si>
  <si>
    <t>Add rules for the PCO AP in a comprehensible way.
Add informative description of effect on non-PCO STA.</t>
  </si>
  <si>
    <t>Rejected:  this is explicitly permitted by clause 9.9</t>
  </si>
  <si>
    <t>Countered:  Replace "HT receiver" with "HT STA" on lines # 4 &amp; 34.</t>
  </si>
  <si>
    <t>Rejected:  the purpose of using a CF-End is to produce a potential fairness issue with legacy STAs.  If some do not respond to CF-End it reduces the effectiveness of this mechanism but in the view of the members it is still a usefull improvement of fairness.</t>
  </si>
  <si>
    <t>Rejected:  a mandatory CF-End will increase overhead while the benefit hasn't been quantified.</t>
  </si>
  <si>
    <t>Deferred:  for laer submission and discussion by Yuichi</t>
  </si>
  <si>
    <t>Accepted:  delete the clause after comma on page 107 line 16</t>
  </si>
  <si>
    <t>7.3.1.12</t>
  </si>
  <si>
    <t>Dialog Token field</t>
  </si>
  <si>
    <t>7.3.1.13</t>
  </si>
  <si>
    <t>DLS Timeout Value field</t>
  </si>
  <si>
    <t>7.3.1.14</t>
  </si>
  <si>
    <t>Block Ack Parameter Set field</t>
  </si>
  <si>
    <t>7.3.1.15</t>
  </si>
  <si>
    <t>Block Ack Timeout Value field</t>
  </si>
  <si>
    <t>The order of CTS1 and CTS2 should be reversed.</t>
  </si>
  <si>
    <t>L-SIG TXOP protection shouldn't be allowed at the transmitter when the peer receiver doesn't support it.</t>
  </si>
  <si>
    <t>Change "should" with "shall" in line 26.</t>
  </si>
  <si>
    <t>5-11</t>
  </si>
  <si>
    <t>L-SIG TXOP can suppress non-HT transmissions and could cause bandwidth waste when the initiator is not able to correctly predict the TXOP duration.</t>
  </si>
  <si>
    <t>150</t>
  </si>
  <si>
    <t>The recommended practice here is contradictory with the mandatory requirement for the 5 GHZ band in the PHY</t>
  </si>
  <si>
    <t>use of the term "present" is inaccurate - a STA which is powered off is still "present"</t>
  </si>
  <si>
    <t>change "present" to "associated."</t>
  </si>
  <si>
    <t>The term HT BSS is use, but is not included as a new term, itself</t>
  </si>
  <si>
    <t>Include a term for HT BSS or rewite the definition without using this term</t>
  </si>
  <si>
    <t xml:space="preserve">To keep backward compatility and interoperability between 40MHz HT-STAs and 20MHz Legacy/HT STAs, the calculation for the extension channel CCA and the individual calculation for control and extention channel CCA should be mandatory features.  </t>
  </si>
  <si>
    <t xml:space="preserve">Modify text to specify the mandatory feature for extension CCA calculation prior to transmission of 40MHz packet. </t>
  </si>
  <si>
    <t>Table n78</t>
  </si>
  <si>
    <t>The Japanese regulatory domain is not listed</t>
  </si>
  <si>
    <t>Please update the table to include Japan</t>
  </si>
  <si>
    <t>30</t>
  </si>
  <si>
    <t xml:space="preserve">Y </t>
  </si>
  <si>
    <t>Move all this paragraph to a more appropriate place in draft</t>
  </si>
  <si>
    <t xml:space="preserve">When transmitting a 40 MHz PPDU, a STA shall sense CCA on both 20 MHz control channel and 20 MHz extension channel, or shall sense CCA on 40 MHz channel. The sensitivity for 20 MHz channel shall apply to both 20 MHz control channel and 20 MHz extension channel. </t>
  </si>
  <si>
    <t>AOKI, TSUGUHIDE</t>
  </si>
  <si>
    <t>The dual CTS protection seems to be intoroduced to protect the DCF access for non-STBC devices. It is assumed in this clause that  the maximum range would be different for STBC devices and non-STBC devices. However, the maximum range is determined by the MCS of L-SIG or HT-SIG and it does not support the STBC. Therefore, we do not need the dual CTS protection.</t>
  </si>
  <si>
    <t>Yuichi</t>
  </si>
  <si>
    <t>Eldad Perahia</t>
  </si>
  <si>
    <t>Matt Fischer</t>
  </si>
  <si>
    <t>Ed: Classified as T as we don't have a T/E classification</t>
  </si>
  <si>
    <t>Ed:  Commenter did not provide T/E classification.  Assuming T is the response.</t>
  </si>
  <si>
    <t>Note 2 does not seem to be complete.  It says that a "STA should check", and then the STA "might not", and finally the paragraph ends with "this technicque does not achieve adequate protection."  I believe that this note has some apriori info that I don't recal, and as such cannot determine the proper sense to make of it.</t>
  </si>
  <si>
    <t>Rewrite the note to clarify why the technique is not adequate, and check for proper usage of "should" and "might".</t>
  </si>
  <si>
    <t>If the L-SIG TXOP Protection should not be used in the presence of non-HT STA, then would it not be simplier to say it that way.</t>
  </si>
  <si>
    <t>this line is written to make it sound as though an RTS must always be transmitted before a 40MHz PPDU - is this correct?</t>
  </si>
  <si>
    <t>qualify the statement such that the RTS/CTS is only required if protection of some sort is required, otherwise, no RTS/CTS is required preceeding a 40MHz PPDU transmission</t>
  </si>
  <si>
    <t>I recommend to replace the text with the following.
"A STA transmitting a 40MHz PPDU (either a 40MHz HT PPDU or a non-HT duplicate PPDU) shall sense CCA on the 20MHz control channel and shall sense CCA on the 20MHz extension channel and combine the result with that from the control channel. This combination scheme is alternatively achieved by CCA on one 40MHz channel"</t>
  </si>
  <si>
    <t>"A STA transmitting a 20MHz PPDU shall sense CCA of the control channel only" may cause a problem. 40MHz Upper/Lower Mode follow 40MHz spectrum mask in PHY spec due to the local leak and image signal. In such mode, CCA on both the control channel and the extension channel will be required as far as 40MHz spectrum mask is applied.</t>
  </si>
  <si>
    <t>4-5</t>
  </si>
  <si>
    <t>missing words</t>
  </si>
  <si>
    <t>change "the rules" to "according to the rules"</t>
  </si>
  <si>
    <t>add to the end of the paragraph: "as per the LongNAV rules of behavior found in clause xxxx"</t>
  </si>
  <si>
    <t>Wrong article.</t>
  </si>
  <si>
    <t>clumsy wording</t>
  </si>
  <si>
    <t>"Those restrictions appear in appropriate subclauses."What subclauses?</t>
  </si>
  <si>
    <t>"2.4MHz"</t>
  </si>
  <si>
    <t>"2.4GHz"</t>
  </si>
  <si>
    <t>Rejected:  priority of duration not relevant here.  Comment does not apply to this section.</t>
  </si>
  <si>
    <t>8 yes, 2 no</t>
  </si>
  <si>
    <t>Countered:  delete the word "single".</t>
  </si>
  <si>
    <t>Deferred:  CID7890</t>
  </si>
  <si>
    <t>Rejected:  do not want to mandate additional overhead</t>
  </si>
  <si>
    <t>Countered:  place note in figure n35 indicating "All constutuent MPDUs in an A-MPDU have the same duration value."</t>
  </si>
  <si>
    <t>Countered:  add to the end of line 29 "with implicit block acknowlegment"</t>
  </si>
  <si>
    <t>Sounding PPDU for channel quality assessment</t>
  </si>
  <si>
    <t>20.3.7</t>
  </si>
  <si>
    <t>Regulatory Requirements</t>
  </si>
  <si>
    <t>20.3.8</t>
  </si>
  <si>
    <t>Channel Numbering and Channelization</t>
  </si>
  <si>
    <t>20.3.8.1</t>
  </si>
  <si>
    <t>Channel Allocation in the 5 GHz Band</t>
  </si>
  <si>
    <t>20.3.8.2</t>
  </si>
  <si>
    <t>Channel Allocation in the 2.4 GHz Band</t>
  </si>
  <si>
    <t>20.3.9</t>
  </si>
  <si>
    <t>Transmit and receive in-band and out-of-band spurious transmissions</t>
  </si>
  <si>
    <t>20.4</t>
  </si>
  <si>
    <t>High Throughput PLME</t>
  </si>
  <si>
    <t>20.4.1</t>
  </si>
  <si>
    <t>PMD_SAP sublayer-to-sublayer service primitives</t>
  </si>
  <si>
    <t>20.5.4.3</t>
  </si>
  <si>
    <t>PMD_SAP service primitive parameters</t>
  </si>
  <si>
    <t>20.5.5</t>
  </si>
  <si>
    <t>PMD_SAP detailed service specification</t>
  </si>
  <si>
    <t>20.5.5.1</t>
  </si>
  <si>
    <t>PMD_DATA.request</t>
  </si>
  <si>
    <t>20.5.5.1.1</t>
  </si>
  <si>
    <t>20.5.5.1.2</t>
  </si>
  <si>
    <t>Semantic of the service primitive</t>
  </si>
  <si>
    <t>20.5.5.1.3</t>
  </si>
  <si>
    <t>20.5.5.1.4</t>
  </si>
  <si>
    <t>Effect of receipt</t>
  </si>
  <si>
    <t>20.5.5.10</t>
  </si>
  <si>
    <t>PMD_EXPANSIONS_MAT.request</t>
  </si>
  <si>
    <t>20.5.5.10.1</t>
  </si>
  <si>
    <t>20.5.5.10.2</t>
  </si>
  <si>
    <t>20.5.5.10.3</t>
  </si>
  <si>
    <t>20.5.5.10.4</t>
  </si>
  <si>
    <t>20.5.5.11</t>
  </si>
  <si>
    <t>PMD_BW_OFFSET.indicate</t>
  </si>
  <si>
    <t>20.5.5.11.1</t>
  </si>
  <si>
    <t>20.5.5.11.2</t>
  </si>
  <si>
    <t>20.5.5.11.3</t>
  </si>
  <si>
    <t>20.5.5.11.4</t>
  </si>
  <si>
    <t>20.5.5.12</t>
  </si>
  <si>
    <t>PMD_CHAN_MAT.indicate</t>
  </si>
  <si>
    <t>20.5.5.12.1</t>
  </si>
  <si>
    <t>Deferred:  later submission and discussion.
Note: not clear whether the comment relates to the specific example or a general requirement.</t>
  </si>
  <si>
    <t>missing information</t>
  </si>
  <si>
    <t>at the end of the sentence, add "through the end of the current L-SIG TXOP."</t>
  </si>
  <si>
    <t>change all forms of "contain" to the equivalent form of "express" throughout the section</t>
  </si>
  <si>
    <t>is there a difference between an "HT reciever" and an "HT STA?" Probably not - but please use consistent terminology.</t>
  </si>
  <si>
    <t>Replace "HT receiver" with "HT STA"</t>
  </si>
  <si>
    <t>Most of the fields are made padded to get a multiple 2-byte or 4-byte words. Why not for this field?</t>
  </si>
  <si>
    <t>Add a reserved byte</t>
  </si>
  <si>
    <t>delete the word "protection" before MAC</t>
  </si>
  <si>
    <t>express the idea more clearly - that the duration field of each constituent frame of an aggregate has the same value, which is the remaining duration of the TXOP as measured from the end of the aggregate</t>
  </si>
  <si>
    <t>Read write - only to transfer</t>
  </si>
  <si>
    <t>Deferred:  for later discussion of comment</t>
  </si>
  <si>
    <t xml:space="preserve">Rejected:  forbiding 40MHz operation in the 2.4GHz band is too extreme. </t>
  </si>
  <si>
    <t>16 yes, 7 no</t>
  </si>
  <si>
    <t xml:space="preserve">Change the 802.11n/ HT OFDM PHY channel number from a short field offset or index value into an actual channel identifier.
   In frame formats and within the logical channel description text I suggest making it a 16 bit value that represents the actual center frequency of the channel in MHz (so 5190 == 5190 MHz), will allowable values of 1...65535.
   Use of a 16 bit unsigned value allows direct specification of frequencies from 1 MHz to 65,535 MHz (or 65.535 GHz) in 1 MHz increments.
   Making this change will allow 802.11n to be easily deployed into other frequency bands (where the same modulation schemes are allowed) without reissuing the standard and without changing the protocol.
</t>
  </si>
  <si>
    <t xml:space="preserve">Note 2 in line 33-34 says "compare from both control and extension channels". What does this mean? What to compare? </t>
  </si>
  <si>
    <t>Needs to be clarified.</t>
  </si>
  <si>
    <t xml:space="preserve">The statement in line 31-32 is not correct. A 20/40 MHz capable STA may transmit a 20 MHz PPDU because it sensed that the extension channel was busy. </t>
  </si>
  <si>
    <t>Issue needs to be resolved</t>
  </si>
  <si>
    <t>This implies that AP may use CCA in the extension channel, which I do not agree with. Not using CCA in extension channel will results in unfairness for legacy OBSS</t>
  </si>
  <si>
    <t>Issue needs to be resolved.</t>
  </si>
  <si>
    <t xml:space="preserve">If the initiator sends the CF-End frame, this could still lead to hidden node problems within the same BSS. Hence, add the sentence that AP may send the CF-End frame after receiving the CF-End frame from the STA. </t>
  </si>
  <si>
    <t>This seems to leave CCA on the extention channel completely undefined.  This allows for all manner of collisions and lost packets on the extension channel.</t>
  </si>
  <si>
    <t>Add a CCA mechanism to the extension channel, ideally following the same or similar mechanism to the control channel.</t>
  </si>
  <si>
    <t>This sentence is unclear. Does it want to say that an HT STA that has to transmit a response control frame responds with a frame using the same channel with the related frame?</t>
  </si>
  <si>
    <t>Either require devices to choose only channels seperated by 20 MHz or eliminate duplicate non-HT mode.</t>
  </si>
  <si>
    <t>It seems to me that since 802.11 is based on CSMA we need to make carrier sensing a mandatory requirement; it does not seem rational that a STA could just start transmitting on the extension channel without first determining its status. I realize there is a special committee looking into this and I will await its decision and rationale before considering changing my vote to yes.</t>
  </si>
  <si>
    <t>wait for the special committee to render its recommendation and, carefully listen to the rationale if the decision is not to change may to shall.</t>
  </si>
  <si>
    <t>Hartman, Chris</t>
  </si>
  <si>
    <t xml:space="preserve">Current protection mechanisms do not do enough to protect legacy devices that happen to be running on an extension channel of a 40MHz HT system </t>
  </si>
  <si>
    <t>Replace with "All STAs in the BSS shall protect Green Field PPDUs when the Non-GF Devices Present subfield of the Additional HT Informtiaon Elements element is set to 1".</t>
  </si>
  <si>
    <t>CCA should be mandatory on both 20 MHz channels, when in 40 MHz mode.  Without this mechanism, the AP will not be "neighbor friendly" and will degrade the performance of neighboring Aps.</t>
  </si>
  <si>
    <t>Make checking CCA on both 20 MHz channels before transmission in 40MHz mandatory</t>
  </si>
  <si>
    <t>Zaks, Artur</t>
  </si>
  <si>
    <t>"64" is missing before QAM</t>
  </si>
  <si>
    <t>Add "64" to QAM</t>
  </si>
  <si>
    <t>Table n57 refers to specific band allocations. How are the allocations for Japan and those assigned to the WAVE technology (aka TGp) being dealt with. Comment also applies to Table n58</t>
  </si>
  <si>
    <t>Clarification of how all band allocations will be dealt with is required.</t>
  </si>
  <si>
    <t>NOTES</t>
  </si>
  <si>
    <t>T</t>
  </si>
  <si>
    <t>25</t>
  </si>
  <si>
    <t>29</t>
  </si>
  <si>
    <t>31</t>
  </si>
  <si>
    <t>17</t>
  </si>
  <si>
    <t>23</t>
  </si>
  <si>
    <t>83</t>
  </si>
  <si>
    <t>27</t>
  </si>
  <si>
    <t>21</t>
  </si>
  <si>
    <t>Channel operation in the 2.4 GHz band should overlay existing channels, including extensions.</t>
  </si>
  <si>
    <t>Kwak, Joe</t>
  </si>
  <si>
    <t>267</t>
  </si>
  <si>
    <t>HTM7</t>
  </si>
  <si>
    <t>Change RTS to first frame of an L-SIG TXOP protected sequence.
Change CTS to the second frame of an L-SIG TXOP protected sequence.
Change RTS/CTS handshake to "Initial handshake".
Add the sentence to 9.15:  "An L-SIG TXOP protected sequence starts with an initial handshake, which is the exchange of two frames (each inside a HT MM PPDU) that establish protection.  The term L-SIG TXOP protected sequence includes these initial frames and any subsequent frames transmitted within the protected duration".</t>
  </si>
  <si>
    <t>Language is a bit fuzzy - "a TXOP" does not seem inclusive enough.</t>
  </si>
  <si>
    <t>Change "a TXOP" to "all of its TXOPs"</t>
  </si>
  <si>
    <t>Does the TXOP for the STA include TXOPs which are part of a DLS exchange? If so, what does the exchange look like?</t>
  </si>
  <si>
    <t>Define the rules of protocol for the DLS case when Dual CTS is in force and a STA is using STBC. Maybe such rules belong somewhere in 11?</t>
  </si>
  <si>
    <t>A PCO STA shall switch its operating phase if a PCO AP requested. Otherwise, the PCO AP cannot decide between 20MHz or 40MHz for transmission to the PCO STA. A PCO STA may interfere OBSS in extension channel.</t>
  </si>
  <si>
    <t>Extra word</t>
  </si>
  <si>
    <t>Add text to reflect the comment.</t>
  </si>
  <si>
    <t>Frederiks, Guido</t>
  </si>
  <si>
    <t>There are lagacy interoperability issues if the extension channel CCA is not properly observered to be idle, before a 40Mhz transmission starts. Unnecessary collisions happen and which would totally kill the legacy transsmissions and is also bad for the 40MHz HT transmissions, which will also get corrupted.</t>
  </si>
  <si>
    <t>Make and specify a mandatory scheme for handling the extention channel CCA.</t>
  </si>
  <si>
    <t>Cam-Winget, Nancy</t>
  </si>
  <si>
    <t>The STA operates both in the 5 GHz band and 2.4 GHz Band.  This implies that every STA has 2 radios?</t>
  </si>
  <si>
    <t>Why specify 40 MHz in the 2.4 GHz band?  This seems to cause interoperability problems with legacy 802.11b/g stations</t>
  </si>
  <si>
    <t>Clarify how this can be made to work compatibly with b/g stations</t>
  </si>
  <si>
    <t xml:space="preserve">CCA for both channels should be mandatory.  40 MHz transmission should consider CCA of both channels, not just control channel. 
</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</si>
  <si>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</si>
  <si>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 xml:space="preserve">In the 2.4 GHz band, the spacing between extension channel and control channel is 20 MHz, so it will use for instance channels 1 and 5. Most legacy networks use channels 1, 6, and 11, so there will be many cases where neighbour legacy networks will not be able to receive the legacy part of a mixed-mode preamble or a legacy duplicate transmission. </t>
  </si>
  <si>
    <t>IEEE P802.11 Wireless LANs</t>
  </si>
  <si>
    <t>Submission</t>
  </si>
  <si>
    <t>Designator:</t>
  </si>
  <si>
    <t>Venue Date:</t>
  </si>
  <si>
    <t>First Author:</t>
  </si>
  <si>
    <t>Subject:</t>
  </si>
  <si>
    <t>Full Date:</t>
  </si>
  <si>
    <t>Author(s):</t>
  </si>
  <si>
    <t>Abstract:</t>
  </si>
  <si>
    <t>CID</t>
  </si>
  <si>
    <t>Name of Commenter (Ed)</t>
  </si>
  <si>
    <t>Clause Number (C)</t>
  </si>
  <si>
    <t>Page # (C)</t>
  </si>
  <si>
    <t>Line # (C)</t>
  </si>
  <si>
    <t xml:space="preserve">Type of Comment T/E (C) </t>
  </si>
  <si>
    <t>Part of No Vote (Y/N)</t>
  </si>
  <si>
    <t>Page # (Ed)</t>
  </si>
  <si>
    <t>Line # (Ed)</t>
  </si>
  <si>
    <t>Duplicate of CID</t>
  </si>
  <si>
    <t>Resn. Status</t>
  </si>
  <si>
    <t>Assignee</t>
  </si>
  <si>
    <t>TGn 
approval ?</t>
  </si>
  <si>
    <t>Comment</t>
  </si>
  <si>
    <t>Proposed Change</t>
  </si>
  <si>
    <t>Resolution</t>
  </si>
  <si>
    <t>Edited in draft:</t>
  </si>
  <si>
    <t>When the HT-SIG cannot be demodulated, the L-SIG has a high probability of undetected error (as it is protected by only one parity bit--if the channel induces at least one error on the HT-SIG it may well to induce an even number of errors on the L-SIG).  This will often result in bad behavior.  A well designed device might include an algorithm to determine how reliable the L-SIG is rather than be bound to use it to set the NAV.</t>
  </si>
  <si>
    <t xml:space="preserve">Change the "shall" on line 35 to a "should".  </t>
  </si>
  <si>
    <t xml:space="preserve"> </t>
  </si>
  <si>
    <t>Hopping Pattern Parameters information element</t>
  </si>
  <si>
    <t>7.3.2.11</t>
  </si>
  <si>
    <t>Hopping Pattern Table information element</t>
  </si>
  <si>
    <t>7.3.2.12</t>
  </si>
  <si>
    <t>Request information element</t>
  </si>
  <si>
    <t>7.3.2.13</t>
  </si>
  <si>
    <t xml:space="preserve">In the 2.4 GHz band, spacing between extension channel and control channel is 20 MHz, which will result in extension and control channel pairs seperatred by 3 channels (i.e. 1/5, 6/2, 11/7 ....).  The vast majority of installed 2.4GHz networks use 2.4 GHz channels 1, 6, and 11 (this is even tru for networks outside of the FCC regualtory domain).  This channelization may results in cases where neighboring legacy networks can not receive the legacy part of a MM preamble or a legacy duplicate transmission. </t>
  </si>
  <si>
    <t>Use 25 MHz spacing in the 2.4 GHz band between the control and extension channel for the legacy portion of a MM preamble and for legacy duplicate mode.</t>
  </si>
  <si>
    <t>Matsuo, Ryoko</t>
  </si>
  <si>
    <t>Heubaum, Karl</t>
  </si>
  <si>
    <t>Sensing CCA on the extension channel must be mandatory to avoid interfering with legacy 802.11a/b/g and 20MHz 802.11n BSSs.</t>
  </si>
  <si>
    <t>Change “may sense CCA on the 20MHz extension channel” to “shall sense CCA on the 20MHz extension channel”. Language also needs to be added indicating that STAs shall not transmit 40MHz PPDUs unless CCA is clear on both the control and extension channels.</t>
  </si>
  <si>
    <t xml:space="preserve">When transmitting a 40 MHz PPDU, a STA shall sense CCA on both 20 MHz control channel and 20 MHz extension channel, or shall sense CCA on 40 MHz channel. </t>
  </si>
  <si>
    <t xml:space="preserve">Change this paragraph. </t>
  </si>
  <si>
    <t>13-14</t>
  </si>
  <si>
    <t>20.2.1</t>
  </si>
  <si>
    <t>20.2.2</t>
  </si>
  <si>
    <t>TXVECTOR parameters</t>
  </si>
  <si>
    <t>20.2.2.1</t>
  </si>
  <si>
    <t>TXVECTOR L_LENGTH</t>
  </si>
  <si>
    <t>20.2.2.10</t>
  </si>
  <si>
    <t>TXVECTOR SMOOTHING</t>
  </si>
  <si>
    <t>20.2.2.11</t>
  </si>
  <si>
    <t>TXVECTOR NOT_SOUNDING</t>
  </si>
  <si>
    <t>20.2.2.12</t>
  </si>
  <si>
    <t>TXVECTOR AGGREGATION</t>
  </si>
  <si>
    <t>20.2.2.13</t>
  </si>
  <si>
    <t>TXVECTOR STBC</t>
  </si>
  <si>
    <t>20.2.2.14</t>
  </si>
  <si>
    <t>TXVECTOR ADVANCED_CODING</t>
  </si>
  <si>
    <t>20.2.2.15</t>
  </si>
  <si>
    <t>TXVECTOR SHORT_GI</t>
  </si>
  <si>
    <t>20.2.2.16</t>
  </si>
  <si>
    <t>TXVECTOR NUM_EXTEN_SS</t>
  </si>
  <si>
    <t>20.2.2.17</t>
  </si>
  <si>
    <t>TXVECTOR ANTENNA_SET</t>
  </si>
  <si>
    <t>20.2.2.18</t>
  </si>
  <si>
    <t>TXVECTOR EXPANSION_MAT</t>
  </si>
  <si>
    <t>20.2.2.2</t>
  </si>
  <si>
    <t>TXVECTOR L_DATARATE</t>
  </si>
  <si>
    <t>20.2.2.3</t>
  </si>
  <si>
    <t>TXVECTOR SERVICE</t>
  </si>
  <si>
    <t>20.2.2.4</t>
  </si>
  <si>
    <t>TXVECTOR TXPWR_LEVEL</t>
  </si>
  <si>
    <t>20.2.2.5</t>
  </si>
  <si>
    <t>TXVECTOR FORMAT</t>
  </si>
  <si>
    <t>20.2.2.6</t>
  </si>
  <si>
    <t>TXVECTOR MCS</t>
  </si>
  <si>
    <t>20.2.2.7</t>
  </si>
  <si>
    <t>TXVECTOR BW</t>
  </si>
  <si>
    <t>20.2.2.8</t>
  </si>
  <si>
    <t>TXVECTOR CH_OFFSET</t>
  </si>
  <si>
    <t>20.2.2.9</t>
  </si>
  <si>
    <t>r2</t>
  </si>
  <si>
    <t>Calls out 40MHz Channel operation in the 2.4GHz band. This interfers with legacy 20MHz .11b/g channels. Its not an efficient use of the 2.4GHz spectrum.</t>
  </si>
  <si>
    <t>Restrict 20MHz channel operation in the 2.4GHz band and allow 20/40MHz operating channels in the 5GHz  band.</t>
  </si>
  <si>
    <t>TAMAKI, Tsuyoshi</t>
  </si>
  <si>
    <t>213
214
215</t>
  </si>
  <si>
    <t>Compressed Steering Matrices Feedback frame</t>
  </si>
  <si>
    <t>7.4.7.9</t>
  </si>
  <si>
    <t>Antenna Selection Indices Feedback Frame</t>
  </si>
  <si>
    <t>7.4A</t>
  </si>
  <si>
    <t>Aggregated MPDU frames</t>
  </si>
  <si>
    <t>7.4A.1</t>
  </si>
  <si>
    <t>Aggregated MPDU format (A-MPDU)</t>
  </si>
  <si>
    <t>7.4A.1.1</t>
  </si>
  <si>
    <t>CRC</t>
  </si>
  <si>
    <t>7.4A.1.2</t>
  </si>
  <si>
    <t>De-aggregation (Informative)</t>
  </si>
  <si>
    <t>59</t>
  </si>
  <si>
    <t>What is 'requirement transition time'?</t>
  </si>
  <si>
    <t>11-12</t>
  </si>
  <si>
    <t>9.18.1.1.1</t>
  </si>
  <si>
    <t>Down Link Transmission</t>
  </si>
  <si>
    <t>9.18.1.1.2</t>
  </si>
  <si>
    <t>Up Link Transmission</t>
  </si>
  <si>
    <t>9.18.1.1.2.1</t>
  </si>
  <si>
    <t>20.3.3.2.2.3</t>
  </si>
  <si>
    <t>The HT STF training symbol</t>
  </si>
  <si>
    <t>20.3.3.2.2.4</t>
  </si>
  <si>
    <t>The HT-LTF long training Field</t>
  </si>
  <si>
    <t>20.3.3.3</t>
  </si>
  <si>
    <t>Greenfield preamble and header fields</t>
  </si>
  <si>
    <t>20.3.3.3.1</t>
  </si>
  <si>
    <t>Cyclic shift for the Green Field preamble and header fields</t>
  </si>
  <si>
    <t>20.3.3.3.2</t>
  </si>
  <si>
    <t>Short training field</t>
  </si>
  <si>
    <t>20.3.3.3.3</t>
  </si>
  <si>
    <t>Signal field</t>
  </si>
  <si>
    <t>20.3.3.3.3.1</t>
  </si>
  <si>
    <t>July 2006</t>
  </si>
  <si>
    <t>Reconciled with all other spreadsheets (Adrian Stephens)</t>
  </si>
  <si>
    <t>Accepted:  replace lines 30-32 with the following:
"The HT PPDU shall be used if the response PPDU contains link adaptation and explicit channel state feedback;
the PPDU containing a request channel width shall be the same as the intended data PPDU transmission width and the PPDU response
channel width shall be the same as the PPDU containing a request width."</t>
  </si>
  <si>
    <t>Countered: delete the following sentence from Lines 22 and 23
"CF-End may be used to return the reserved but unused time of the TXOP."
and add the following to the end of the sentence which ends on line 21:
"of a PPDU, a frame exchange sequence or an entire TXOP."</t>
  </si>
  <si>
    <t>Deferred for later submission and discussion by Tomoko Adachi</t>
  </si>
  <si>
    <t>Rejected: because there is no defined way to differentiate between non-HT duplcate and legacy transmission on the control channel.</t>
  </si>
  <si>
    <t>9 yes, 4 no</t>
  </si>
  <si>
    <t>Accepted: ref CID7283</t>
  </si>
  <si>
    <t>was resolved in prior comment (ref. CID7283)</t>
  </si>
  <si>
    <t>CONCENSUS</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</si>
  <si>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t>
  </si>
  <si>
    <t>PCO is way too complex mechanism to manage co-existence when addition of a secondary CCA, some judicious scanning is sufficient. Let us not have another "me too" mechanism which requires extremely complex management and will never be implemented.</t>
  </si>
  <si>
    <t>Delete all references to PCO</t>
  </si>
  <si>
    <t>Jones, VK</t>
  </si>
  <si>
    <t>7.3.2.20a</t>
  </si>
  <si>
    <t>Wallace, Brad</t>
  </si>
  <si>
    <t>The clause number, fixed up if necessary so that it is one of the following forms: ("General", Annex A, 1.2.3.4).  Where the value of this field differs with the value provided by the commenter, the field is shaded yellow as a flag.  This is a warning to the reader that the commenter may have provided additional information.</t>
  </si>
  <si>
    <t>an additional line would be useful for 20MHz BSS and a 40/20MHz capable STA</t>
  </si>
  <si>
    <t>Why is this using its own information element IE, rather than being included in the Channel Switch Announcement element?</t>
  </si>
  <si>
    <t>Consider adding this information to the existing IE, rather than allocating a new one</t>
  </si>
  <si>
    <t>10-12</t>
  </si>
  <si>
    <t>Please clarify</t>
  </si>
  <si>
    <t>Replace "should" with "shall" in lines 18-20</t>
  </si>
  <si>
    <t>These are STA rules when using STBC Control frames</t>
  </si>
  <si>
    <t>The rest of the section applies to AP only. This should be clarified.</t>
  </si>
  <si>
    <t>85</t>
  </si>
  <si>
    <t>CYPHER, DAVID</t>
  </si>
  <si>
    <t>Title</t>
  </si>
  <si>
    <t xml:space="preserve">DSSS and CCK modes need to be allowed to be used with the legacy duplicate format.  Additionally, a different frequency spacing needs to be added for 2.4GHz operation in order to allow 11b packets to be sent at 25MHz separation in order to address most of the existing channel deployments. </t>
  </si>
  <si>
    <t>change "contain" to "express" throughout the section</t>
  </si>
  <si>
    <t>These comments CID 1519, 3885 &amp; 6943 require extended discussions to
resolve so the adhoc group will revisit this during
the plenary sessions on Thursday, July 20.</t>
  </si>
  <si>
    <t>The text, 
"STBC control frames shall be transmitted in response to received STBC frames if the Dual CTS Protection
23 bit is set. Non-STBC control frames shall be used otherwise."
 appears to indicate that even the acknowledgement frames to STBC frames are sent at non-STBC rates legacy DS-CCK/OFDM rate. This contradicts with the text in clause 9.6</t>
  </si>
  <si>
    <t>Resolve the conflict.</t>
  </si>
  <si>
    <t>TGn approval</t>
  </si>
  <si>
    <t>STAs transmitting 40MHz PPDUs are not currently required to sense CCA on the extension channel</t>
  </si>
  <si>
    <t>Change text so that STAs transmitting 40MHz PPDUs shall sense CCA on the extension channel.</t>
  </si>
  <si>
    <t>Motion#17 to accept the comment resolutions for the listed CIDs (ref. P802.11n-D1.0)</t>
  </si>
  <si>
    <t>Motion #18 to accept the comment resolutions for the listed CIDs (ref. P802.11n-D1.0)</t>
  </si>
  <si>
    <t>removed</t>
  </si>
  <si>
    <t>removed for submission</t>
  </si>
  <si>
    <t>removed to correct error</t>
  </si>
  <si>
    <t>Symbol clock frequency tolerance</t>
  </si>
  <si>
    <t>20.3.14.8</t>
  </si>
  <si>
    <t>Modulation accuracy</t>
  </si>
  <si>
    <t>20.3.14.8.1</t>
  </si>
  <si>
    <t>Transmit center frequency leakage</t>
  </si>
  <si>
    <t>20.3.14.8.2</t>
  </si>
  <si>
    <t>Transmitter constellation error</t>
  </si>
  <si>
    <t>"If the preamble portion was missed" leads to ambiguity or absurdity. If it was missed, how can we know we have a packet? (OK, it is possible but harder and no one bothers). To be properly compliant, a receiver must then assert CCA for all transmissions above -60 dBm. However, others may have just ignored this part of the spec, treating it as absurd.</t>
  </si>
  <si>
    <t>Remove any ambiguity or absurdity. Make it a simple energy detect at -60 dBm.</t>
  </si>
  <si>
    <t>To align with the 1% PER of section 20.3.15.1, this should be a 99% probability</t>
  </si>
  <si>
    <t>Replace 90% by 99%</t>
  </si>
  <si>
    <t>The page number, fixed up if necessary.  Reasons to fix the page number include providing the wrong value,  providing no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pages).</t>
  </si>
  <si>
    <t>Read only - calculated field</t>
  </si>
  <si>
    <t>Read write.  Only update if it is discovered to be in error.</t>
  </si>
  <si>
    <t>This is the title of the clause, determined by table lookup in the "Headings" tab using the Clause (Ed) field.</t>
  </si>
  <si>
    <t>STA not updating NAV in response to 20 MHz frames received on the extension channel may lead to collisions. The STA should not attempt to make a 40 MHz transmission in such case.</t>
  </si>
  <si>
    <t>Remove the two lines and change to "If A STA has the capability to receive 20MHz frames on extension channel, it will not attempt a 40MHz transmission when the CCA/NAV in the extension channel indicates a busy medium"</t>
  </si>
  <si>
    <t>A 40/20 MHz device that is operating under L-SIG TXOP Protection does not have to follow any other rules? Is this for real? This means that if the station uses this protection mechanism which essentially means use Mixed Mode before every frame it can happily go ahead and do nothing else before it does a 40 MHz transmission?</t>
  </si>
  <si>
    <t>Clarify or delete the sentence.</t>
  </si>
  <si>
    <t>Experiments, existing implementations and simulations have been shown (and can be provided to the group) that not sensing the extension channel CCA is not an option and that the extension channel should be sensed to ensure at least certain level of fairness on the transmissions on the secondary channel. This seriously affects the operation of legacy and non-legacy devices (20 MHz only) on the extension channel.</t>
  </si>
  <si>
    <t>Replace the "may" with "shall" - delete Note 1 (which is a meaningless note anyway)</t>
  </si>
  <si>
    <t>"Under L-SIG TXOP Protection operation, the L-SIG field with a Mixed Mode PHY header shall contain a duration value equivalent (except in the case of RTS as described below) to the MAC duration included in the MAC header." As it stands, for EIFS cancellation, CF-End is used, which could be in error. The proposed  approach is not prone of CF-End errors.</t>
  </si>
  <si>
    <t>Change to "Under L-SIG TXOP Protection operation, the L-SIG field with a Mixed Mode PHY header shall contain a duration value till the end of TxOP, while the MAC duration shall contain a duration value till the end of TxOP+(EIFS-DIFS).  "</t>
  </si>
  <si>
    <t>"… contain an L-SIG Duration up to the endpoint of the MAC duration." This is part of the proposed approach for canceling EIFS when L-SIG protection is used.</t>
  </si>
  <si>
    <t>Change to "contain an L-SIG duration up to the endpoint of the MAC duration + (EIFS-DIFS)."</t>
  </si>
  <si>
    <t>"shall include the transition time between 20 MHz channel width and 40 MHz channel width operation." This gives the impression that only one transition time is included in time reservation, while from Figure n48, it needs to take into consideration both, 20--&gt;40 and           40--&gt;20 transitions.</t>
  </si>
  <si>
    <t>Change it to: "shall include the transition times from 20 MHz channel width to 40 MHz channel width and from 40 MHz channel width to 20 MHz channel width."</t>
  </si>
  <si>
    <t xml:space="preserve">A 20/40 MHz BSS could consists of HT STAs, some 20 MHz capable only, and the others 20/40 MHz capable. How is the protection mechanism done in this scenario?  </t>
  </si>
  <si>
    <t xml:space="preserve">Need to add HT duplicate packet transmission for protection in 20/40 MHz BSS that consists of HT devices only. </t>
  </si>
  <si>
    <t>Define TBD in Table n23</t>
  </si>
  <si>
    <t>Operation in the 2.4 GHz band should use existing channels, including extensions.</t>
  </si>
  <si>
    <t>Make the channel center frequencies of the extension channel coincide with the existing channel occupancies.</t>
  </si>
  <si>
    <t>Drop "valid" from line 26</t>
  </si>
  <si>
    <t>7.3.2.47.1</t>
  </si>
  <si>
    <t>HT Capability element</t>
  </si>
  <si>
    <t>7.3.2.47.2</t>
  </si>
  <si>
    <t>HT Capabilities Info field</t>
  </si>
  <si>
    <t>7.3.2.47.3</t>
  </si>
  <si>
    <t>MAC HT parameters Info field</t>
  </si>
  <si>
    <t>7.3.2.47.4</t>
  </si>
  <si>
    <t>Supported MCS set field</t>
  </si>
  <si>
    <t>7.3.2.47.5</t>
  </si>
  <si>
    <t>Extended HT Capabilities Info field</t>
  </si>
  <si>
    <t>7.3.2.47.6</t>
  </si>
  <si>
    <t>Transmit Beamforming Capability</t>
  </si>
  <si>
    <t>7.3.2.47.7</t>
  </si>
  <si>
    <t>Antenna Selection Capability</t>
  </si>
  <si>
    <t>7.3.2.48</t>
  </si>
  <si>
    <t>Additional HT Information Elements</t>
  </si>
  <si>
    <t>7.3.2.5</t>
  </si>
  <si>
    <t>CF Parameter Set element</t>
  </si>
  <si>
    <t>7.3.2.6</t>
  </si>
  <si>
    <t>TIM</t>
  </si>
  <si>
    <t>7.3.2.7</t>
  </si>
  <si>
    <t>IBSS Parameter Set element</t>
  </si>
  <si>
    <t>7.3.2.8</t>
  </si>
  <si>
    <t>Challenge Text element</t>
  </si>
  <si>
    <t>7.3.2.9</t>
  </si>
  <si>
    <t>Country information element</t>
  </si>
  <si>
    <t>7.4</t>
  </si>
  <si>
    <t>Action frame format details</t>
  </si>
  <si>
    <t>7.4.1</t>
  </si>
  <si>
    <t>Spectrum management action details</t>
  </si>
  <si>
    <t>7.4.1.1</t>
  </si>
  <si>
    <t>Measurement Request frame format</t>
  </si>
  <si>
    <t>7.4.1.2</t>
  </si>
  <si>
    <t>Measurement Report frame format</t>
  </si>
  <si>
    <t>7.4.1.3</t>
  </si>
  <si>
    <t>TPC Request frame format</t>
  </si>
  <si>
    <t>7.4.1.4</t>
  </si>
  <si>
    <t>TPC Report frame format</t>
  </si>
  <si>
    <t>7.4.1.5</t>
  </si>
  <si>
    <t>Channel Switch Announcement frame format</t>
  </si>
  <si>
    <t>7.4.2</t>
  </si>
  <si>
    <t>QoS Action frame details</t>
  </si>
  <si>
    <t>7.4.2.1</t>
  </si>
  <si>
    <t>ADDTS Request frame format</t>
  </si>
  <si>
    <t>7.4.2.2</t>
  </si>
  <si>
    <t>ADDTS Response frame format</t>
  </si>
  <si>
    <t>7.4.2.3</t>
  </si>
  <si>
    <t>DELTS frame format</t>
  </si>
  <si>
    <t>7.4.2.4</t>
  </si>
  <si>
    <t>154</t>
  </si>
  <si>
    <t>Kasher, Assaf</t>
  </si>
  <si>
    <t>Replace: "to choose a" with "to recommend a".  
Replace:  "Transmission of this frame by a non-AP STA requests that the AP send frames in indicated width." 
with: "Transmission of this frame by a non-AP STA requests that its peer send frames addressed to it using the indicated channel width."</t>
  </si>
  <si>
    <t>"These STAs can collide because the 20MHz capable STAs cannot respect virtual carrier of the 40MHz capable STAs.  " - it looks like this is a problem that hasn't been fixed, which is not true.</t>
  </si>
  <si>
    <t>Remove the note.</t>
  </si>
  <si>
    <t>What are these AP modes?  Are they internal to the AP?
What additional value does table n57 bring?</t>
  </si>
  <si>
    <t>Remove Table n57 or relate it to normative behaviour.  Or move it into 11.15.2 and merge with table n58.</t>
  </si>
  <si>
    <t>Information elements</t>
  </si>
  <si>
    <t>7.3.2.1</t>
  </si>
  <si>
    <t>SSID element</t>
  </si>
  <si>
    <t>7.3.2.10</t>
  </si>
  <si>
    <t>ERP Information element</t>
  </si>
  <si>
    <t>7.3.2.14</t>
  </si>
  <si>
    <t>84</t>
  </si>
  <si>
    <t xml:space="preserve">CF-End should be sent in 40 MHz HT PPDU in the 40 MHz phase of PCO. </t>
  </si>
  <si>
    <t xml:space="preserve">Add a description here that a CF-End frame shall be a 40 MHz HT PPDU during 40 MHz phase in PCO. </t>
  </si>
  <si>
    <t>107</t>
  </si>
  <si>
    <t>151
152</t>
  </si>
  <si>
    <t xml:space="preserve">On the subject of NAV assertion in 40/20Mhz BSS, the draft states: "STA will assert NAV in accordance to duration of any frame received in control or 40MHz channel.  Note: A STA need not set its NAV in response to 20MHz frames received on the extension channel, even if it is capable of receiving those frames."
OBSS Coexistence. Transmission on the extension channel without regard for what is happening in BSSs with overlapping coverage areas using the extension channel would result in collisions and thus lead to a possible net reduction in aggregate throughput.
Backward compatibility.  There are 200 million WiFi devices currently in use [according to a Broadcom white paper].  If an 11n 40 MHz station does not perform virtual carrier sense, it will have a negative impact on the performance of the WiFi devices in place.  
</t>
  </si>
  <si>
    <t>Accepted: replace appropriate subclauses with 9.17 and 9.18</t>
  </si>
  <si>
    <t>Rejected:  TGn is discussing mechanisms that address this issue already</t>
  </si>
  <si>
    <t>Rejected:  the L-SIG TXOP protection may be used in presence of non-HT STA.</t>
  </si>
  <si>
    <t>Accepted:  see CID868</t>
  </si>
  <si>
    <t>Rejected: see table n60</t>
  </si>
  <si>
    <t>Rejected:  because L-SIG TXOP should provide protection against non-HT STAs</t>
  </si>
  <si>
    <t>IBSS ATIM frame format</t>
  </si>
  <si>
    <t>7.2.3.3</t>
  </si>
  <si>
    <t>Disassociation frame format</t>
  </si>
  <si>
    <t>7.2.3.4</t>
  </si>
  <si>
    <t>Association Request frame format</t>
  </si>
  <si>
    <t>7.2.3.5</t>
  </si>
  <si>
    <t>Association Response frame format</t>
  </si>
  <si>
    <t>7.2.3.6</t>
  </si>
  <si>
    <t>Hassan, Amer</t>
  </si>
  <si>
    <t>Computing of the extension channel CCA should be mandatory.  From text it seems to be optional and this can cause interoperability problems</t>
  </si>
  <si>
    <t xml:space="preserve">specify the mandatory requirement for CCA on the 20MHz extension channel before transmission of 40MHz MAC frame. </t>
  </si>
  <si>
    <t>Topic</t>
  </si>
  <si>
    <t>PLME</t>
  </si>
  <si>
    <t>MAC</t>
  </si>
  <si>
    <t>A-MPDU</t>
  </si>
  <si>
    <t>PCO</t>
  </si>
  <si>
    <t>MAC Management</t>
  </si>
  <si>
    <t>Coexistence</t>
  </si>
  <si>
    <t>Power Management</t>
  </si>
  <si>
    <t>TSPEC</t>
  </si>
  <si>
    <t>Block Ack</t>
  </si>
  <si>
    <t>DLS</t>
  </si>
  <si>
    <t>PHY Interface</t>
  </si>
  <si>
    <t>PHY Management</t>
  </si>
  <si>
    <t>PHY</t>
  </si>
  <si>
    <t>PHY General</t>
  </si>
  <si>
    <t>PLCP</t>
  </si>
  <si>
    <t>The comment made by the commenter.   Minor fixups were made to remove embedded objects.</t>
  </si>
  <si>
    <t>The L-SIG field may be received with a false positive parity, and copying such a value into the NAV will lead to very unpredictable results, because the NAV is a hard CCA which can not be augmented by other methods like Energy Detect. This effect will be particularly evident inside overlapping BSSs, where it can cause long interruptions. This is very undesirable.</t>
  </si>
  <si>
    <t xml:space="preserve">Change shall into should or may. </t>
  </si>
  <si>
    <t>McNamara, Darren</t>
  </si>
  <si>
    <t>PCO operation does not address rules for operation at the STAs that are in power save mode. During power save mode the STA may or may not receive all beacons (depending on the listen interval field in the STA association request). These STAs will fail to see the channel switch from 20 MHz to 40 Mhz or vice versa if the channel is changing between listen intervals.</t>
  </si>
  <si>
    <t>Specify that PCO cannot be used in combination with Power Save or specify operation of PCO + Power save STAs.</t>
  </si>
  <si>
    <t>The lines "If there is a 40/20 Mhz capable non PCO capable STA is associated, the PCO AP shall choose the operation mode using 40 MHz channel width, in which PCO AP can receive and transmit 40 Mhz frames using 20 Mhz PCO phase" suggets that if there is no PCO mode when 40/20 Mhz STA, that is not capable of PCO present in the BSS</t>
  </si>
  <si>
    <t xml:space="preserve"> specify operation of PCO + Power save STAs or Specify that PCO cannot be used in combination with Power Save</t>
  </si>
  <si>
    <t>42-44</t>
  </si>
  <si>
    <t>Operation details of PCO AP in 20 MHz PCO mode are not specified</t>
  </si>
  <si>
    <t>Specify PCO AP operational mode for 20 MHz PCO mode</t>
  </si>
  <si>
    <t>15-18</t>
  </si>
  <si>
    <t>How does a STA recover from the error case where a STA misses a PCO phase request frame or a beacon frame with phase change is not provided</t>
  </si>
  <si>
    <t>Provide error recovery for the case when STA missed PCO phase request frame or beacon that has this information</t>
  </si>
  <si>
    <t>Define the term "single frame"</t>
  </si>
  <si>
    <t>figure n35 - description of duration value within the figure needs rewording</t>
  </si>
  <si>
    <t>The version number of the draft embodying changes.  Working versions of the draft (not published) are named yyyymmddrn Dn.nn,  example 20060503r0 D1.01 is the working version revision 0 on 3 May 2006,  which will become D1.01 when published.   This syntax may need to be extended to provide coordination between any editing team and comment resolution committee.</t>
  </si>
  <si>
    <t>Read Write by editor,  otherwise read-only</t>
  </si>
  <si>
    <t>The result of the lookup of the clause (Ed) field in the Headings table, topic column.   This is used as an intermediate to get the Topic Group values.</t>
  </si>
  <si>
    <t>The result of the lookup of the Topic Lookup in the Topic Groupings column.
This is used to partition the comments into topic groups,  with the assumption as this is written that there is a mapping from topic groups onto comment resolution ad-hocs.</t>
  </si>
  <si>
    <t>Clarify.</t>
  </si>
  <si>
    <t>Modify channel center frequencies for extension channel to coincide with existing channel occupancies.</t>
  </si>
  <si>
    <t xml:space="preserve">Although the legacy duplicate mode can be used to send an RTS-CTS on two adjacent 20 MHz channels to make legacy devices defer, this does not work for legacy 11b devices as the standard does not specify the use of legacy duplicate 11b transmissions. </t>
  </si>
  <si>
    <t>Besides 20 MHz spacing, include 25 MHz spacing and 11b rates in the legacy duplicate mode.</t>
  </si>
  <si>
    <t>Cheng, Hong</t>
  </si>
  <si>
    <t>The indicated "co-existence" is not sufficient. There is no guidance on how often the scanning should be done; how the scanning should be performed during large data transfer. All the text appears to say is "apple pie is good, be nice"</t>
  </si>
  <si>
    <t xml:space="preserve">Lojko, Peter </t>
  </si>
  <si>
    <t>This needs to be much more specific</t>
  </si>
  <si>
    <t xml:space="preserve">Specify protection requirements during PCO phase. </t>
  </si>
  <si>
    <t>How does the PCO AP detect that the PCO is not providing a performance benefit?</t>
  </si>
  <si>
    <t>Provide PCO performance specifics so it can be measured</t>
  </si>
  <si>
    <t>MAC Interface</t>
  </si>
  <si>
    <t>Frame Formats</t>
  </si>
  <si>
    <t>MAC Operation</t>
  </si>
  <si>
    <t>Protection Mechanisms</t>
  </si>
  <si>
    <t>ZLF</t>
  </si>
  <si>
    <t>MAC SDL</t>
  </si>
  <si>
    <t>MIB</t>
  </si>
  <si>
    <t>Topic lookup</t>
  </si>
  <si>
    <t xml:space="preserve">"This allows far away overlapping BSSs on the extension channel to be ignored or to inhibit 40MHz transmissions as a matter of policy" The success of 802.11 as a systems is largely thanks ot its robustness and its ability to share spectrum gracefully. This text ignores that and steers towards a bias favoring 40MHz transmissions. This may be understandable from a psychology point of view - it took ages to get this compromise worked out  - but the market is not waiting for this sort of unproductive features in the standard.  </t>
  </si>
  <si>
    <t>Deferred for later submission &amp; discussion.</t>
  </si>
  <si>
    <t>Rejected:  because duplicate HT is same as MCS=32</t>
  </si>
  <si>
    <t>Deferred for later submission &amp; discussion.
See CID 712</t>
  </si>
  <si>
    <t>Deferred for later submission</t>
  </si>
  <si>
    <t>Deferred for later submission by Matt Fischer</t>
  </si>
  <si>
    <t>Deferred for later submission or discussion with the author.
Ref: CID2572 addresses the second sentence of proposed change.</t>
  </si>
  <si>
    <t>Countered with reference to CID1326</t>
  </si>
  <si>
    <t>X</t>
  </si>
  <si>
    <t>When the channel signal-to-noise ratio is low or when interference is present or when collisions occur, the L-SIG has a high probability of undetected error (as it is protected by only one parity bit--if the channel induces at least one error elsewhere it may well to induce an even number of errors on the poorly protected L-SIG).  This will often result in bad behavior.  A well designed device might include an algorithm to determine how reliable the L-SIG is rather than be bound to use it to set the NAV.</t>
  </si>
  <si>
    <t xml:space="preserve">Change the "shall" on line 35 to a "should" or a "may".  </t>
  </si>
  <si>
    <t>Zuniga, Juan Carlos</t>
  </si>
  <si>
    <t xml:space="preserve">Maintaining a NAV on the extension channel must be mandatory.   An independent receiver should decode frames within interference range on the extension channel and maintain a NAV.  </t>
  </si>
  <si>
    <t>129-130</t>
  </si>
  <si>
    <t>Raissinia, Ali</t>
  </si>
  <si>
    <t>Fix it.</t>
  </si>
  <si>
    <t>I don't understand how I am supposed to review this section in light of the fact that the content thereof is currently the subject of extensive debate, revision, and reformulation in the ad-hoc recently formed, and still in progress on the very issue of 40/20 MHz channelization.</t>
  </si>
  <si>
    <t>Complete the work of the ad-hoc group.  Make recommendations to the Task Group.  Re-write the appropriate sectiopns of the proposed amendment, THEN submit it for letter ballot.</t>
  </si>
  <si>
    <t>Soomro, Amjad</t>
  </si>
  <si>
    <t>Add the control channel signal to the MAC-PHY interface (TXVECTOR ?)</t>
  </si>
  <si>
    <t>self conflicting.</t>
  </si>
  <si>
    <t>how can you have a green field if a non-HT STA is present? Need green field defintion.</t>
  </si>
  <si>
    <t xml:space="preserve">9.16.1 </t>
  </si>
  <si>
    <t>fundamental error, channel access violations enabled, use any of the other methods</t>
  </si>
  <si>
    <t>eliminate the snetence "a txop may be started with a data/ack..."</t>
  </si>
  <si>
    <t>What priority is training feedback? How is it scheduled?</t>
  </si>
  <si>
    <t xml:space="preserve">"… an AP may respond with a CF-End after SIFS." This sentence is not adequate. </t>
  </si>
  <si>
    <t>Change it to: "… an AP may respond with a CF-End after SIFS provided that the STA that initiated LongNAV is at distance X (TBD)  from the AP"</t>
  </si>
  <si>
    <t>9.1.6.3</t>
  </si>
  <si>
    <t xml:space="preserve">"Each sequence may include multiple PPDUs sent and received" This sentence is incomplete.  There could be multiple receivers that the initiator sends/receives PPDUs to/from. If this is the case, then, very likely the AP is the owner of the TXOP. Hence, only AP should send the CF-End frame, because it will be hard to decide as to which STA should transmit the CF-End under this scenario.  Again, the problem of unfairness and setting of NAV in OBSS is obvious in this case. </t>
  </si>
  <si>
    <t xml:space="preserve">Change it to: "Each sequence may include multiple PPDUs of the same AC sent and received with the same or different STAs. Under this scenario, only the AP sends a CF-End frame to truncate the TXOP". </t>
  </si>
  <si>
    <t>Need to define Non-HT rate reference rate for unequal modulation case.</t>
  </si>
  <si>
    <t>Choose moduation at the first spatial stream.</t>
  </si>
  <si>
    <t xml:space="preserve">In the case of 40 MHz phase of PCO, CF-End should be sent in 40 MHz HT PPDU. </t>
  </si>
  <si>
    <t>Read write.  The comment identified by this field should match in comment and recommended change.
The comment identified in this field should not itself be a duplicate.</t>
  </si>
  <si>
    <t>Read write</t>
  </si>
  <si>
    <t>table 57 row 4 calls for DSSS/CCK beacons in 40 MHz mode for 2.4GHz band.  But DSSS transmission frequency specification not compatible with 40MHz. Single transmission not wide enough to cover 40 MHz, double transmission waveform overlaping with each other.</t>
  </si>
  <si>
    <t xml:space="preserve">Specify how to transmit DSSS/CCK in 40 MHz for 2.4G band, or redefine 40 MHz operation using 25 MHz channel spacing for 2.4 GHz band.  </t>
  </si>
  <si>
    <t>Determination of ZLF source</t>
  </si>
  <si>
    <t>A Standard does not have "third party" designators.  The purpose of a Standard is to allow many companies to interoperate.</t>
  </si>
  <si>
    <t>Change "third party devices" to non-HT devices.</t>
  </si>
  <si>
    <t>vague terminology</t>
  </si>
  <si>
    <t>replace the sentence "All STAs at the BSS shall protect RIFS sequences when there is at least one non-HT STA associated with this BSS." with "A STA which is associated with a BSS shall protect RIFS sequences when there is at least one non-HT STA associated with that BSS."</t>
  </si>
  <si>
    <t>replace the sentence "All STAs in the BSS shall protect Green Field PPDUs when there is at least one non-HT or non-GF STA associated with this BSS." with "A STA which is associated with a BSS shall protect Green Field PPDUs when there is at least one non-HT or non-GF STA associated with that BSS."</t>
  </si>
  <si>
    <t>overly broad statement</t>
  </si>
  <si>
    <t>Without sensing CCA on the 20MHz extension channel, a 40MHz STA will potentially collide with traffic of the 20MHz extension channel network.</t>
  </si>
  <si>
    <t>Change "may" to "shall"</t>
  </si>
  <si>
    <t>Transmitting RIFS should not be mandatory.</t>
  </si>
  <si>
    <t>Roy, Richard</t>
  </si>
  <si>
    <t>Change "The L-SIG field" to "The length subfield of the L-SIG field" - or maybe instead, what is needed is clarification that it is the combination of the length and the rate of the L-SIG field which together "shall indicate a duration of time which…"</t>
  </si>
  <si>
    <t>change "in its BSS" to "associated with its BSS"</t>
  </si>
  <si>
    <t>Clear channel assessment (CCA) sensitivity</t>
  </si>
  <si>
    <t>20.3.15.6</t>
  </si>
  <si>
    <t>Received Channel Power Indicator (RCPI) Measurement</t>
  </si>
  <si>
    <t>20.3.16</t>
  </si>
  <si>
    <t>PLCP transmit procedure</t>
  </si>
  <si>
    <t>20.3.17</t>
  </si>
  <si>
    <t>20.3.14.8.3</t>
  </si>
  <si>
    <t>222</t>
  </si>
  <si>
    <t>10-23</t>
  </si>
  <si>
    <t>The word "both" in the first sentence implies that STAs must be dual band, which is probably not intended.</t>
  </si>
  <si>
    <t>Remove the word "both" and change "and" to "and/or".</t>
  </si>
  <si>
    <t>26</t>
  </si>
  <si>
    <t>The name "control channel" is technically misleading.  It indicates that that this channel only conveys control information and not data as well.</t>
  </si>
  <si>
    <t>Change "control channel" to "primary channel" throughout the draft.</t>
  </si>
  <si>
    <t>Marshall, Bill</t>
  </si>
  <si>
    <t xml:space="preserve">When a 20 MHz station is transmitting or receiving on the control channel, none of the other channels can be used for other transmissions in the BSS. It is possible, however, to increase the BSS throughput even beyond what is achievable by a 40 MHz channel if the MAC included the option for multichannel use, while respecting use of the same channels by OBSSs. </t>
  </si>
  <si>
    <t>Provide a way for other channel(s) to be used simultaneously with the control channel in a BSS, while observing CCA and virtual carrier sense on all channels.  The CCC MAC makes this possible.</t>
  </si>
  <si>
    <t>The operation of an IBSS has not been described.</t>
  </si>
  <si>
    <t>Is the additional HT information elements element present in beacons transmitted in an IBSS?  If so,  what is the requirement for an IBSS STA to set the various protection fields?   Can it use the recommended transmission width field, and if so,  does it replace use of the action frame for notifying its neighbors?   What are the IBSS STA rules for starting an managing channel widths?</t>
  </si>
  <si>
    <t>Transmitting RIFS is not mandatary.</t>
  </si>
  <si>
    <t>Replace "shall" by "may"</t>
  </si>
  <si>
    <t xml:space="preserve">It may be difficult to find a free 40 MHz channel in 2.4 GHz. Protection mechanisms using control frames in duplicate mode are useless in presence of 11b/g OBSS. It is difficult for an AP to scan for an OBSS interferer and to quickly react while preserving the QoS of its associated flows.  </t>
  </si>
  <si>
    <t xml:space="preserve">Do not allow 40MHz transmissions at 2.4 GHz. </t>
  </si>
  <si>
    <t>Winters, Jack</t>
  </si>
  <si>
    <t>9-10</t>
  </si>
  <si>
    <t xml:space="preserve">40MHz CCA is not used in MAC part (9.23.2). If it should be used, it shall be sensitive for both the control cahennel and the extension channel. </t>
  </si>
  <si>
    <t xml:space="preserve">Remove inconsistency between MAC and PHY. </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</si>
  <si>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(or 40MHz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</si>
  <si>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Please specify</t>
  </si>
  <si>
    <t>9.15 (L-SIG TXOP Protection)</t>
  </si>
  <si>
    <t>155</t>
  </si>
  <si>
    <t>Liu, Der-Zheng</t>
  </si>
  <si>
    <t>226</t>
  </si>
  <si>
    <t>PHY Characteristics</t>
  </si>
  <si>
    <t>PLCP Preamble</t>
  </si>
  <si>
    <t>PLCP Data</t>
  </si>
  <si>
    <t>PLCP Coding</t>
  </si>
  <si>
    <t>PLCP Interleaver</t>
  </si>
  <si>
    <t>PLCP OFDM</t>
  </si>
  <si>
    <t>PLCP Regulatory</t>
  </si>
  <si>
    <t>PMD</t>
  </si>
  <si>
    <t>PMD Interface</t>
  </si>
  <si>
    <t>Features</t>
  </si>
  <si>
    <t>MCS</t>
  </si>
  <si>
    <t>add the sentence "Back-off and AIFS are derived from the corresponding CCA used for transmission." to the end of the paragraph</t>
  </si>
  <si>
    <t>in addition to what? Compare to what?</t>
  </si>
  <si>
    <t>delete the sentence</t>
  </si>
  <si>
    <t>needs rewording</t>
  </si>
  <si>
    <t>A new HT category code is required for 802.11n</t>
  </si>
  <si>
    <t>Must generate the request to the 802.11ANA for a new HT Category Code to be assigned to 802.11n</t>
  </si>
  <si>
    <t>Green field protection.  Transmission of GF PPDUs is not allowed when there is at least one non-HT or non-GF STA associated with the BSS</t>
  </si>
  <si>
    <t>Change the statement to " All GF capable devices shall not transmit GF PPDUs when there is at least one non-HT or non-GF STA associated with this BSS."</t>
  </si>
  <si>
    <t>20.5.5.6</t>
  </si>
  <si>
    <t>PMD_RATE.request</t>
  </si>
  <si>
    <t>20.5.5.6.1</t>
  </si>
  <si>
    <t>20.5.5.6.2</t>
  </si>
  <si>
    <t>20.5.5.6.3</t>
  </si>
  <si>
    <t>20.5.5.6.4</t>
  </si>
  <si>
    <t>20.5.5.7</t>
  </si>
  <si>
    <t>PMD_RSSI.indicate</t>
  </si>
  <si>
    <t>20.5.5.7.1</t>
  </si>
  <si>
    <t>20.5.5.7.2</t>
  </si>
  <si>
    <t>20.5.5.7.3</t>
  </si>
  <si>
    <t>20.5.5.7.4</t>
  </si>
  <si>
    <t>20.5.5.8</t>
  </si>
  <si>
    <t>PMD_RCPI.indicate</t>
  </si>
  <si>
    <t>20.5.5.8.1</t>
  </si>
  <si>
    <t>20.5.5.8.2</t>
  </si>
  <si>
    <t>20.5.5.8.3</t>
  </si>
  <si>
    <t>20.5.5.8.4</t>
  </si>
  <si>
    <t>20.5.5.9</t>
  </si>
  <si>
    <t>PMD_TX_PARAMETERS.request</t>
  </si>
  <si>
    <t xml:space="preserve">HTP2.3.4 40 MHz operation is only optional. With the current mandated set of 11n minimum mandatory capability (20 Mhz + min MCS set), a STA can claim to be 802.11n compliant even though it effectively  does only 55-60 Mbps. This does not meet the 11n PAR requirement. What the current PICS describes is 802.11a+ or 802.11g+, but 802.11n needs to meet 100Mbps even with its minimum set of mandated capabilities. I perceive 11n to be in a similar situation compared to 11i couple of years ago: there were both good reasons to have a readily available fix (WPA) and a full-blown solution (WPA2). However, 11i made what later became WPA2 mandatory, and what is known as WPA optional. Both compatible. For 11n, I see similar good reasons to allow for lower-throughput 11n devices (55-60 Mbps) and full-blown 11n (~100 or above). I recommend to take a similar approach as 11i did also in 11n, make 100Mbps mandatory and allow an optional lower-rate mode. Ultimately, the Wi-Fi Alliance is going to sort it out anyway... </t>
  </si>
  <si>
    <t xml:space="preserve">Make HTP2.3.4 40 Mhz operation + Single Antenna the mandatory mode (alternatively, make one of the STBC 2x2 modes mandatory instead of the 40 MHz). 20 MHz + Single Antenna + MAC tweaks should still be allowed as optional mode. </t>
  </si>
  <si>
    <t>Zeira, Eldad</t>
  </si>
  <si>
    <t xml:space="preserve">40 MHz operation is only optional. With current mandated set of capabilities a STA may claim to be 11n compliant while not exceeding 70mbps PHY rate and far from meeting 11n PAR </t>
  </si>
  <si>
    <t xml:space="preserve">Make 40 Mhz operation mandatory with single or multiple antennas </t>
  </si>
  <si>
    <t>189</t>
  </si>
  <si>
    <t>Reason for Transfer: Relates to 20/40 coexistence.</t>
  </si>
  <si>
    <t>Individual</t>
  </si>
  <si>
    <t>20.3.4.7.3 with 20.3.4.8</t>
  </si>
  <si>
    <t>There is only 20MHz spacing between the control channel and extention channel, causing interference on the control channel that legacy devices can not handle.</t>
  </si>
  <si>
    <t>A 25 MHz spacing between the control channel and the extension channel should be used, as this will prevent the legacy stations from not being able to receive the frame transmitted on the primary channel.</t>
  </si>
  <si>
    <t>7.4.7</t>
  </si>
  <si>
    <t>HT Management Action Frames details</t>
  </si>
  <si>
    <t>7.4.7.1</t>
  </si>
  <si>
    <t>Recommended Transmission Channel Width Management Action Frame</t>
  </si>
  <si>
    <t>7.4.7.10</t>
  </si>
  <si>
    <t>PSMP</t>
  </si>
  <si>
    <t>7.4.7.2</t>
  </si>
  <si>
    <t>MIMO Power Save Management Action Frame</t>
  </si>
  <si>
    <t>7.4.7.3</t>
  </si>
  <si>
    <t>PCO Phase Request  Management Action Frame</t>
  </si>
  <si>
    <t>7.4.7.4</t>
  </si>
  <si>
    <t>MIMO Channel Measurement frame</t>
  </si>
  <si>
    <t>7.4.7.5</t>
  </si>
  <si>
    <t>Reciprocity Correction frame</t>
  </si>
  <si>
    <t>7.4.7.6</t>
  </si>
  <si>
    <t>MIMO CSI Matrices frame</t>
  </si>
  <si>
    <t>7.4.7.7</t>
  </si>
  <si>
    <t>MIMO Uncompressed Steering Matrices frame</t>
  </si>
  <si>
    <t>7.4.7.8</t>
  </si>
  <si>
    <t>See Coment</t>
  </si>
  <si>
    <t>Not sure what the commenter is suggesting. Needs a submission.</t>
  </si>
  <si>
    <t>Page 223, Clause 20.3.8.2 - In Table n79, add a Control Channel column to the table.</t>
  </si>
  <si>
    <t>Concensus of resolution</t>
  </si>
  <si>
    <t>U</t>
  </si>
  <si>
    <t>Operating Modes section is informative but contains rules that are normative: e.g., "Beacons are sent in non-HT mode in the control channel" is defined only in this Table.</t>
  </si>
  <si>
    <t>Beacon and protection rules to be used when operating as 40/20 are normative.</t>
  </si>
  <si>
    <t>Define a "rate" to be placed into either of the supported rates or extended supported rates element which is not really a rate, but simply a marker indicating to those STA which understand this new "rate" that there are more "basic rates" or "basic BSS membership requirements" included in some other new HT element(s). Legacy devices, seeing this "rate" marked as "basic" in the old elements will not bother to attempt an association becaus they know that they cannot support this "rate." HT STA will understand that the "rate" is not a "rate" and will be directed to some other element for further BSS membership requirements.</t>
  </si>
  <si>
    <t>Takagi, Masahiro</t>
  </si>
  <si>
    <t>Does the non-HT duplicate mode need an MCS?  Certainly MCS 32 cannot be used to reference this mode since MCS 32 has a short GI (which isn't legacy).</t>
  </si>
  <si>
    <t>Add one if so.</t>
  </si>
  <si>
    <t>Resolution of comments received during IEEE 802.11 Letter Ballot 84</t>
  </si>
  <si>
    <t>Field</t>
  </si>
  <si>
    <t>Description</t>
  </si>
  <si>
    <t>Description of Fields used on the Comments Tab</t>
  </si>
  <si>
    <t>Remove Dual CTS Protection.</t>
  </si>
  <si>
    <t>Information about requirements on protection during PCO phases are not specified.</t>
  </si>
  <si>
    <t>Signal Field for 20 MHz operation</t>
  </si>
  <si>
    <t>20.3.3.3.3.2</t>
  </si>
  <si>
    <t>Signal Field for 40 MHz operation</t>
  </si>
  <si>
    <t>reference the specific capabilities of 802.11 that are intended, either via the specific clauses or the conformance sets defined in Annex A.</t>
  </si>
  <si>
    <t>as in comment</t>
  </si>
  <si>
    <t>Levy, Joseph</t>
  </si>
  <si>
    <t>Modify the test to say for the 40MHz CCA should indicate busy for any signal  &gt; -60dBm in each individual 20MHz portion</t>
  </si>
  <si>
    <t>Benko, John</t>
  </si>
  <si>
    <t>Bjerke, Bjorn</t>
  </si>
  <si>
    <t>Calhoun, Pat</t>
  </si>
  <si>
    <t>I disagree with the use of 40MHz channels in the 2.4 space, given the backward compatibility issues it creates</t>
  </si>
  <si>
    <t>40MHz operation should be restricted to the 5 GHz band.</t>
  </si>
  <si>
    <t>de Courville, Marc</t>
  </si>
  <si>
    <t>It is not mandatory for a STA to operate in both 2.4 and 5 GHz</t>
  </si>
  <si>
    <t>Change first sentence to: "The STA may operate in either the 5 GHz band or the 2.4 GHz band, or both"</t>
  </si>
  <si>
    <t>Change "may sense CCA on the 20 MHz extension channel" to "shall sense CCA on the 20 MHz extension channel.  Also, language needs to be added that makes it clear that STA'a shall not transmit 40 MHz PPDU's unless CCA is clear on both the control AND extension channels</t>
  </si>
  <si>
    <t>Non-HT reference rate for unequal MCS is not defined</t>
  </si>
  <si>
    <t>Scarpa, Vincenzo</t>
  </si>
  <si>
    <t>Remove the sentence.</t>
  </si>
  <si>
    <t>replace line 14 through 16 with the following;
"Under L-SIG TxOP Protection, the L-SIG Duration of an RTS shall be;
(T_RTS-PPDU - T_L-PLCP) + SIFS + T_CTS-PPDU – (EIFS – DIFS)
= (T_RTS-PPDU - T_L-PLCP) + T_CTS-PPDU – ACKTime
where T_RTS-PPDU is the length in time[usec] of the RTS PPDU, and T_CTS-PPDU is the length in time[usec] of the expected response PPDU.  T_L-PLCP is the length of the non-HT PCLP header;
T_L-PLCP = T_L-STF + T_L-LTF + T_L-SIG
These parameters are explained in Section 20.3.2.4.
 "
** Note to Editor: everything after "_" should be written in subscript</t>
  </si>
  <si>
    <t>106</t>
  </si>
  <si>
    <t>No specification on MCS selection of response frame.</t>
  </si>
  <si>
    <t>Add;
"The response frame shall be sent at the same MCS as the previously received frame"</t>
  </si>
  <si>
    <t>L-Preamble is undefined</t>
  </si>
  <si>
    <t>Replace "L-Preamble" with "(T_L-STF + T_L-LTF + T_L-SIG)"</t>
  </si>
  <si>
    <t>34</t>
  </si>
  <si>
    <t xml:space="preserve">Remove requirement for GF protection.  Forbid use of GF preamble when there are non-HT capable devices in the BSS.  Either 1.) forbid transmission of GF preambles when there are non-GF HT-capable devices present in the BSS or 2.) make reception of a GF preamble mandatory for HT-capable devices.  (I am willing to accept either option #1 or option #2 in the last sentence; they are mutually exclusive.)  </t>
  </si>
  <si>
    <t>I was led to believe that 40MHz operation was optional.  If that's true then the primary operational mode cannot be "40/20MHz"</t>
  </si>
  <si>
    <t>Change the primary operational mode to "20MHz", especially in the 2.4GHz band</t>
  </si>
  <si>
    <t>"The STA operates both in the 5GHz band and 2.4GHz band." Not simultaneously, I hope.  At least, it shouldn't be required.</t>
  </si>
  <si>
    <t>"The STA is capable of operating in both in the 5GHz band and 2.4GHz band."</t>
  </si>
  <si>
    <t>TXTIME calculation</t>
  </si>
  <si>
    <t>20.4.4</t>
  </si>
  <si>
    <t>PHY characteristics</t>
  </si>
  <si>
    <t>20.5</t>
  </si>
  <si>
    <t>20.5.1</t>
  </si>
  <si>
    <t>Scope and field of application</t>
  </si>
  <si>
    <t>20.5.2</t>
  </si>
  <si>
    <t>Overview of service</t>
  </si>
  <si>
    <t>20.5.3</t>
  </si>
  <si>
    <t>Overview of interactions</t>
  </si>
  <si>
    <t>20.5.4</t>
  </si>
  <si>
    <t>Basic service and options</t>
  </si>
  <si>
    <t>20.5.4.1</t>
  </si>
  <si>
    <t>PMD_SAP peer-to-peer service primitives</t>
  </si>
  <si>
    <t>20.5.4.2</t>
  </si>
  <si>
    <t>Adachi, Tomoko</t>
  </si>
  <si>
    <t>General</t>
  </si>
  <si>
    <t>Link adaptation</t>
  </si>
  <si>
    <t>5.4.9.2</t>
  </si>
  <si>
    <t>Transmit beamforming</t>
  </si>
  <si>
    <t>5.4.9.3</t>
  </si>
  <si>
    <t>Antenna selection</t>
  </si>
  <si>
    <t>5.6</t>
  </si>
  <si>
    <t>Relationship between services</t>
  </si>
  <si>
    <t>6</t>
  </si>
  <si>
    <t>MAC service definition</t>
  </si>
  <si>
    <t>6.1</t>
  </si>
  <si>
    <t>Overview of MAC services</t>
  </si>
  <si>
    <t>6.1.1</t>
  </si>
  <si>
    <t>This section does not clearly explain how protection mechanisms work in a BSS where there is a mixture of HT and non-HT STA's. How does the AP advertise that protection is enabled? Is there policy information that needs to be set at the AP to indicate protection, such as which modes are supported? What is the effect on adjacent channels in the 2.4GHz spectrum.</t>
  </si>
  <si>
    <t>The section needs to clearly explain how protection works when the BSS includes both HT and non-HT STA's.</t>
  </si>
  <si>
    <t>Optional sensing on the extension channel will create huge problems when 802.11n devices are deployed along side existing (802.11a and 802.11b/g) devices.</t>
  </si>
  <si>
    <t>PHY Beamforming</t>
  </si>
  <si>
    <t>CCA</t>
  </si>
  <si>
    <t>Mandate that all stations maintain a extension channel CCA and will combine it with control channel CCA for their backoff counter decrement and transmission decisions. Further mandate that the AP should monitor traffic periodically (by scanning the channel at least once every dot11ScanPeriod) on the extension channel and use DFS based on the amount of load on the extension channel.
Of course, I would greatly appreciate if a more thorugh mechanism is put in, but the above is a minimum.</t>
  </si>
  <si>
    <t>Really a non-sensical statement - you can not force a station to use the mechanism if it does not want to even if it supports it - there could be cases where it thinks it makes sense, such as when AP sets the L-SIG TXOP Full Protection, but the station detects some legacy networks in its own scanning</t>
  </si>
  <si>
    <t>Replace the first sentence of the paragraph with, 
"Under L-SIG TXOP Protection operation, the L-SIG field with a Mixed Mode PHY header may contain a  duration value equivalent (except in the case of RTS as described below) to the MAC duration included in the MAC header."</t>
  </si>
  <si>
    <t>Capability should be mandatory for HT-APs, optional otherwise.</t>
  </si>
  <si>
    <t>Modify Status column accordingly.</t>
  </si>
  <si>
    <t>Gen AdHoc: Coexistance</t>
  </si>
  <si>
    <t xml:space="preserve">1. PCO doesn't resolve the issue of overlapping 11g/b BSS: 11b/g devices do not understand duplicate packets (CTS-to-self in duplicated non-HT mode is useless). 2. How the AP detects that the PCO is not providing a performance benefit in order to deactivate it? 3. PCO introduces a jitter (due to "Operation transition time" and dot11PCO40MaxDuration) that is not tolerable for real time applications. 4. Non-HT stations in PS mode could wake-up during 40MHz phase.   </t>
  </si>
  <si>
    <t>Remove PCO from the spec.</t>
  </si>
  <si>
    <t>Gen AdHoc: transfer to coexistence</t>
  </si>
  <si>
    <t xml:space="preserve">Change the spec for 2.4GHz band in order to allow the duplicated DSSS/CCK MAC protection frame to be transmitted in 25MHz separation between control and extension channels. </t>
  </si>
  <si>
    <t>Ecclesine, Peter</t>
  </si>
  <si>
    <t>PLCP receive procedure</t>
  </si>
  <si>
    <t>20.3.2</t>
  </si>
  <si>
    <t>PLCP frame format</t>
  </si>
  <si>
    <t>20.3.2.1</t>
  </si>
  <si>
    <t>Replace the statement "A Rate of 6 Mbps shall be used in L-SIG." with "A rate of 6 Mbps shall be used in the L-SIG portion of a mixed mode HT PLCP header." Also - check to see that there is a way for the MAC to pass the 6mbps rate information and length information to the PHY when a MM header is used.</t>
  </si>
  <si>
    <t>language needs more precision</t>
  </si>
  <si>
    <t xml:space="preserve">Transmission on the extension channel should not begin unless the CCA for the extension channel is idle.  Add text so that 40MHz transmission can only begin once CCA is clear, whether it is both the CCA for the extension and control channel or a CCA of the composite 40MHz. </t>
  </si>
  <si>
    <t>Add this requirment.</t>
  </si>
  <si>
    <t>For maximum fairness, there should be two backoff engines which compute the allowable time to contend on the control and extension channel independently.  These backoff engines will use different CCA signals from the control and extension channel.  This gives maximum fairness to the legacy stations on the extension channel once a collision occurs between an HT-40 transmission and a legacy station on the extension channel.</t>
  </si>
  <si>
    <t>I generally have a difficulty in understanding this paragraph. 
1. Can you please elaborate how an A-MPDU frame provides protection on the extension channel?
2. Can you also please explain how an MPDU in a 20 MHz can be used for protection - more importantly can you explain what it is protecting (I just couldnt understand the last sentence - i read quite a few times)</t>
  </si>
  <si>
    <t>This paragraph has nothing to do with 20/40MHz protection - the stated subject of the subclause.</t>
  </si>
  <si>
    <t>Please move it to an appropriate location</t>
  </si>
  <si>
    <t>Don’t know what terminal means - not even sure if it is needed.</t>
  </si>
  <si>
    <t>9.23</t>
  </si>
  <si>
    <t>40/20 Functional description</t>
  </si>
  <si>
    <t>9.23.1</t>
  </si>
  <si>
    <t>Rules for operation in 40/20Mhz BSS</t>
  </si>
  <si>
    <t>9.23.2</t>
  </si>
  <si>
    <t>STA CCA sensing 40/20MHz BSS</t>
  </si>
  <si>
    <t>9.23.3</t>
  </si>
  <si>
    <t>AP CCA sensing in 40/20Mhz BSS</t>
  </si>
  <si>
    <t>9.23.4</t>
  </si>
  <si>
    <t>NAV assertion in 40/20Mhz BSS</t>
  </si>
  <si>
    <t xml:space="preserve">Table n57, row 4 does not allow the use of DSSS/CCK MAC protection frame since 40MHz transmission of two DSSS/CCK waveform overlaps one another. Not supporting any MAC protection frame during the 40MHz transmission causes interoperability issue with the legacy 11.b devices. </t>
  </si>
  <si>
    <t>Is there something restricting the use of 40 MHz operation in the United States for the 5.5 to 5.7 band?</t>
  </si>
  <si>
    <t>There are too many obscure or ugly options in 11n that are unlikely ever to be used or should never be used and only serve to complicate the standard. The dual CTS, dual beacon scheme is very ugly, and requires a lot of work for tiny gains, since range is ultimately limited by the weak preamble and SIGNAL field. Moreover, these are cheap WLANs not expensive basestations, so a second AP is always a better solution.</t>
  </si>
  <si>
    <t>Entirely remove the text on dual CTS, dual beacon etc</t>
  </si>
  <si>
    <t xml:space="preserve">"This allows far away overlapping BSSs on the extension channel to be ignored or to inhibit 40MHz transmissions as a matter of policy" yet (a) no mechanism is provided to assure us that they are indeed far away, and (b) this inefficiency arises in normal 20/20 transmissions too. If this inefficiency were that easy to fully fix, it would have been fully fixed a long time ago. If the authors believe that they have fully fixed this inefficiency then they should bring their solution to 802.11, and allow every device - 20 MHz devices included - to gain the benefit of this fix. Conversely, if the authors have not fully fixed this inefficiency, then why is it being allowed for 40 MHz? </t>
  </si>
  <si>
    <t>9.15.1*</t>
  </si>
  <si>
    <t>Countered:  replace "shall" with "should"</t>
  </si>
  <si>
    <t>8 yes, 5 no</t>
  </si>
  <si>
    <t>Deferred:  reference to submission by Matt Fischer</t>
  </si>
  <si>
    <t>Countered:  change "up" to ", which extends"</t>
  </si>
  <si>
    <t>Rejected:  contradicts CID 7308 and similar to rejected CID 9996</t>
  </si>
  <si>
    <t>Countered: reference CID4638</t>
  </si>
  <si>
    <t>Rejected:  proposed change does not provide the required fairness</t>
  </si>
  <si>
    <t>Countered:  delete the words "third party"</t>
  </si>
  <si>
    <t>Rejected:  "contain" is preferred to "express"</t>
  </si>
  <si>
    <t>Countered:  Replace "L-Preamble" with "(T_L-STF + T_L-LTF + T_L-SIG)" and add a reference to table N62</t>
  </si>
  <si>
    <t>Rejected:  see CID9996</t>
  </si>
  <si>
    <t>Rejected:  "contain" is preferred to "express" (will continue to discuss)</t>
  </si>
  <si>
    <t>Deferred: for later submission by Eldad Perahia</t>
  </si>
  <si>
    <t>Change text to require CCA checking before transmission of 40MHz packet</t>
  </si>
  <si>
    <t>Mujtaba, Syed Aon</t>
  </si>
  <si>
    <t>The interactions of 20 MHz legacy or HT devices with 40 MHz devices is complex and needs more consideration.  The standard as written is likely to be unfair to 20 MHz devices.</t>
  </si>
  <si>
    <t>Require devices to perform CCA on the extension channel (in addition to the already reqired CCA on the control channel).</t>
  </si>
  <si>
    <t>Godfrey, Tim</t>
  </si>
  <si>
    <t>7.1.3.1.2</t>
  </si>
  <si>
    <t>reason for transfer: Related to 20/40 coexistenace</t>
  </si>
  <si>
    <t>260</t>
  </si>
  <si>
    <t>Most 11b/g networks use non-overlapping channels 1, 6, and 11.  Because the channel spacing is 20 MHz, 40 MHz mode will use channels 1 and 5, 2 and 6, up to 7 and 11 for the control and extension channels.  There will be many cases where networks composed of legacy devices cannot receive the legacy part of a mixed-mode preamble.  This is a non-issue if channel spacing is changed to 25 MHz for the control and extension channels in the 2.4 GHz band.</t>
  </si>
  <si>
    <t>Make the spacing between the control and extension channel in the 2.4 GHz band equal to 25 MHz for the legacy portion of a mixed-mode preamble.</t>
  </si>
  <si>
    <t>Countered:  Change the text to indicate that the rule is performed on frames that include an L-SIG duration and replace "undecodable" with "undecodable or MAC-FCS Failed".</t>
  </si>
  <si>
    <t>ULT payload retransmission</t>
  </si>
  <si>
    <t>9.18.4</t>
  </si>
  <si>
    <t>Unscheduled PSMP</t>
  </si>
  <si>
    <t>9.19</t>
  </si>
  <si>
    <t>Link Adaptation</t>
  </si>
  <si>
    <t>9.19.1</t>
  </si>
  <si>
    <t>Introduction (informative)</t>
  </si>
  <si>
    <t>9.19.2</t>
  </si>
  <si>
    <t>Link Adaptation using the HT Control Field</t>
  </si>
  <si>
    <t>9.19.3</t>
  </si>
  <si>
    <t>Immediate Response Frame Exchange for HT Control</t>
  </si>
  <si>
    <t>9.19.4</t>
  </si>
  <si>
    <t>Fast Link Adaptation using explicit feedback</t>
  </si>
  <si>
    <t>9.2</t>
  </si>
  <si>
    <t>DCF</t>
  </si>
  <si>
    <t>Transmit Beamforming</t>
  </si>
  <si>
    <t>9.2.3</t>
  </si>
  <si>
    <t>IFS</t>
  </si>
  <si>
    <t>9.2.3.1</t>
  </si>
  <si>
    <t>SIFS</t>
  </si>
  <si>
    <t>9.2.3.2</t>
  </si>
  <si>
    <t>PIFS</t>
  </si>
  <si>
    <t>9.2.3.3</t>
  </si>
  <si>
    <t>DIFS</t>
  </si>
  <si>
    <t>9.2.3.4</t>
  </si>
  <si>
    <t>AIFS</t>
  </si>
  <si>
    <t>9.2.3.5</t>
  </si>
  <si>
    <t>Extended IFS (EIFS)</t>
  </si>
  <si>
    <t>Keys and key distribution</t>
  </si>
  <si>
    <t>8.6</t>
  </si>
  <si>
    <t>Mapping EAPOL keys to IEEE 802.11 keys</t>
  </si>
  <si>
    <t>8.7</t>
  </si>
  <si>
    <t>Per-frame pseudo-code</t>
  </si>
  <si>
    <t>Deferred:  for later submission and discussion by author</t>
  </si>
  <si>
    <t>Sudheer Grandhi</t>
  </si>
  <si>
    <t>Deferred:  for further discussion.  1st portion of change describing specific text was acceptable but there was no accompanying text for proposed explanation of how and when L-SIG TXOP protection is used instead of the MAC header duration field</t>
  </si>
  <si>
    <t>Deferred:  until TGn has determined whether or not to make Greenfield a mandatory part of the 11n spec.</t>
  </si>
  <si>
    <t>Deferred:  for later discussion of comment CID6788
Note:  CID6788 was later accepted</t>
  </si>
  <si>
    <t>Deferred:  for later submission and discussion in addtion to other CCA related comments in 9.23</t>
  </si>
  <si>
    <t>Rejected:  the CCC reduces throughput in 2.4MHz band</t>
  </si>
  <si>
    <t>Rejected:  reference table n61 page 165</t>
  </si>
  <si>
    <t>Deferred:  for later submission by Tomoko</t>
  </si>
  <si>
    <t>Countered:  replace "this section" with "the remainder of subclause 9.23</t>
  </si>
  <si>
    <t>Deferred:  later submission and discussion</t>
  </si>
  <si>
    <t>Deferred:  later submission and discussion
ref. CID2730</t>
  </si>
  <si>
    <t>Countered:  by removing subclause 9.23.3</t>
  </si>
  <si>
    <t>Rejected:  receiver cannot maintain NAV on adjacent channels during transmission.</t>
  </si>
  <si>
    <t>Rejected:  refers to the 40MHz control channel</t>
  </si>
  <si>
    <t>9.23.8</t>
  </si>
  <si>
    <t>ACK and BlockAck in non-HT duplicated mode</t>
  </si>
  <si>
    <t>9.23.9</t>
  </si>
  <si>
    <t>STA switching from 40MHz to 20MHz in 40/20MHz BSS</t>
  </si>
  <si>
    <t>9.3</t>
  </si>
  <si>
    <t>PCF</t>
  </si>
  <si>
    <t>9.3.3</t>
  </si>
  <si>
    <t>PCF transfer procedure</t>
  </si>
  <si>
    <t>9.3.3.3</t>
  </si>
  <si>
    <t>CFPMaxDuration limit</t>
  </si>
  <si>
    <t>9.4</t>
  </si>
  <si>
    <t>Fragmentation</t>
  </si>
  <si>
    <t>9.5</t>
  </si>
  <si>
    <t>Defragmentation</t>
  </si>
  <si>
    <t>9.6</t>
  </si>
  <si>
    <t>Multirate support</t>
  </si>
  <si>
    <t>9.6.1</t>
  </si>
  <si>
    <t>Modulation classes</t>
  </si>
  <si>
    <t>9.6.2</t>
  </si>
  <si>
    <t>Non-HT Basic Rate calculation</t>
  </si>
  <si>
    <t>9.7</t>
  </si>
  <si>
    <t>MSDU transmission restrictions</t>
  </si>
  <si>
    <t>9.8</t>
  </si>
  <si>
    <t>Operation across regulatory domains</t>
  </si>
  <si>
    <t>9.9</t>
  </si>
  <si>
    <t>HCF</t>
  </si>
  <si>
    <t>9.9.1</t>
  </si>
  <si>
    <t>HCF contention-based channel access (EDCA)</t>
  </si>
  <si>
    <t>9.9.1.1</t>
  </si>
  <si>
    <t>Reference Implementation</t>
  </si>
  <si>
    <t>9.9.1.2</t>
  </si>
  <si>
    <t>EDCA TXOPs</t>
  </si>
  <si>
    <t>9.9.1.3</t>
  </si>
  <si>
    <t>Obtaining an EDCA TXOP</t>
  </si>
  <si>
    <t>9.9.1.4</t>
  </si>
  <si>
    <t>Multiple frame transmission in an EDCA TXOP</t>
  </si>
  <si>
    <t>9.9.1.6</t>
  </si>
  <si>
    <t>Retransmit procedures</t>
  </si>
  <si>
    <t>9.9.3</t>
  </si>
  <si>
    <t>9</t>
  </si>
  <si>
    <t>Sufficient rules and modes for 40/20MHz operation are described in 9.32.2. The PCO mode adds unnecessary complexity to the document for minimal benefit</t>
  </si>
  <si>
    <t>Remove PCO here, in 11.16, and throughout the document</t>
  </si>
  <si>
    <t>9.2.3.6</t>
  </si>
  <si>
    <t>RIFS</t>
  </si>
  <si>
    <t>9.2.4</t>
  </si>
  <si>
    <t>DCF access procedure</t>
  </si>
  <si>
    <t>9.2.5</t>
  </si>
  <si>
    <t>9.2.5.4</t>
  </si>
  <si>
    <t>Setting and resetting the NAV</t>
  </si>
  <si>
    <t>9.2.5.4.1</t>
  </si>
  <si>
    <t>Dual CTS Protection</t>
  </si>
  <si>
    <t>9.2.6</t>
  </si>
  <si>
    <t>Directed MPDU transfer procedure</t>
  </si>
  <si>
    <t>9.20.1</t>
  </si>
  <si>
    <t>9.20.2</t>
  </si>
  <si>
    <t>Transmit Beamforming with Implicit Feedback</t>
  </si>
  <si>
    <t>9.20.2.1</t>
  </si>
  <si>
    <t>Calibration</t>
  </si>
  <si>
    <t>9.20.2.1.1</t>
  </si>
  <si>
    <t>9.20.2.1.2</t>
  </si>
  <si>
    <t>Procedure</t>
  </si>
  <si>
    <t>9.20.3</t>
  </si>
  <si>
    <t>Explicit feedback beamforming</t>
  </si>
  <si>
    <t>9.20.3.1</t>
  </si>
  <si>
    <t>9.20.3.2</t>
  </si>
  <si>
    <t>Feedback request and response rules</t>
  </si>
  <si>
    <t>9.20.3.3</t>
  </si>
  <si>
    <t>Transmit Beamforming with explicit Feedback</t>
  </si>
  <si>
    <t>9.21</t>
  </si>
  <si>
    <t>Antenna Selection</t>
  </si>
  <si>
    <t>9.21.1</t>
  </si>
  <si>
    <t>9.21.2</t>
  </si>
  <si>
    <t>9.22</t>
  </si>
  <si>
    <t>Zero Length Frame as sounding frame</t>
  </si>
  <si>
    <t>9.22.1</t>
  </si>
  <si>
    <t>Determination of ZLF destination</t>
  </si>
  <si>
    <t>9.22.2</t>
  </si>
  <si>
    <t>The 2.4GHz band is far to crowded with legacy devices to allow a single device to use 40MHz of it.  The concerns about the impact of 40MHz on a legacy OBSS also seem to be valid, even if (in my personal opinion) slightly exagerated.</t>
  </si>
  <si>
    <t>Disallow 40MHz operation in the 2.4GHz band.</t>
  </si>
  <si>
    <t>Due to the limited number of non-overlapping channels in the 2.4 GHz band (ie 3 channels) I am concernded about the potential interference caused to legacy 802.11b/g devices operating in either the expanded channel or in the adjacent channel to a HT STA operating in 40 MHz mode.</t>
  </si>
  <si>
    <t>Restrict 40 MHz operation to the 5 GHz channel only.</t>
  </si>
  <si>
    <t xml:space="preserve">Modify text to require mandatory CCA computation in both control and extension channel before transmission of 40MHz MAC frame. </t>
  </si>
  <si>
    <t>Table n57</t>
  </si>
  <si>
    <t>Row 4 of Table n 57 does not permit DSS/CCK protection (as is allowed in rows 5 and 6).  Not supporting a MAC protection frame during 40MHz transmission will cause interoperability issues with 11b.</t>
  </si>
  <si>
    <t xml:space="preserve">Allow the duplicated DSSS/CCK MAC protection frame to be transmitted in 25MHz separation between control and extension channels in 2.4GHz. </t>
  </si>
  <si>
    <t>Scoreboard context control in full state</t>
  </si>
  <si>
    <t>9.10.7.4</t>
  </si>
  <si>
    <t>Scoreboard context control in partial state</t>
  </si>
  <si>
    <t>9.10.7.5</t>
  </si>
  <si>
    <t>Scoreboard context control of BlockAck</t>
  </si>
  <si>
    <t>9.10.7.6</t>
  </si>
  <si>
    <t>Scoreboard context control of BlockAckReq</t>
  </si>
  <si>
    <t>9.10.7.7</t>
  </si>
  <si>
    <t>NO</t>
  </si>
  <si>
    <t>Countered:  Remove lines 64 &amp; 65 from page 136 and lines 1, 2 &amp; 3 from page 137 and insert a note to reference section 21.3.14 (D1.03)</t>
  </si>
  <si>
    <t>See CID 7154 - Ref 21.3.14</t>
  </si>
  <si>
    <t>Deferred for later discussion in Sept ad hoc.</t>
  </si>
  <si>
    <t>Countered:  An HT BSS is a BSS in which its beacons contain an HT information element.</t>
  </si>
  <si>
    <t>Countered:  Change the word "present on the same channel" in line 49 of page 2 (D1.03) to "is a member of this BSS".  In addition, remove the 2nd sentence on lines 49 &amp; 50.  Add a new definition for HT Mixed Format  (definition of HT Mixed Format = A transmission format of the HT PHY using the HT Mixed Format Preamble) and replace "HT Mixed Mode" with "HT Mixed Format" wherever HT Mixed Mode references the PHY.
Add the definition for "non-member HT Protection Mode".  (definition of non-member HT Protection Mode = The mode of operation of an HT BSS in which there may be non-HT STAs present that are not members of this HT BSS.)
In Table n21, in the row "Operating Mode" change "Set to 01" to "Set to 01 (non-member HT Protection Mode)"</t>
  </si>
  <si>
    <t>S</t>
  </si>
  <si>
    <t>9 yes 1 no 1 abstain</t>
  </si>
  <si>
    <t>Countered:  The HT-pure mode definition has been removed (ref D1.03)</t>
  </si>
  <si>
    <t>Accepted:  All TBDs were removed (ref D1.03 Table n23)</t>
  </si>
  <si>
    <t>Deferred for later submission by Joe Levy</t>
  </si>
  <si>
    <t>Accepted:  Formatting corrected (ref D1.03)</t>
  </si>
  <si>
    <t>Countered:  Details were reformatted under 9.13 instead of 9.16 (ref D1.03)</t>
  </si>
  <si>
    <t>Originator's behavior</t>
  </si>
  <si>
    <t>9.10.7.8</t>
  </si>
  <si>
    <t>Maintaining the BlockAck state at the originator</t>
  </si>
  <si>
    <t>9.10.7.9</t>
  </si>
  <si>
    <t>Properly format lines 21 through 23 to differentiate which events apply and which do not</t>
  </si>
  <si>
    <t>Format appropriately, perhaps use IEEE Standards Sytle Manual</t>
  </si>
  <si>
    <t>confusion</t>
  </si>
  <si>
    <t>in one sentence you say the Nav may be set accurately two sentences later you state the NAV may not be set accurately. Please, make up your mind?</t>
  </si>
  <si>
    <t>There's a structural problem in the organization of the protection sections.  Section 9.16 should either also include 9.14 and 9.15,  or it should not include 9.16.</t>
  </si>
  <si>
    <t>Move 9.13, 9.14. 9.15 under 9.16 and renumber appropriately.</t>
  </si>
  <si>
    <t>This section summarises behaviour defined elsewhere.  It is not necessary.</t>
  </si>
  <si>
    <t>Remove 9.16.1</t>
  </si>
  <si>
    <t>Define TBD in Table n21</t>
  </si>
  <si>
    <t>Size of "PCO Phase" is not specified. 1-bit, 8-bit, 16-bit, 32-bit?</t>
  </si>
  <si>
    <t>As in comment</t>
  </si>
  <si>
    <t>A QSTA can't send a CF end, as this may be interpreted in adjacent cells by HCCA-operating QSTAs as the end of a CFP, disrupting CFP polling operations</t>
  </si>
  <si>
    <t>9.14.2</t>
  </si>
  <si>
    <t>Green Field Protection</t>
  </si>
  <si>
    <t>9.15</t>
  </si>
  <si>
    <t>L-SIG TXOP Protection</t>
  </si>
  <si>
    <t>9.15.1</t>
  </si>
  <si>
    <t>L-SIG TXOP Protection Rules at the Initiator</t>
  </si>
  <si>
    <t>9.15.2</t>
  </si>
  <si>
    <t>L-SIG TXOP Protection Rules at the Responder</t>
  </si>
  <si>
    <t>9.15.3</t>
  </si>
  <si>
    <t>L-SIG TXOP Protection Rules at Third Party HT</t>
  </si>
  <si>
    <t>9.16</t>
  </si>
  <si>
    <t>Protection mechanisms for Aggregation Exchange Sequences</t>
  </si>
  <si>
    <t>9.16.1</t>
  </si>
  <si>
    <t>Generally</t>
  </si>
  <si>
    <t>9.16.2</t>
  </si>
  <si>
    <t>Long NAV</t>
  </si>
  <si>
    <t>9.16.3</t>
  </si>
  <si>
    <t>Truncation of TXOP</t>
  </si>
  <si>
    <t>9.17</t>
  </si>
  <si>
    <t>Reverse direction</t>
  </si>
  <si>
    <t>9.17.1</t>
  </si>
  <si>
    <t>Reverse direction aggregation exchanges</t>
  </si>
  <si>
    <t>9.17.2</t>
  </si>
  <si>
    <t>Bi-Directional Data Exchange Rules</t>
  </si>
  <si>
    <t>9.17.3</t>
  </si>
  <si>
    <t>Constraints regarding responses</t>
  </si>
  <si>
    <t>9.18</t>
  </si>
  <si>
    <t>9.18.1</t>
  </si>
  <si>
    <t>Scheduled PSMP</t>
  </si>
  <si>
    <t>9.18.1.1</t>
  </si>
  <si>
    <t>PSMP sequence</t>
  </si>
  <si>
    <t xml:space="preserve">Do not allow L-SIG TXOP protection in mixed Legacy-HT BSS. Use CF-End to reset the NAV at HT-STAs when TXOP is not completely used by the TXOP owner (this makes sense in a pure HT BSS). </t>
  </si>
  <si>
    <t>9.23.2, 9.23.4</t>
  </si>
  <si>
    <t>129, 130</t>
  </si>
  <si>
    <t>CCA and NAV setting in 40/20MHz BSS should be better defined.</t>
  </si>
  <si>
    <t>I recommend to replace the text with the following.
"A STA transmitting a 20MHz PPDU shall sense CCA of the control channel only but shall sense CCA of the extension channel when 40MHz Upper/Lower Mode is applied for the transmission"</t>
  </si>
  <si>
    <t>Rejected:  overlapped BSS interference is an issue with CFP and the added mechanism has the same impact.</t>
  </si>
  <si>
    <t>Countered:  modify line 6 of page 108 to read "the STA, which is the TXOP Holder,  may transmit a CF-End … "
Add the following after line 8 as a new paragraph "a non-AP STA shall not transmit a CF-End if it is not the TXOP Holder".</t>
  </si>
  <si>
    <t>Rejected:  comment does not provide explanation as to why the existing sentence is inadequate.  Group believes text is adequate as is.</t>
  </si>
  <si>
    <t>Not addressed (NA)</t>
  </si>
  <si>
    <t>NA + D</t>
  </si>
  <si>
    <t>AUTHOR</t>
  </si>
  <si>
    <t>CLAUSE</t>
  </si>
  <si>
    <t>PAGE</t>
  </si>
  <si>
    <t>LINE</t>
  </si>
  <si>
    <t>TITLE</t>
  </si>
  <si>
    <t>ASSIGNEE(S)</t>
  </si>
  <si>
    <t>COMPLETED SUBMISSIONS</t>
  </si>
  <si>
    <t>Deferred (D) *</t>
  </si>
  <si>
    <t>* DEFERRED COMMENTS PREVIOUSLY ADDRESSED = 23      (17.04% of 135)</t>
  </si>
  <si>
    <t>* DEFERRED COMMENTS PREVIOUSLY ADDRESSED = 10      (7.14% of 135)</t>
  </si>
  <si>
    <t>Deferred:  for later submission and discussion by the author</t>
  </si>
  <si>
    <t>Accepted</t>
  </si>
  <si>
    <t>Rejected:  because behaviour already defined in 9.2.5.4.1</t>
  </si>
  <si>
    <t>Countered:  see CID3874</t>
  </si>
  <si>
    <t>Deferred:  for later submission by Marc de Courville</t>
  </si>
  <si>
    <t>Rejected:  there is a logical reason for CTS1 preceeding CTS2</t>
  </si>
  <si>
    <t>2yes 10no</t>
  </si>
  <si>
    <t>7.3.1.10</t>
  </si>
  <si>
    <t>Timestamp field</t>
  </si>
  <si>
    <t>7.3.1.11</t>
  </si>
  <si>
    <t>Action field</t>
  </si>
  <si>
    <t>20.3.3.3.4</t>
  </si>
  <si>
    <t>Long training field</t>
  </si>
  <si>
    <t>20.3.4</t>
  </si>
  <si>
    <t>The Data Field</t>
  </si>
  <si>
    <t>20.3.4.1</t>
  </si>
  <si>
    <t>The service field</t>
  </si>
  <si>
    <t>20.3.4.2</t>
  </si>
  <si>
    <t>Scrambler</t>
  </si>
  <si>
    <t>20.3.4.3</t>
  </si>
  <si>
    <t>Coding</t>
  </si>
  <si>
    <t>20.3.4.3.1</t>
  </si>
  <si>
    <t>Encoder Parsing operation</t>
  </si>
  <si>
    <t>20.3.4.3.2</t>
  </si>
  <si>
    <t>"Long NAV protection may be used to protect TxOP of several frames." - this is not adding anything</t>
  </si>
  <si>
    <t>Although IBSS operation has not been described,  we should assume that it is supported.  Also,  the management of DLS links needs to be included.</t>
  </si>
  <si>
    <t>Qk should be used in a non-HT transmission - it does not preserve compatibility</t>
  </si>
  <si>
    <t>remove Qk from the formula.</t>
  </si>
  <si>
    <t>Countered:  "Under L-SIG TXOP Protection operation, the L-SIG field with a Mixed Mode PHY header expresses a duration value equivalent (except in the case of RTS as described below) to the MAC duration included in the MAC header."</t>
  </si>
  <si>
    <t>Rejected:  CID7308 was accepted and is more approriate for the condition.</t>
  </si>
  <si>
    <t>Accepted:  add the text, " A 11n STA sends a non-STBC RTS to the AP. The AP returns a non-STBC CTS to the STA and then immediately transmits an STBC CTS - now the original non STA is free to transmit. But a third legacy station which has set its NAV based on the original RTS will reset its NAV and then decrement its backoff counter - given that a SIFS + CTS2 will last more than a DIFS, the NAV reservation will not always work."  as a note at the end of section 9.2.5.4a (ref 06/1402r1)</t>
  </si>
  <si>
    <t>Accept:  see CID6935</t>
  </si>
  <si>
    <t>Countered:  replace the “shall” by a “may” on lines 27 to 30, page 71 in draft D1.03.  (ref 06/1402r1)
{Reason for counter: Because a STA cannot decide whether it will operate with STBC or not (the capabilities are set from the beginning and the STA has to comply with its announced capabilities)}</t>
  </si>
  <si>
    <t xml:space="preserve">Countered:  Remove lines 36/37, page 71, D1.03.   (ref 06/1402r1)
{Note to the commenter: a proposal on the use of MCS with STBC encoders for response frames is made in 802.11-06/1405r0 as a resolution proposal involving text modification in section 9.6} </t>
  </si>
  <si>
    <t>Countered:  see 06/813r5 for detailed text and instructions for revison of clause 9.13.4.1. (ref D1.03)</t>
  </si>
  <si>
    <t>Deferred for later discussion with CCA topic.</t>
  </si>
  <si>
    <t>Countered:  already addressed in D1.03 page 95, line 25-30.</t>
  </si>
  <si>
    <t>Deferred for later discussion</t>
  </si>
  <si>
    <t>It is difficult to understand why non-HT duplicate PPDU is used in this case. Non-HT duplicated PPDU will cause additional interference or CCA overhead and Non-HT PPDU (not duplicated) is enough.</t>
  </si>
  <si>
    <t>Replace the text with "shall respond a non-HT PPDU"</t>
  </si>
  <si>
    <t>The PCO STA does not know whether PCO parameters does not meet the request when the association succeed.</t>
  </si>
  <si>
    <t>If PCO parameter does not meet the request, the AP shall deny the association request and the requesting STA can associate as a 40/20 STA.</t>
  </si>
  <si>
    <t xml:space="preserve">Change "If the association succeeds but the related PCO parameters does not meet the PCO STA values, the non-AP STA shall regard the BSS as a 40/20 MHz BSS and shall operate as a 40/20 MHz STA." to "If the PCO AP decides not to extend its transition time to meet the value of the requesting STA, the PCO AP shall deny the association. When the association fails, the PCO capable STA may regard the BSS as a 40/20 MHz BSS and may request to associate as a 40/20 STA." </t>
  </si>
  <si>
    <t xml:space="preserve">It says that a PCO STA associated with PCO AP *may* switch its operating phase to 40 MHz, but if the AP wants to transmit to that STA in 40 MHz phase and the STA is not in 40 MHz when switching of channel bandwidth is required for PCO, the AP cannot transmit to that STA because that STA cannot receive the frame in 40 MHz. It cannot be the STA's choice to stay in 20 MHz. </t>
  </si>
  <si>
    <t xml:space="preserve">Change the sentence in lines 11-13 to "A PCO STA associated with PCO AP shall switch its operating phase to 40 MHz when it receives a beacon frame that contains the PCO phase request bit set to 1 or a PCO phase request action frame with the PCO phase set to 1 and when switching of channel bandwidth is required for PCO." </t>
  </si>
  <si>
    <t>General</t>
  </si>
  <si>
    <t>26-32</t>
  </si>
  <si>
    <t>Language is not quite accurate - it is the duration, not the field which has the name.</t>
  </si>
  <si>
    <t>"An HT receiver that asserted the L-SIG TXOP Protection support bit upon association, and that receives an L-SIG protected PPDU in which it can not decode a MAC duration shall update it’s NAV to a value equal to L-SIG duration – HT-SIG duration."
To be fully effective, NAV update should be done at all HT STA.</t>
  </si>
  <si>
    <t>"In a 40MHz channel CCA shall be indicated for a signal at that level at the control channel."</t>
  </si>
  <si>
    <t>Delete</t>
  </si>
  <si>
    <t>"If the preamble portion of the packet is missed"</t>
  </si>
  <si>
    <t>Making PCO Mandatory will mitigate this situation somewhat</t>
  </si>
  <si>
    <t>"If the preamble portion was missed,". There is no way to know this.</t>
  </si>
  <si>
    <t>Change to e.g. "If the frame cannot be decoded,"</t>
  </si>
  <si>
    <t>When channel switching is required, then PCO STAs shall change the phase to 40 MHz according to the announcement from the AP. Because the AP cannot know whether the target STA is capable of receiving frames in 40 MHz or not.</t>
  </si>
  <si>
    <t>Change the text to reflect the comment.</t>
  </si>
  <si>
    <t>Use one term consistently</t>
  </si>
  <si>
    <t>Ogawa, Masakatsu</t>
  </si>
  <si>
    <t>The 40/20 MHz protection mechanism is not adequately explained. For example, 9.23.2 makes it optional for STAs and APs to sense CCA on the extension channel. In this case, how can the RTS/CTS or CTS-to-self mechanisms possibly function properly on two channels? Further, should the STA maintain two sets of NAVs, one for each channel? In this case, can the STA ever gain access to the medium under busy situations? Finally, in the 2.4 GHz band the control and extension channels are spaced such that they do not coincide with the non-overlapping channels currently used (1, 6, 11); in this case, the existence of a 40/20 STA may render virtually the whole of the 2.4 GHz band unusable by legacy STA types.</t>
  </si>
  <si>
    <t>Clarify the 40/20 MHz protection mechanism, with particular reference to coexistence with legacy STAs operating on currently non-overlapping channels. Also provide normative text to indicate how the CCA mechanism is supposed to work with a 40 MHz STA. Subclause 9.23.2 is extremely vague, mainly consisting of hints and allegations, and is sure to lead to large amounts of interoperability issues.</t>
  </si>
  <si>
    <t>STA Capabilities (Informative)</t>
  </si>
  <si>
    <t>CA DOC</t>
  </si>
  <si>
    <t>Annex A</t>
  </si>
  <si>
    <t>How is it determined that the PCO is 'not providing a preformance benefit'. Surely to provide interoperable equipment, a parameter or figure has to be stated within this draft.</t>
  </si>
  <si>
    <t>Provide a quantitavive value of the expected performance benefit</t>
  </si>
  <si>
    <t>Hedberg, David</t>
  </si>
  <si>
    <t>Definite channelization separately for 20 and 40 MHz which eliminate the possibility for overlapping.</t>
  </si>
  <si>
    <t>152-154</t>
  </si>
  <si>
    <t>3 (153)</t>
  </si>
  <si>
    <t>Deferred:  for later submission by Yuichi</t>
  </si>
  <si>
    <t>Do not agree with the 20 MHz spacing between the control and extension channel in the 2.4 GHz band (refer to document by 06/543ro by Richard VanNee)</t>
  </si>
  <si>
    <t>214</t>
  </si>
  <si>
    <t xml:space="preserve">Non-HT duplicate mode should use 25 MHz spacing between control channel and extension channel in the 2.4 GHz band </t>
  </si>
  <si>
    <t>223</t>
  </si>
  <si>
    <t xml:space="preserve">Table n79 should use 25 MHz spacing between control channel and extension channel in the 2.4 GHz band </t>
  </si>
  <si>
    <t>Sensing the extension channel CCA must be madatory.  In addition, the statement that the CCA on the extension channel is "combined" with the CCA on the control channel lacks specificity.</t>
  </si>
  <si>
    <t>I think the safest solution is to say the following:  "An STBC capable STA shall choose between STBC or non-STBC control frame operation.  In non-STBC control frame operation, it discards any STBC control frames it receives.   In STBC control frame operation,  it discards any non-STBC control frames received from its own BSS.  This choice is a matter of local policy."</t>
  </si>
  <si>
    <t>Table n57 does not address devices on overlapping channels such as the extension channel.</t>
  </si>
  <si>
    <t>16yes, ?no</t>
  </si>
  <si>
    <t>Rejected because the section does specify behavour such as how a 40/20MHz STA responds to a legacy or non-HT duplicate conrol frame.</t>
  </si>
  <si>
    <t>Countered by changing line 11-12 to read as follows:
In 40MHz mode, A 40/20 STA that receives a control frame in non-HT duplicate mode shall respond with a non-
HT duplicate PPDU.</t>
  </si>
  <si>
    <t>Rejected because non-HT duplicate mode is a functional mode and is required for protection of 40MHz transmission.</t>
  </si>
  <si>
    <t>Rejected because partially overlapping channels do not apply in 5GHz.  In 2.4GHz the issue is being addressed.(ref CID7925)</t>
  </si>
  <si>
    <t>Rejected because additional modes are not necessary.</t>
  </si>
  <si>
    <t>10yes 9no</t>
  </si>
  <si>
    <t>M</t>
  </si>
  <si>
    <t>20.5.5.12.2</t>
  </si>
  <si>
    <t>20.5.5.12.3</t>
  </si>
  <si>
    <t>20.5.5.12.4</t>
  </si>
  <si>
    <t>20.5.5.13</t>
  </si>
  <si>
    <t>PMD_FORMAT.indicate</t>
  </si>
  <si>
    <t>20.5.5.13.1</t>
  </si>
  <si>
    <t>20.5.5.13.2</t>
  </si>
  <si>
    <t>20.5.5.13.3</t>
  </si>
  <si>
    <t>20.5.5.13.4</t>
  </si>
  <si>
    <t>20.5.5.2</t>
  </si>
  <si>
    <t>PMD_DATA.indicate</t>
  </si>
  <si>
    <t>20.5.5.2.1</t>
  </si>
  <si>
    <t>20.5.5.2.2</t>
  </si>
  <si>
    <t>20.5.5.2.3</t>
  </si>
  <si>
    <t>20.5.5.2.4</t>
  </si>
  <si>
    <t>20.5.5.3</t>
  </si>
  <si>
    <t>PMD_TXSTART.request</t>
  </si>
  <si>
    <t>20.5.5.3.1</t>
  </si>
  <si>
    <t>20.5.5.3.2</t>
  </si>
  <si>
    <t>20.5.5.3.3</t>
  </si>
  <si>
    <t>20.5.5.3.4</t>
  </si>
  <si>
    <t>20.5.5.4</t>
  </si>
  <si>
    <t>PMD_TXEND.request</t>
  </si>
  <si>
    <t>20.5.5.4.1</t>
  </si>
  <si>
    <t>20.5.5.4.2</t>
  </si>
  <si>
    <t>20.5.5.4.3</t>
  </si>
  <si>
    <t>20.5.5.4.4</t>
  </si>
  <si>
    <t>20.5.5.5</t>
  </si>
  <si>
    <t>PMD_TXPWRLVL.request</t>
  </si>
  <si>
    <t>20.5.5.5.1</t>
  </si>
  <si>
    <t>20.5.5.5.2</t>
  </si>
  <si>
    <t>20.5.5.5.3</t>
  </si>
  <si>
    <t>20.5.5.5.4</t>
  </si>
  <si>
    <t>High Throughput PHY specification</t>
  </si>
  <si>
    <t>20.1</t>
  </si>
  <si>
    <t>20.1.1</t>
  </si>
  <si>
    <t>Scope</t>
  </si>
  <si>
    <t>20.1.2</t>
  </si>
  <si>
    <t>High Throughput PHY functions</t>
  </si>
  <si>
    <t>20.1.2.1</t>
  </si>
  <si>
    <t>High Throughput PLCP sublayer</t>
  </si>
  <si>
    <t>20.1.2.2</t>
  </si>
  <si>
    <t>High Throughput PMD sublayer</t>
  </si>
  <si>
    <t>20.1.2.3</t>
  </si>
  <si>
    <t>PHY management entity (PLME)</t>
  </si>
  <si>
    <t>20.1.2.4</t>
  </si>
  <si>
    <t>Service specification method</t>
  </si>
  <si>
    <t>20.1.3</t>
  </si>
  <si>
    <t>High Throughput PHY specific service parameter list</t>
  </si>
  <si>
    <t>The interoperation of the 20 MHZ and 40 MHZ modes of operation are inadequate and are considered not to work effectively. There are serious concerns over the impact of 40 MHZ operation on legacy 20 MHz devices - this is evidenced by the TG's own ad-hoc group which is debating these issues. This reviewer requires that TGn not have significant negative impact on legacy devices. Yes, I realize that "significant" is a value call - I will consider technical solutions proposed and adopted by TGn to see if they satisfy this requirement.</t>
  </si>
  <si>
    <t>Rework the 20/20 interoperability mechanisms to remove negative impact on legacy devices. One solution which would be acceptable to this reviewer is to restrict TGn to only 20 MHz operation in the 2.4 GHz band and to allow 40MHz operation only in the 5Ghz band(s). Yes this could result in some impact to .11a devices - however the market share of .11a is small enough that this would be acceptable to this reviewer.</t>
  </si>
  <si>
    <t>Supported Rates element</t>
  </si>
  <si>
    <t>7.3.2.20</t>
  </si>
  <si>
    <t>Channel Switch Announcement element</t>
  </si>
  <si>
    <t>7.3.2.20A</t>
  </si>
  <si>
    <t>New Extension Channel Offset element</t>
  </si>
  <si>
    <t>7.3.2.21</t>
  </si>
  <si>
    <t>Measurement Request element</t>
  </si>
  <si>
    <t>7.3.2.21.1</t>
  </si>
  <si>
    <t>Basic request</t>
  </si>
  <si>
    <t>7.3.2.21.2</t>
  </si>
  <si>
    <t>CCA request</t>
  </si>
  <si>
    <t>7.3.2.21.3</t>
  </si>
  <si>
    <t>RPI histogram request</t>
  </si>
  <si>
    <t>7.3.2.22</t>
  </si>
  <si>
    <t>Measurement Report element</t>
  </si>
  <si>
    <t>Petrick, Al</t>
  </si>
  <si>
    <t>This line states that AP and non-AP STAs use the same protection mechanism : RTS/CTS and CF-End. This sentencec is odd, since it implies that only these mechanisms are used for the AP and non-AP STAs.</t>
  </si>
  <si>
    <t>Need to clarify.</t>
  </si>
  <si>
    <t>Table n58</t>
  </si>
  <si>
    <t>Remove quoted sentence.</t>
  </si>
  <si>
    <t>Bagby, David</t>
  </si>
  <si>
    <t>multiple</t>
  </si>
  <si>
    <t>change "response" to "feedback response"</t>
  </si>
  <si>
    <t>change "shall work" to "shall be applied"</t>
  </si>
  <si>
    <t>the wording of this paragraph makes it difficult to understand the meaning - is this a description of a set of rules for determining the type of PPDU which is to be transmitted as a response frame?</t>
  </si>
  <si>
    <t>rewrite to make a set of rules which is understandable</t>
  </si>
  <si>
    <t>much of this clause mixes various terminology which makes it difficult to read</t>
  </si>
  <si>
    <t>these rules are overly restrictive - if legacy long NAV protection is in force, then these rules are not needed</t>
  </si>
  <si>
    <t>add a qualifier that says that these rules are only needed when long NAV protection has not been employed</t>
  </si>
  <si>
    <t>Coding and puncturing</t>
  </si>
  <si>
    <t>20.3.4.3.3</t>
  </si>
  <si>
    <t>Low density parity check codes (optional ECC)</t>
  </si>
  <si>
    <t>20.3.4.3.3.1</t>
  </si>
  <si>
    <t>LDPCC Code Rates and Codeword Block Lengths</t>
  </si>
  <si>
    <t>20.3.4.3.3.2</t>
  </si>
  <si>
    <t>LDPCC Encoder</t>
  </si>
  <si>
    <t>20.3.4.3.3.3</t>
  </si>
  <si>
    <t>Parity check matrices</t>
  </si>
  <si>
    <t>Scheduling of Up Link Transmissions</t>
  </si>
  <si>
    <t>9.18.2</t>
  </si>
  <si>
    <t>Multi-phase PSMP</t>
  </si>
  <si>
    <t>9.18.2.1</t>
  </si>
  <si>
    <t>PSMP Power management</t>
  </si>
  <si>
    <t>9.18.3</t>
  </si>
  <si>
    <t>PO Box 3707 Seattle, WA</t>
  </si>
  <si>
    <t>Rejected:  because the TBD is valid until the ANA has assigned a number</t>
  </si>
  <si>
    <t>Countered:  Strike the word "recommended" from the name of this management action frame.
Review of the other sections where the word "recommended transmission channel width" is used.</t>
  </si>
  <si>
    <t>Rejected:  because information is not a procedure but is a description</t>
  </si>
  <si>
    <t>Resolution status:
A - accepted
R - rejected
C - counter (provided in proposed change field)
D - Deferred
X - No consensus reached in the ad-hoc
T - Pending Transfer to another ad-hoc
N - New Duplicate comment
W - Withdrawn by commentor</t>
  </si>
  <si>
    <t>Related Comment</t>
  </si>
  <si>
    <t>Technical Area</t>
  </si>
  <si>
    <t>Chaplin, Clint</t>
  </si>
  <si>
    <t xml:space="preserve">It should be required that a station must sense CCA (and virtual NAV) on an extension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</si>
  <si>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See previous</t>
  </si>
  <si>
    <t>Rejected: the topic of this clause is the use of duplicate mode with CF-End, not protection mechanisms.</t>
  </si>
  <si>
    <t>Deferred for later submission by the author</t>
  </si>
  <si>
    <t xml:space="preserve">
please rewrite using consistent, recognized terminology - in the later paragraphs, the terms "request" and "response" are being used where something like "PPDU containing a request" and "response PPDU" are much better (not necessarily perfect yet)</t>
  </si>
  <si>
    <t>Deferred:  1st portion of change describing specific text was accepted but there was no accompanying text for proposed explanation of how and when L-SIG TXOP protection is used instead of the MAC header duration field</t>
  </si>
  <si>
    <t>Deferred:  for later submission by Eldad Perahia</t>
  </si>
  <si>
    <t>Deferred:  for later submission by Matt Fischer</t>
  </si>
  <si>
    <t>Deferred:  see CID743</t>
  </si>
  <si>
    <t>Rejected:  reference table n19 on page 53</t>
  </si>
  <si>
    <t xml:space="preserve">Countered:  insert the following  "RIFS is allowed only when RIFS mode is set to "permitted". </t>
  </si>
  <si>
    <t>Proposed change</t>
  </si>
  <si>
    <t>Countered:  to supply the following references 9.17 and 9.18</t>
  </si>
  <si>
    <t>Countered:  add a reference to section 20.3.14.6 and add aRIFS time to table n83</t>
  </si>
  <si>
    <t>"accurate prediction" is not accurate enough for "shall". When a shall is employed, the required behavior must be completely specified - the term "accurate" is subjective, and therefore fails to meet this requirement.</t>
  </si>
  <si>
    <t>Strike the word "accurate" and change the preceding "an" to "a"</t>
  </si>
  <si>
    <t>change "up" to "which extends"</t>
  </si>
  <si>
    <t>missing word</t>
  </si>
  <si>
    <t>Block Ack (BlockAck) frame format (compressed)</t>
  </si>
  <si>
    <t>7.2.1.8.3</t>
  </si>
  <si>
    <t>Multiple TID Block Acknowledgement</t>
  </si>
  <si>
    <t>7.2.2</t>
  </si>
  <si>
    <t>Data frames</t>
  </si>
  <si>
    <t>7.2.2.1</t>
  </si>
  <si>
    <t>Aggregated MSDU Format (A-MSDU)</t>
  </si>
  <si>
    <t>7.2.2.2</t>
  </si>
  <si>
    <t>A</t>
  </si>
  <si>
    <t>R</t>
  </si>
  <si>
    <t>QoS Null Embedding of Management Action</t>
  </si>
  <si>
    <t>7.2.3</t>
  </si>
  <si>
    <t>Management frames</t>
  </si>
  <si>
    <t>7.2.3.1</t>
  </si>
  <si>
    <t>Beacon frame format</t>
  </si>
  <si>
    <t>7.2.3.10</t>
  </si>
  <si>
    <t>Authentication frame format</t>
  </si>
  <si>
    <t>7.2.3.11</t>
  </si>
  <si>
    <t>Deauthentication</t>
  </si>
  <si>
    <t>7.2.3.12</t>
  </si>
  <si>
    <t>Action frame format</t>
  </si>
  <si>
    <t>7.2.3.2</t>
  </si>
  <si>
    <t>A-MPDU operation</t>
  </si>
  <si>
    <t>11.14.1</t>
  </si>
  <si>
    <t>PSDU Length Limit Rules</t>
  </si>
  <si>
    <t>11.14.2</t>
  </si>
  <si>
    <t>MPDU density</t>
  </si>
  <si>
    <t>11.15</t>
  </si>
  <si>
    <t>40/20 MHz Operation</t>
  </si>
  <si>
    <t>11.15.1</t>
  </si>
  <si>
    <t>Basic functionality in BSS 40/20Mhz mode</t>
  </si>
  <si>
    <t>11.15.2</t>
  </si>
  <si>
    <t>Operating Modes (Informative)</t>
  </si>
  <si>
    <t>11.15.3</t>
  </si>
  <si>
    <t>Doi, Yoshiharu</t>
  </si>
  <si>
    <t>Takahashi, Seiichiro</t>
  </si>
  <si>
    <t>Transmitting RIFS should depend on transmitter</t>
  </si>
  <si>
    <t>Change "shall" to "may".</t>
  </si>
  <si>
    <t>Ramesh, Sridhar</t>
  </si>
  <si>
    <t>Transmitter modulation accuracy (EVM) test</t>
  </si>
  <si>
    <t>20.3.15</t>
  </si>
  <si>
    <t>High Throughput PMD receiver specification</t>
  </si>
  <si>
    <t>20.3.15.1</t>
  </si>
  <si>
    <t>Receiver minimum input sensitivity</t>
  </si>
  <si>
    <t>20.3.15.2</t>
  </si>
  <si>
    <t>Adjacent channel rejection</t>
  </si>
  <si>
    <t>20.3.15.3</t>
  </si>
  <si>
    <t>Wentink, Menzo</t>
  </si>
  <si>
    <t>109</t>
  </si>
  <si>
    <t>20-23</t>
  </si>
  <si>
    <t>17 and 19</t>
  </si>
  <si>
    <t>Miller, Robert</t>
  </si>
  <si>
    <t>19.16.3</t>
  </si>
  <si>
    <t>Replace all occurrences of "duration" with "Duraiton field" (/ID optional)</t>
  </si>
  <si>
    <t>Inoue, Yasuhiko</t>
  </si>
  <si>
    <t>When using L-SIG TXOP Protection, MCS of the RTS should be selected from one of the MCS in Basic MCS Set.</t>
  </si>
  <si>
    <t>Add;
"When using L-SIG TXOP Protection, MCS of the RTS should be selected from one of the MCS in Basic MCS Set."</t>
  </si>
  <si>
    <t>RTS_frame, RTS_MM_Preamble_Length, Non-HT_Preamble_Length are undefined</t>
  </si>
  <si>
    <t>If a STA doesn't set its NAV in response to 20Mhz frames received at the extension channel, collision could happen at extension channel</t>
  </si>
  <si>
    <t xml:space="preserve">Maintain separate NAVs at control and extension channel, and a STA transmitting a 40Mhz PPDU (either a 40Mhz HT PPDU or a non-HT duplicate PPDU ) could encounter collision with transmission on the extension channel. </t>
  </si>
  <si>
    <t>OFDM PHY Spec for 5GHz</t>
  </si>
  <si>
    <t>Type and Subtype Fields</t>
  </si>
  <si>
    <t>ERP Specification</t>
  </si>
  <si>
    <t>PICS</t>
  </si>
  <si>
    <t>CA Document</t>
  </si>
  <si>
    <t>Is support of RIFS required for 11b modes?</t>
  </si>
  <si>
    <t>The computation of both the control and extension channel CCA should be mandated.</t>
  </si>
  <si>
    <t xml:space="preserve">Mandate the independent computation of two CCA signals representing the control and extension channel. </t>
  </si>
  <si>
    <t>Fischer, Matthew</t>
  </si>
  <si>
    <t>Regulatory DFS requirement not addresses</t>
  </si>
  <si>
    <t>Add text addressing regulatory DFS requirements.</t>
  </si>
  <si>
    <t>Reuss, Edward</t>
  </si>
  <si>
    <t>Ignoring overlapping BSSs as a "matter of policy" is very dangerous and open-ended.</t>
  </si>
  <si>
    <t>Establish more explicit limits and terms by which an overlapping BSS on the extension channel may be ignored.</t>
  </si>
  <si>
    <t>This is a license to commit murder. It's also likely to be counterproductive if there are strong signal STAs in the OBSS on the extension channel, as they will constantly corrupt the data transmitted in the 40 MHz packet. See also 11.15.1, page 152, line 13.</t>
  </si>
  <si>
    <t>Recommend a more cautious approach to the NAV in the extension channel. Alternatives include monitoring the extension channel activity either directly or via TGk statistics. If the extension channel is heaviliy used and includes devices with a strong signal streangth (actual numbers TBD), then the NAV on the extension channel OBSS must be read and enforced. Otherwise, the OBSS on the extension channel may be safely ignored.</t>
  </si>
  <si>
    <t>Multiple BSSs operating uncoordinated PCOs will clash with each other.</t>
  </si>
  <si>
    <t>Recommend some way of sharing PCO operational parameters for coordination, perhaps via extensions to 11k.</t>
  </si>
  <si>
    <t>Clause (Ed)</t>
  </si>
  <si>
    <t>Kerry, Stuart</t>
  </si>
  <si>
    <t>Specify that admission control and bandwidth management is locally adminstered.</t>
  </si>
  <si>
    <t>wrong word choice</t>
  </si>
  <si>
    <t>Kandala, Srinivas</t>
  </si>
  <si>
    <t>Countered:  add comma after the word "expected" and after the word "transmitter"</t>
  </si>
  <si>
    <t>Countered:  change to "duration field" only on line 12 and line 15</t>
  </si>
  <si>
    <t>Accepted:  add reference to Table n18</t>
  </si>
  <si>
    <t>Deferred: for later submission by author</t>
  </si>
  <si>
    <t>Accepted:  Replace the cited text with:  "If the operating mode in the additional HT information element transmitted by the AP with which a STA is associated is set to 01 (there may be non-HT devices in either the control or extension channel or both) or 11 (mixed), then that STA shall protect RIFS sequences"</t>
  </si>
  <si>
    <t>Countered:  Eliminate first sentence in proposed change and only use the following:  "Use CF-End to reset the NAV at HT-STAs, when TXOP is not completely used by the TXOP owner, in a pure HT BSS."</t>
  </si>
  <si>
    <t>7yes 2no</t>
  </si>
  <si>
    <t xml:space="preserve">Countered:  replace "is not" with "shall not be in presence of non-HT STA" </t>
  </si>
  <si>
    <t>Deferred:  for later discussion of comment CID6788</t>
  </si>
  <si>
    <t>Accepted:  recommendation to use all capital letters (i.e. TXOP)</t>
  </si>
  <si>
    <t>Accepted:  see CID6782</t>
  </si>
  <si>
    <t>Accepted:  Replace
"Under L-SIG TXOP Protection rules, an initiator may use RTS/CTS to establish protection."
with;
"Under L-SIG TXOP Protection rules, an initiator may use a short initial frame exchange to establish protection."
Also, remove mention of RTS/CTS from corresponding sections and replace with initial frame and response frame.</t>
  </si>
  <si>
    <t>Replace line 22 through 30 with the following;
"A STA should not use L-SIG TXOP Protection if the intended recipient, that is addressed in the initial frame of a TXOP (e.g. RTS),  does not support it. Support at the recipient can be checked either through the L-SIG TXOP Protection Full Support bit set by the associated AP,  or through a probe request/response.  When the L-SIG TXOP Protection Full Support bit is set to 1, it means that all possible recipients of the STA's transmissions support L-SIG TXOP Protection hence releaves the need for a probe request/response ."</t>
  </si>
  <si>
    <t>Unclear where L-SIG Duration is counted from.</t>
  </si>
  <si>
    <t>Add after line 2 the following sentence;
"L-SIG Duration is the duration counted from the end of the L-SIG field."</t>
  </si>
  <si>
    <t>"Under L-SIG TXOP Protection rules, an initiator may use RTS/CTS to establish protection. "
There is no reason to limit this to RTS/CTS.</t>
  </si>
  <si>
    <t>Replace
"Under L-SIG TXOP Protection rules, an initiator may use RTS/CTS to establish protection."
with;
"Under L-SIG TXOP Protection rules, an initiator may use a short initial frame exchange to establish protection."
Also, remove mention of RTS/CTS from corresponding sections and replace with initial frame and response frame.</t>
  </si>
  <si>
    <t>A 11n STA sends a non-STBC RTS to the AP. The AP returns a non-STBC CTS to the STA and then immediately transmits an STBC CTS - now the original non STA is free to transmit. But a third legacy station which has set its NAV based on the original RTS will reset its NAV and then decrement its backoff counter - given that a SIFS + CTS2 will last more than a DIFS, the NAV reservation will not always work. Indicate this in the text (a note or footnote should suffice)</t>
  </si>
  <si>
    <t>Provide an equivalent statement on what the protection does  for non-STBC sequences</t>
  </si>
  <si>
    <t>CCA mode seems to be poorly specified, especially during 40MHz operation.</t>
  </si>
  <si>
    <t>Need to require CCA on the extension channel and the control channel before a 40MHz STA transmission. If the CCA on either channel fails, then the STA shall not transmit the packet.</t>
  </si>
  <si>
    <t>SURINENI, SHRAVAN</t>
  </si>
  <si>
    <t>Gong, Michelle</t>
  </si>
  <si>
    <t>Reassociation Response frame format</t>
  </si>
  <si>
    <t>7.2.3.8</t>
  </si>
  <si>
    <t>Probe Request frame format</t>
  </si>
  <si>
    <t>7.2.3.9</t>
  </si>
  <si>
    <t>Probe Response frame format</t>
  </si>
  <si>
    <t>7.3</t>
  </si>
  <si>
    <t>Management frame body components</t>
  </si>
  <si>
    <t>7.3.1</t>
  </si>
  <si>
    <t>Fields that are not information elements</t>
  </si>
  <si>
    <t>7.3.1.1</t>
  </si>
  <si>
    <t>Authentication Algorithm Number field</t>
  </si>
  <si>
    <t>"Under L-SIG TXOP Protection rules, an initiator may use RTS/CTS to establish protection. "
This actually leaves unsaid what the rules are for which sequences may be used.</t>
  </si>
  <si>
    <t>Replace with:  "Under L-SIG TXOP Protection rules, an initiator uses a short initial frame exchange to establish protection.  RTS/CTS is an example of this.  Any initial frame exchange may be used that is valid for the start of a TXOP, provided the duration of the response frame within this sequence is predictable."</t>
  </si>
  <si>
    <t>If my comment replacing RTS/CTS with an initial exchange is approved,  it is necessary to fix up other text areas that explicitly refer to RTS or CTS.</t>
  </si>
  <si>
    <t>Modified resolution accepted in Coex - U,  20060906
' Edit Notes (D1.03) EMR: &lt;Resolution of other editorials changed the name to "Recommended width" in D1.02.  Striking "Recommended" leaves us with "Width" - which is too short and indistinct.
Calling the frame "Channel width" may be sufficient,  but we have lots of "channel width"s in the document,  and this would confuse it with the informal use of channel width elsewhere.
I propose to use "Notify channel width".  (I avoided "Set channel width" because this appears to be an instruction,  which is moving a long way from the original intent of recommendation based on local conditions at a receiver.   "Notify" is more neutral.). 
As to the second part, an editing instruction to "review" sections is useless.   I have interpreted this as an instruction to review and replace these terms with alternatives avoiding the use of "recommended".
This resulted in the renaming of the Recommended Width to STA Channel Width (to distinguish it from a BSS-wide quantity) in the HT Information element.  I also changed the "Channel width" parameter to "STA Channel Width",  again to indicate that this is local to this STA,  not a BSS property, and for consistency.
I urge TGn to review this outcome and see if it was its intention.&gt;, to resolution (D1.03):  Countered:  Strike the word "recommended" from the name of this management action frame.
Review of the other sections where the word "recommended transmission channel width" is used.</t>
  </si>
  <si>
    <t>D1.03</t>
  </si>
  <si>
    <t>Accepted editor's resolution - U, 20060906, Coex ad-hoc
' Edit Notes (D1.03) EMR: &lt;Please reassign future comments like this to Editorial.
Modified: "that extends" (if you really want to know why,  the phrase before ", which" should make sense as a stand-alone sentence.  In this case it doesn't because the whole purpose of the sentence is to define where the protection extends to.  So, using ", which" tricks the reader into thinking the most important bit is the least important.)&gt;, to resolution (D1.03):  Countered:  change "up" to ", which extends"</t>
  </si>
  <si>
    <t>Accepted editor's resolution - U, 20060906, Coex
' Edit Notes (D1.03) EMR: &lt;Prior editorials have already made the second comma redundant as there is now a period there.  I have inserted the first comma.
Ad-hocs please note:  please assign all editorials to the editor without resolving them internally.  That way I don't have to spend time tracking the conflicts for trivial editorials such as this.&gt;, to resolution (D1.03):  Countered:  add comma after the word "expected" and after the word "transmitter"</t>
  </si>
  <si>
    <t>Accepted editor's resolution - U, 20060906, Coex
' Edit Notes (D1.03) EMR: &lt;Too many words. I used my editorial discretion to change "according to the rules" to "as".   Some general principles to note here:
1.  In matters of wording or grammar,   reclassify comments as editorial.  That way you don't waste the technical ad-hoc's time creating a resolution,  and you don't waste the editor's time tracking the change,  and occasionally writing responses such as this.
2.  One general editorial principal is to remove,  not add,  words.   Many, many words are there as meaningless fluff.  It is part of the editorial process to challenge the value each word brings to a sentence and remove it if it has no value - such as is the case here.&gt;, to resolution (D1.03):  Accepted</t>
  </si>
  <si>
    <t>Accepted Editor's resolution - U, 20060906, Coex
' Edit Notes (D1.03) EMR: &lt;The resolution misses the intention of the original text, which intended to reference the operating mode of the STA,  not the format of a particular PPDU.
Tomo has suggested that this should be implemented as follows: "An HT STA operating in 20/40 MHz Mode transmitting a 40 MHz PPDU under the protection of a RTS-CTS exchange or a CTS-to-self frame shall transmit a RTS or a CTS-to-self using a non-HT duplicate frame. (Ed: CID 1455)(ED: CID 1457)",  which is what I have incorporated.  Please review and advise of any additional changes.&gt;, to resolution (D1.03):  Accepted:  Replace the text "actually transmitting in 40MHz mode" with "when a PPDU is transmitted in a 40MHz format"</t>
  </si>
  <si>
    <t>Accepted editor's resolution - U, 20060906, Coex
' Edit Notes (D1.03) EMR: &lt;Resolution didn't tell me where to add the text.   I have resolved this as follows: "During the 40 MHz phase of PCO operation, the initiator should send a CF_End frame using a 40MHz HT PPDU, otherwise the initiator should send a CF_End frame carried in a basic rate non-HT PPDU, SIFS after the L-SIG TXOP protected period. This enables third party devices to terminate the EIFS procedure to avoid potential unfairness or a capture effect."&gt;, to resolution (D1.03):  Accepted</t>
  </si>
  <si>
    <t>Accepted editor's resolution with the following change: HT-CRC to HT-SIG CRC in the following resolution - U,  20060906, Coex.
' Edit Notes (D1.03) EMR: &lt;Conflicts with 1318.
Some rewording necessary.  Also "valid duration field" is not accurate as it is the check of the MAC FCS that determines validity.  As we are calling out the fields that determined validity, changing the wording for consistency and to resolve the conflict to:
"An HT STA that asserted the L-SIG TXOP Protection Support field upon association that receives an L-SIG protected PPDU containing valid L-SIG Parity and HT-CRC fields and that contains no valid MPDU from which a Duration/ID value can be determined shall update its NAV to a value equal to L-SIG duration - HT-SIG duration."&gt;, to resolution (D1.03):  Accepted</t>
  </si>
  <si>
    <t>Accepted editor's resolution - U, 20060906, Coex
' Edit Notes (D1.03) EMR: &lt;The resolution refers to "one of the basic MCS rates".  However,  there is only one field called: "Basic STBC MCS".  Also conflict with CID 626.
Edited to read: "STBC control frames shall be transmitted using the Basic STBC MCS (Ed: CID 7276) in response to received STBC frames if the Dual CTS Protection field is set to 1 (Ed: CID 626) . Non-STBC control frames shall be used otherwise."&gt;, to resolution (D1.03):  Accepted</t>
  </si>
  <si>
    <t>Accepted editor's resolution - U, 20060906, Coex
' Edit Notes (D1.03) EMR: &lt;Alternate wording: "high throughtput frame (HT frame): A frame transmitted in a Clause 21. PHY PPDU with the TXVECTOR FORMAT parameter set to either HT_MM or HT_GF."  Also added definitions for non-HT frame and non-HT duplicate frame for consistency.&gt;, to resolution (D1.03):  Accepted:  add a definition to Clause 3 "an HT-frame: a PPDU which includes an HT-SIG field".</t>
  </si>
  <si>
    <t>Accepted editor's resolution - U, 20060906, Coex
' Edit Notes (D1.03) EMR: &lt;Implemented with minor rewording "uses -&gt; may use".  Also updated the following (which referred to RTS): "Under L-SIG TXOP Protection operation, the L-SIG field with an HT Mixed Mode PHY header (Ed: CID 3841) represents (Ed: CID 1303) a duration value equivalent (except in the case of the initial frame that establishes the TXOP (Ed: CID 7612), as described below) to the sum of (Ed: CID 7308):..."
Request TGn review: "provided the duration of the response frame within this sequence is predictable".  This part of the sentence conflicts with CID 6782 and is already correctly defined in the third para of this subclause.&gt;, to resolution (D1.03):  Accepted</t>
  </si>
  <si>
    <t>"A PCO capable AP activates PCO if it considers PCO is more appropriate than 40/20 MHz mode and 20 MHz mode in the current circumstances".  How it makes this decision is not identified.</t>
  </si>
  <si>
    <t>Add after this,  "How it make this decision is a matter of local policy."</t>
  </si>
  <si>
    <t xml:space="preserve">LongNAV reservation and resetting with CF-End:  In order to avoid capture,  the AP may send a second CF-end following the CF-end sent by the initiator STA.  Capture is of concern to all users.  The second CF-End should be made mandatory.  </t>
  </si>
  <si>
    <t>Require the AP to repeat a CF-End it receives from a station in the BSS.</t>
  </si>
  <si>
    <t>Needs informative introduction like clause 9.19, 9.20 and 9.21</t>
  </si>
  <si>
    <t>Add informative introduction</t>
  </si>
  <si>
    <t>PCO mode adds unnecessary complexity to the standard. There are sufficient rules for handling 40/20 operation.</t>
  </si>
  <si>
    <t>Remove PCO mode</t>
  </si>
  <si>
    <t xml:space="preserve">20 MHz capable STA? well, these STAs could be HT and non-HT STAs. Lines 25-26 needs to be re-written. </t>
  </si>
  <si>
    <t>Change it to: "40/20 MHz capable STAs, 20 MHz only capable HT STAs and non-HT STAs may be associated in the 40/20 MHz capable BSS."</t>
  </si>
  <si>
    <t>Jim Petranovich</t>
  </si>
  <si>
    <t>Deferred:  for later submission and discussion by Jim Petranovich &amp; Eldad Perahia ref: CID8146</t>
  </si>
  <si>
    <t>Rejected:  see CID9996 &amp; CID10000</t>
  </si>
  <si>
    <t>E</t>
  </si>
  <si>
    <t>Countered:  add L-SIG TXOP protection in the list</t>
  </si>
  <si>
    <t>Edit text to make CCA extention channel mandatory.</t>
  </si>
  <si>
    <t>7.3.1.16</t>
  </si>
  <si>
    <t>DELBA Parameter Set field</t>
  </si>
  <si>
    <t>7.3.1.17</t>
  </si>
  <si>
    <t>QoS Info field</t>
  </si>
  <si>
    <t>7.3.1.2</t>
  </si>
  <si>
    <t>Authentication Transaction Sequence Number field</t>
  </si>
  <si>
    <t>7.3.1.3</t>
  </si>
  <si>
    <t>Beacon Interval field</t>
  </si>
  <si>
    <t>7.3.1.4</t>
  </si>
  <si>
    <t>Capability Information field</t>
  </si>
  <si>
    <t>7.3.1.5</t>
  </si>
  <si>
    <t>Current AP Address field</t>
  </si>
  <si>
    <t>7.3.1.6</t>
  </si>
  <si>
    <t>Listen Interval field</t>
  </si>
  <si>
    <t>7.3.1.7</t>
  </si>
  <si>
    <t>Reason Code field</t>
  </si>
  <si>
    <t>7.3.1.8</t>
  </si>
  <si>
    <t>AID field</t>
  </si>
  <si>
    <t>7.3.1.9</t>
  </si>
  <si>
    <t>Status Code field</t>
  </si>
  <si>
    <t>7.3.2</t>
  </si>
  <si>
    <t xml:space="preserve">Modify text to reflect that CCA testing on both the control and extension channels mandatory for 40 MHz transmissions. </t>
  </si>
  <si>
    <t>The AP is a STA</t>
  </si>
  <si>
    <t>This text is superflous. Delete it</t>
  </si>
  <si>
    <t>This text belongs in the same clause as normal NAV procedures</t>
  </si>
  <si>
    <t>11.5.1</t>
  </si>
  <si>
    <t>Can't mandate that a STA receive anything. Too many unknowns, like signal strength and interference</t>
  </si>
  <si>
    <t>Change to "An HT AP shall listen for Beacons of other…"</t>
  </si>
  <si>
    <t>N</t>
  </si>
  <si>
    <t>Not only control channel but also extension channel should be considered in order to indicate 40MHz channel CCA.</t>
  </si>
  <si>
    <t>I recommend to replace the text with the following.
"In a 40MHz channel CCA shall be indicated for a signal at that level at both the control channel and the extension channel."</t>
  </si>
  <si>
    <t>9,23.2</t>
  </si>
  <si>
    <t>CCA on the extension channel is required in order to avoid interference to/from OBSS.</t>
  </si>
  <si>
    <t xml:space="preserve">"The initiator should send a CF-End frame…" CF-End may be sent by the initiator. </t>
  </si>
  <si>
    <t>Change to "The initiator may send a CF-End frame…"</t>
  </si>
  <si>
    <t>"shall contain an L-SIG Duration up to the endpoint of the MAC duration." Need to change to accommodate the proposed approach for L-SIG protection.</t>
  </si>
  <si>
    <t>The statement "The protection frames shall set a NAV for the whole duration of the STBC sequence." implies that NAV protection is to be used only when STBC sequence to be transmitted, however the dual CTS also applies to non-STBC RTS/CTS and therefore the NAV of RTS needs to cover two CTS durations.</t>
  </si>
  <si>
    <t>De Vegt, Rolf</t>
  </si>
  <si>
    <t>MAC protection mechanizm does not work efficiently because most of legacy devices use ch1, ch6 and ch11 (25 MHz separation) to minimize the interference each other.</t>
  </si>
  <si>
    <t>Assaf</t>
  </si>
  <si>
    <t>Rejected:  The regulatory operating issues are already covered in rev ma.</t>
  </si>
  <si>
    <t>Rejected:  The suggestion is not specific enough to be addressed.</t>
  </si>
  <si>
    <t>Adachi</t>
  </si>
  <si>
    <t>Deferred for later submission by Tomoko Adachi at the October 2006 F2F meetings.</t>
  </si>
  <si>
    <t>Deferred for later submission and discussion in September TGn.</t>
  </si>
  <si>
    <t>The resolution proposed by the comment resolution committee.  May contain other notes.</t>
  </si>
  <si>
    <t>Accept</t>
  </si>
  <si>
    <t>Rejected:  CF-end is required because it is the only frame that resets the NAV in legacy STAs.  Furthermore, in HCCA there is a BSS ID check on the CF-end for resetting the NAV.</t>
  </si>
  <si>
    <t>Rejected:  See CID7325</t>
  </si>
  <si>
    <t>Deferred for submission by Srini on Sept 18, 2006.
Countered: by replacing the following text:  "If such protection is needed, it shall be implemented in the following way: non-HT control frames RTS/CTS, MPDU/Ack or A-MPDU/BlockAck, or CTS-to-self may be used for protection. MPDU/Ack shall only be used for protection of the transmission in a 20MHz wide channel."  with  "When the operating mode is 11, then the protection shall be implemented using one of the following frame exchanges, where the frames in the exchange are non-HT frames: any control frame sequence, for example RTS/CTS; MPDU/Ack; or CTS-to-self.
When the operating mode is 10, then the protection shall be implemented using one of the following frame exchanges, where the frames in the exchange may be either non-HT frames or HT frames:
any control frame sequence, including, for example, RTS/CTS; MPDU/Ack; A-MPDU/BlockAck; or CTS-to-self."
Replace the following:  "an RTS or CTS-to-self" on line 24 with "protection frames" and delete ", as well using the non-HT duplicate mode when transmitting a CTS response." on line 25.</t>
  </si>
  <si>
    <t>Deferred See CID1519</t>
  </si>
  <si>
    <t>Current text does not describe mandatory  behavior to ensure the integrity of CSMA/CA in the extension channel in 40Mhz operation. If this does not get fixed then there is a high risk that 802.11n compliant devices will enter the market that will cause severe interoperability problems and fairness problems vis a vis legacy devices and other .11n devices.</t>
  </si>
  <si>
    <t>Prescribe normative behavior that makes sure that the throughput benefits of 40MHz modes can be achieved on a dynamic basiis, while an acceptable level of fairness vis a vis legacy devices and other .11n devices can be maintained. Recommend specification of mandatory CCA computation in the extension channel and checking before transmitting in 40MHz mode</t>
  </si>
  <si>
    <t xml:space="preserve">20.3.4.8 and 20.3.4.7.3 and </t>
  </si>
  <si>
    <t>213, 214</t>
  </si>
  <si>
    <t>5-7</t>
  </si>
  <si>
    <t>in a 40MHz/20MHz mixed mode operation, the 20MHz device has a lower CCA threshold than a 40MHz device. The CCA of the 40MHz device might not be triggered by a 20MHz transmission</t>
  </si>
  <si>
    <t>Lefkowitz, Martin</t>
  </si>
  <si>
    <t>"New Extension Channel Offset" - it won't be "new" forever</t>
  </si>
  <si>
    <t>Remove "New" from the name of the IE</t>
  </si>
  <si>
    <t>If it can change with Action Frame and Beacon, which has precedence if they conflict?  Or do we really need both methods?</t>
  </si>
  <si>
    <t>What's a "single frame?"</t>
  </si>
  <si>
    <t>Comment classification for the purpose of managing the comment resolution process. The initial value was a copy of the commenter's value,  with any values excepting T and E replaced.
A (very) partial reclassification of editorials (to T, HE) has been started.
Where the value of this field differs with the value provided by the commenter, the field is shaded yellow as a flag.  This is a warning to the reader that the commenter may have provided additional information.
The permitted values in this field are:
E - editorial (comment requires no technical change)
HE - Hard editorial (comment requires no technical change but doesn't fully provide the solution and a submission is necessary to resolve the comment)
T - Technical
HT - Hard Technical (comment requires a submission to resolve)
Other values in this field are TBD</t>
  </si>
  <si>
    <t>A non-blank value indicates that the comment is an exact match  in the clause, comment and recommended change fields with the referenced comment.  Note, because of the way the spreadsheet was sorted,  where two commenters made a matching comment,  the commenter whose name is alphabetically later will be tagged with a duplicate reference.</t>
  </si>
  <si>
    <t>If non-blank, the person identified by this column has agreed to bring a submission to TGn in resolution of the comment.</t>
  </si>
  <si>
    <t>If non-blank, identifies a document submission brought in resolution of the comment.</t>
  </si>
  <si>
    <t>Read write.</t>
  </si>
  <si>
    <t>not sure if "its peer" is precise enough - other language problems</t>
  </si>
  <si>
    <t>20.3.4.3.3.4</t>
  </si>
  <si>
    <t>LDPCC PPDU encoding process</t>
  </si>
  <si>
    <t>20.3.4.3.3.5</t>
  </si>
  <si>
    <t>LDPC Parser</t>
  </si>
  <si>
    <t>20.3.4.4</t>
  </si>
  <si>
    <t>Data Interleaver</t>
  </si>
  <si>
    <t>20.3.4.4.1</t>
  </si>
  <si>
    <t>20.3.4.4.2</t>
  </si>
  <si>
    <t>Stream Parser</t>
  </si>
  <si>
    <t>This paragraph is very illuminating - why bother putting this stuff anyway?
"L-SIG TXOP Protection should not be used and the Implementers of L-SIG TXOP Protection are advised to include a NAV based fallback mechanism, if it is determined that the mechanism fails to effectively suppress non-HT transmissions. How this is determined is outside the scope of this document".</t>
  </si>
  <si>
    <t>Delete the mechanism - please force the producers to think that they should implement another questionable mechanisms. We have way too many as is in the standard.</t>
  </si>
  <si>
    <t>I am heartened to see L-SIG TXOP Protection not mentioned here.</t>
  </si>
  <si>
    <t>Keep it this way.</t>
  </si>
  <si>
    <t>Data service</t>
  </si>
  <si>
    <t>6.1.2</t>
  </si>
  <si>
    <t xml:space="preserve">For 40 MHz transmissions, the legacy duplicate mode can be used to send an RTS-CTS to make legacy devices defer. This does not work however for legacy 11b devices as the standard does not specify the use of legacy duplicate 11b transmissions. </t>
  </si>
  <si>
    <t>Include 11b rates in the legacy duplicate mode.</t>
  </si>
  <si>
    <t xml:space="preserve">The L-SIG single-bit-parity check provides little protection against deferring a long time when using EPP. </t>
  </si>
  <si>
    <t xml:space="preserve">Change this paragraph to reflect the comment. </t>
  </si>
  <si>
    <t>20.5.5.9.1</t>
  </si>
  <si>
    <t>20.5.5.9.2</t>
  </si>
  <si>
    <t>20.5.5.9.3</t>
  </si>
  <si>
    <t>20.5.5.9.4</t>
  </si>
  <si>
    <t>20.6</t>
  </si>
  <si>
    <t>Optional Features</t>
  </si>
  <si>
    <t>20.7</t>
  </si>
  <si>
    <t>Rate Dependent Parameters for High Throughput Modulation and Coding Schemes (MCS)</t>
  </si>
  <si>
    <t>3</t>
  </si>
  <si>
    <t>Definitions</t>
  </si>
  <si>
    <t>4</t>
  </si>
  <si>
    <t>Abbreviations and acronyms</t>
  </si>
  <si>
    <t>5</t>
  </si>
  <si>
    <t>General description</t>
  </si>
  <si>
    <t>5.2.7</t>
  </si>
  <si>
    <t>HT STA</t>
  </si>
  <si>
    <t>5.2.7.1</t>
  </si>
  <si>
    <t>PHY Enhancements Requiring MAC Signaling</t>
  </si>
  <si>
    <t>5.2.7.2</t>
  </si>
  <si>
    <t>General description of HT Features</t>
  </si>
  <si>
    <t>5.2.8</t>
  </si>
  <si>
    <t>5.3</t>
  </si>
  <si>
    <t>Logical Service Interfaces</t>
  </si>
  <si>
    <t>5.3.1</t>
  </si>
  <si>
    <t>SS</t>
  </si>
  <si>
    <t>5.3.2</t>
  </si>
  <si>
    <t>DSS</t>
  </si>
  <si>
    <t>5.4</t>
  </si>
  <si>
    <t>Overview of the services</t>
  </si>
  <si>
    <t>5.4.9</t>
  </si>
  <si>
    <t>Radio link management</t>
  </si>
  <si>
    <t>5.4.9.1</t>
  </si>
  <si>
    <t xml:space="preserve">In 2.4GHz band operation, most legacy devices use channel 1, 6 and 11. Since they have 25MHz frequency spacing, Non-HT portion of mixed mode preamble is not consistent with legacy devices. </t>
  </si>
  <si>
    <t>Support 25MHz frequency spacing between control and extension channels in 2.4GHz band operation.</t>
  </si>
  <si>
    <t>CCA on the 20MHz extension channel should be mandatory.</t>
  </si>
  <si>
    <t>change the control/ extension channel spearation to more closely align with commonly deployed exisiting equipment configurations (e.g. 25 MHz rather than 20 MHz).</t>
  </si>
  <si>
    <t xml:space="preserve">The 802.11n channel number definition is too limiting.  Learn the lessons of the past.
   The application of 802.11n should not be artificially constrained or limited by a frame field format definition or a logical mapping of frequencies to channel numbers.
   New frequency bands are opening up (worldwide) on an almost monthly basis.  802.11n can easily be deployed into those new bands if we make the appropriate provisions now.
   So I suggest expanding the 802.11n channel number from 8 bits to 16 bits and making it representative of the actual channel center frequency in MHz. This would allow (for example) easy deployment into the 4.9 GHz and 6.x GHz bands.
   In the past we have used constrained channel numbers (both in MAC header fields and logical assignments in the standard) to conserve space and transmission bandwidth.  With the much higher data rates afforded by 802.11n this is no longer such a concern.  General, wide scale applicability of the technology is of greater concern and importance.
   If one also included a channel type modifier (as an additional 8 bit field), then the 802.11n MAC improvements could be deployed across a wider range of PHY types (e.g. CCK, regular OFDM and perhaps even UWB).
</t>
  </si>
  <si>
    <t>In 2.4 GHz, use 25 MHz spacing between control channel and extension channel for legacy duplicate mode. In 2.4 GHz, use 25 MHz spacing between control channel and extension channel for the legacy part of a 40 MHz mixed mode preamble up to and including HT-SIG.</t>
  </si>
  <si>
    <t>r12</t>
  </si>
  <si>
    <t>Transfers in/out</t>
  </si>
  <si>
    <t>Introducing Dual CTS Protection just for range extension creates too much overhead without substantial benfits. Furthermore, it contradicts with High Troughput requirement.</t>
  </si>
  <si>
    <t>RCPI</t>
  </si>
  <si>
    <t>PLCP Frame Format</t>
  </si>
  <si>
    <t>PLCP MCS</t>
  </si>
  <si>
    <t>PLCP Header</t>
  </si>
  <si>
    <t>PLCP Greenfield</t>
  </si>
  <si>
    <t>PLCP STBC</t>
  </si>
  <si>
    <t>PHY Sounding</t>
  </si>
  <si>
    <t>Mehta, Pratik</t>
  </si>
  <si>
    <t>11N radios are intended to operate in either the 5 GHz band or the 2.4 GHz band</t>
  </si>
  <si>
    <t>Table n78 provides very few frequency combinations for 40 MHz operation</t>
  </si>
  <si>
    <t>We should add the folllowing center frequencies in the United States: 5210, 5250, 5290, 5775.  We should add the following center frequencies in Europe: 5530, 5570, 5610, 5650.  It gives the STA a much better chance to find a clean 40 MHz.  It would be fine to make the frequencies defined in the table preferred over the ones suggested above, but in the event that a clean 40 MHz cannont be found with the center frequencies in the table, the STA should have the opportunity to find a clean 40 MHz with the carrier frequencies defined above.</t>
  </si>
  <si>
    <t>40 MHz in the 2.4 GHz band is a mess.  It causes all kinds of interoperability problems with legacy 802.11b/g stations</t>
  </si>
  <si>
    <t>We probably want to specify that you must scan for beacons across the entire 40 MHz, and if you can't find a clean 40 MHz, you must fall back to 20 MHz modes</t>
  </si>
  <si>
    <t>Why transmitting RIFS is mandatory ?
Any aggregating transmission would be depending on implementation of which scheme would be used.
Transmission of A-MSDU and A-MPDU are optional in D1.0, and RIFS shall be optional in same manner.
Receiving RIFS should be mandatory, as reception of A-MSDU and A-MPDU are mandatory.</t>
  </si>
  <si>
    <t>Replace "shall" to "may".
 As a result line-8 would become;
"The transmitter may  be able to transmit a packet 2usec after PHY-TXEND.confirm is asserted."</t>
  </si>
  <si>
    <t>89</t>
  </si>
  <si>
    <t>20-21</t>
  </si>
  <si>
    <t>22-23</t>
  </si>
  <si>
    <t>16</t>
  </si>
  <si>
    <t>24</t>
  </si>
  <si>
    <t>221</t>
  </si>
  <si>
    <t>van Zelst, Allert</t>
  </si>
  <si>
    <t>Add references.</t>
  </si>
  <si>
    <t>Type 
E/HE/T/HT (Ed)</t>
  </si>
  <si>
    <t>Do we to include channel number and channelization based on 11j?</t>
  </si>
  <si>
    <t>The definition for channel center frequency does not match 18.4.6.2 Table 112.  Are we restricting HT operation to this current subset?</t>
  </si>
  <si>
    <t>Use definition from 18.4.6.2 Table 112</t>
  </si>
  <si>
    <t>Transmitter Block Diagram (informative)</t>
  </si>
  <si>
    <t>20.3.2.2</t>
  </si>
  <si>
    <t>Overview of the PPDU encoding process</t>
  </si>
  <si>
    <t>20.3.2.3</t>
  </si>
  <si>
    <t>Modulation and Coding Scheme (MCS)</t>
  </si>
  <si>
    <t>20.3.2.4</t>
  </si>
  <si>
    <t>24-26</t>
  </si>
  <si>
    <t>There is currently no method of truncation of TXOP under Dual CTS protection.  The current method given in section 9.16.3 Truncation of TXOP will not work as it will lead to unfairness towards STAs that are not able to interpret the CF-End frame.</t>
  </si>
  <si>
    <t>The recommended change is provided in  IEEE 802.11-06/0587r0</t>
  </si>
  <si>
    <t>Tomoko Adachi</t>
  </si>
  <si>
    <t>Rejected:  because it is not consistent with clause 17 legacy channelization</t>
  </si>
  <si>
    <t>Ali Raissinia</t>
  </si>
  <si>
    <t>Marc de Courville</t>
  </si>
  <si>
    <t>Morioka Yuichi</t>
  </si>
  <si>
    <t>Deferred:  for later submission and discussion by Yuichi</t>
  </si>
  <si>
    <t>Jim Petranovich &amp; Eldad Perahia</t>
  </si>
  <si>
    <t>Use a 25MHz spacing in the 2.4GHz band between control and extension channel.</t>
  </si>
  <si>
    <t>PLME_SAP sublayer management primitives</t>
  </si>
  <si>
    <t>20.4.2</t>
  </si>
  <si>
    <t>PHY management information base</t>
  </si>
  <si>
    <t>20.4.3</t>
  </si>
  <si>
    <t>13 &amp; 14</t>
  </si>
  <si>
    <t>Is the term TXOP or TxOP?</t>
  </si>
  <si>
    <t>Durand, Chris</t>
  </si>
  <si>
    <t>The clause states that STAs shall protect RIFS sequences, but it does not state how it shall protect them.</t>
  </si>
  <si>
    <t>Define how RIFS Protection will work.</t>
  </si>
  <si>
    <t>The clause states that STAs shall protect Green Field PPDUs, but it does not state how it shall protect them.</t>
  </si>
  <si>
    <t>Define how Green Field Protection will work.</t>
  </si>
  <si>
    <t>AP Mode column refers to band and channel width, but should not use 5.2GHz as shorthand for the 5 GHz band</t>
  </si>
  <si>
    <t xml:space="preserve">Allow the use of 25MHz separation for the legacy part of the mixed mode preamble. Allow the use of 25MHz separation for the legacy duplicate mode so MAC control messages can be sent using the channelization in the most common network deployments.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</si>
</sst>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0000000000%"/>
    <numFmt numFmtId="178" formatCode="mmm\-yyyy"/>
  </numFmts>
  <fonts count="33">
    <font>
      <sz val="10"/>
      <name val="Arial"/>
      <family val="0"/>
    </font>
    <font>
      <sz val="12"/>
      <name val="Times New Roman"/>
      <family val="1"/>
    </font>
    <font>
      <b/>
      <sz val="14"/>
      <name val="Times New Roman"/>
      <family val="1"/>
    </font>
    <font>
      <b/>
      <sz val="14"/>
      <name val="Arial"/>
      <family val="2"/>
    </font>
    <font>
      <b/>
      <sz val="12"/>
      <color indexed="12"/>
      <name val="Times New Roman"/>
      <family val="1"/>
    </font>
    <font>
      <sz val="11"/>
      <name val="Times New Roman"/>
      <family val="1"/>
    </font>
    <font>
      <b/>
      <u val="single"/>
      <sz val="12"/>
      <color indexed="12"/>
      <name val="Times New Roman"/>
      <family val="1"/>
    </font>
    <font>
      <b/>
      <sz val="10"/>
      <name val="Arial"/>
      <family val="2"/>
    </font>
    <font>
      <b/>
      <sz val="8"/>
      <color indexed="8"/>
      <name val="Times New Roman"/>
      <family val="1"/>
    </font>
    <font>
      <sz val="8"/>
      <color indexed="8"/>
      <name val="Times New Roman"/>
      <family val="1"/>
    </font>
    <font>
      <sz val="8"/>
      <name val="Tahoma"/>
      <family val="2"/>
    </font>
    <font>
      <sz val="8"/>
      <name val="Arial"/>
      <family val="0"/>
    </font>
    <font>
      <sz val="10"/>
      <name val="Tahoma"/>
      <family val="2"/>
    </font>
    <font>
      <b/>
      <sz val="8"/>
      <name val="Tahoma"/>
      <family val="0"/>
    </font>
    <font>
      <sz val="10"/>
      <color indexed="8"/>
      <name val="Tahoma"/>
      <family val="2"/>
    </font>
    <font>
      <sz val="10"/>
      <color indexed="18"/>
      <name val="Arial"/>
      <family val="2"/>
    </font>
    <font>
      <u val="single"/>
      <sz val="10"/>
      <color indexed="12"/>
      <name val="Arial"/>
      <family val="0"/>
    </font>
    <font>
      <u val="single"/>
      <sz val="10"/>
      <color indexed="36"/>
      <name val="Arial"/>
      <family val="0"/>
    </font>
    <font>
      <sz val="10"/>
      <color indexed="8"/>
      <name val="Arial"/>
      <family val="2"/>
    </font>
    <font>
      <sz val="12"/>
      <name val="Arial"/>
      <family val="2"/>
    </font>
    <font>
      <b/>
      <sz val="18"/>
      <name val="Arial"/>
      <family val="2"/>
    </font>
    <font>
      <b/>
      <sz val="10"/>
      <name val="Tahoma"/>
      <family val="2"/>
    </font>
    <font>
      <sz val="22"/>
      <name val="Arial"/>
      <family val="2"/>
    </font>
    <font>
      <sz val="16"/>
      <name val="Arial"/>
      <family val="0"/>
    </font>
    <font>
      <sz val="18"/>
      <name val="Arial"/>
      <family val="0"/>
    </font>
    <font>
      <b/>
      <sz val="20"/>
      <name val="Arial"/>
      <family val="2"/>
    </font>
    <font>
      <b/>
      <sz val="22"/>
      <name val="Arial"/>
      <family val="2"/>
    </font>
    <font>
      <b/>
      <sz val="22"/>
      <color indexed="10"/>
      <name val="Arial"/>
      <family val="2"/>
    </font>
    <font>
      <b/>
      <sz val="28"/>
      <name val="Arial"/>
      <family val="2"/>
    </font>
    <font>
      <b/>
      <sz val="20"/>
      <color indexed="10"/>
      <name val="Arial"/>
      <family val="2"/>
    </font>
    <font>
      <b/>
      <sz val="24"/>
      <name val="Arial"/>
      <family val="2"/>
    </font>
    <font>
      <sz val="16"/>
      <color indexed="10"/>
      <name val="Arial"/>
      <family val="0"/>
    </font>
    <font>
      <b/>
      <sz val="8"/>
      <name val="Arial"/>
      <family val="2"/>
    </font>
  </fonts>
  <fills count="8">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10"/>
        <bgColor indexed="64"/>
      </patternFill>
    </fill>
    <fill>
      <patternFill patternType="solid">
        <fgColor indexed="52"/>
        <bgColor indexed="64"/>
      </patternFill>
    </fill>
  </fills>
  <borders count="27">
    <border>
      <left/>
      <right/>
      <top/>
      <bottom/>
      <diagonal/>
    </border>
    <border>
      <left>
        <color indexed="63"/>
      </left>
      <right>
        <color indexed="63"/>
      </right>
      <top>
        <color indexed="63"/>
      </top>
      <bottom style="medium">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style="thin"/>
      <right>
        <color indexed="63"/>
      </right>
      <top style="thin"/>
      <bottom style="medium"/>
    </border>
    <border>
      <left style="medium"/>
      <right style="thin"/>
      <top>
        <color indexed="63"/>
      </top>
      <bottom style="thin"/>
    </border>
    <border>
      <left style="thin"/>
      <right>
        <color indexed="63"/>
      </right>
      <top>
        <color indexed="63"/>
      </top>
      <bottom style="thin"/>
    </border>
    <border>
      <left style="thin"/>
      <right>
        <color indexed="63"/>
      </right>
      <top style="medium"/>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0" fillId="0" borderId="0">
      <alignment/>
      <protection/>
    </xf>
    <xf numFmtId="9" fontId="0" fillId="0" borderId="0" applyFill="0" applyBorder="0" applyAlignment="0" applyProtection="0"/>
    <xf numFmtId="0" fontId="0" fillId="0" borderId="0">
      <alignment/>
      <protection/>
    </xf>
  </cellStyleXfs>
  <cellXfs count="216">
    <xf numFmtId="0" fontId="0" fillId="0" borderId="0" xfId="0" applyAlignment="1">
      <alignment/>
    </xf>
    <xf numFmtId="0" fontId="1" fillId="0" borderId="0" xfId="0" applyFont="1" applyAlignment="1">
      <alignment/>
    </xf>
    <xf numFmtId="0" fontId="2" fillId="0" borderId="0" xfId="0" applyFont="1" applyAlignment="1">
      <alignment/>
    </xf>
    <xf numFmtId="49" fontId="2" fillId="0" borderId="0" xfId="0" applyNumberFormat="1" applyFont="1" applyAlignment="1">
      <alignment/>
    </xf>
    <xf numFmtId="49" fontId="1" fillId="0" borderId="0" xfId="0" applyNumberFormat="1" applyFont="1" applyAlignment="1">
      <alignment/>
    </xf>
    <xf numFmtId="0" fontId="1" fillId="0" borderId="1" xfId="0" applyFont="1" applyBorder="1" applyAlignment="1">
      <alignment/>
    </xf>
    <xf numFmtId="0" fontId="1" fillId="0" borderId="0" xfId="0" applyFont="1" applyBorder="1" applyAlignment="1">
      <alignment/>
    </xf>
    <xf numFmtId="0" fontId="3" fillId="0" borderId="0" xfId="0" applyFont="1" applyAlignment="1">
      <alignment/>
    </xf>
    <xf numFmtId="0" fontId="1" fillId="0" borderId="0" xfId="0" applyFont="1" applyBorder="1" applyAlignment="1">
      <alignment vertical="top"/>
    </xf>
    <xf numFmtId="0" fontId="4" fillId="0" borderId="0" xfId="0" applyFont="1" applyBorder="1" applyAlignment="1">
      <alignment/>
    </xf>
    <xf numFmtId="0" fontId="0" fillId="0" borderId="2" xfId="0" applyBorder="1" applyAlignment="1">
      <alignment/>
    </xf>
    <xf numFmtId="0" fontId="0" fillId="0" borderId="3" xfId="0" applyBorder="1" applyAlignment="1">
      <alignment/>
    </xf>
    <xf numFmtId="0" fontId="0" fillId="0" borderId="0" xfId="0" applyAlignment="1" quotePrefix="1">
      <alignment/>
    </xf>
    <xf numFmtId="0" fontId="0" fillId="0" borderId="4" xfId="0" applyBorder="1" applyAlignment="1">
      <alignment wrapText="1"/>
    </xf>
    <xf numFmtId="0" fontId="0" fillId="0" borderId="4" xfId="21" applyNumberFormat="1" applyFont="1" applyFill="1" applyBorder="1" applyAlignment="1">
      <alignment wrapText="1"/>
      <protection/>
    </xf>
    <xf numFmtId="0" fontId="0" fillId="0" borderId="4" xfId="21" applyNumberFormat="1" applyFont="1" applyFill="1" applyBorder="1" applyAlignment="1" applyProtection="1">
      <alignment wrapText="1"/>
      <protection locked="0"/>
    </xf>
    <xf numFmtId="0" fontId="12" fillId="0" borderId="4" xfId="0" applyFont="1" applyFill="1" applyBorder="1" applyAlignment="1" applyProtection="1">
      <alignment horizontal="center" wrapText="1"/>
      <protection locked="0"/>
    </xf>
    <xf numFmtId="0" fontId="0" fillId="0" borderId="4" xfId="0" applyFont="1" applyFill="1" applyBorder="1" applyAlignment="1" applyProtection="1">
      <alignment horizontal="center" wrapText="1"/>
      <protection locked="0"/>
    </xf>
    <xf numFmtId="0" fontId="0" fillId="0" borderId="4" xfId="0" applyBorder="1" applyAlignment="1">
      <alignment/>
    </xf>
    <xf numFmtId="0" fontId="14" fillId="0" borderId="4" xfId="0" applyFont="1" applyFill="1" applyBorder="1" applyAlignment="1" applyProtection="1">
      <alignment horizontal="center" wrapText="1"/>
      <protection locked="0"/>
    </xf>
    <xf numFmtId="0" fontId="19" fillId="0" borderId="4" xfId="0" applyFont="1" applyBorder="1" applyAlignment="1">
      <alignment wrapText="1"/>
    </xf>
    <xf numFmtId="0" fontId="19" fillId="0" borderId="4" xfId="0" applyFont="1" applyBorder="1" applyAlignment="1">
      <alignment/>
    </xf>
    <xf numFmtId="0" fontId="12" fillId="0" borderId="4" xfId="0" applyFont="1" applyFill="1" applyBorder="1" applyAlignment="1" applyProtection="1">
      <alignment horizontal="justify" wrapText="1"/>
      <protection locked="0"/>
    </xf>
    <xf numFmtId="0" fontId="0" fillId="0" borderId="4" xfId="23" applyFont="1" applyBorder="1" applyAlignment="1">
      <alignment wrapText="1"/>
      <protection/>
    </xf>
    <xf numFmtId="0" fontId="7" fillId="0" borderId="0" xfId="0" applyFont="1" applyAlignment="1">
      <alignment/>
    </xf>
    <xf numFmtId="0" fontId="20" fillId="0" borderId="0" xfId="0" applyFont="1" applyAlignment="1">
      <alignment/>
    </xf>
    <xf numFmtId="0" fontId="0" fillId="0" borderId="0" xfId="0" applyAlignment="1">
      <alignment wrapText="1"/>
    </xf>
    <xf numFmtId="0" fontId="20" fillId="0" borderId="0" xfId="0" applyFont="1" applyAlignment="1">
      <alignment wrapText="1"/>
    </xf>
    <xf numFmtId="0" fontId="7" fillId="0" borderId="0" xfId="0" applyFont="1" applyAlignment="1">
      <alignment wrapText="1"/>
    </xf>
    <xf numFmtId="0" fontId="16" fillId="0" borderId="0" xfId="20" applyAlignment="1">
      <alignment/>
    </xf>
    <xf numFmtId="15" fontId="0" fillId="0" borderId="0" xfId="0" applyNumberFormat="1" applyAlignment="1">
      <alignment/>
    </xf>
    <xf numFmtId="0" fontId="0" fillId="0" borderId="3" xfId="0" applyFill="1" applyBorder="1" applyAlignment="1">
      <alignment/>
    </xf>
    <xf numFmtId="0" fontId="7" fillId="0" borderId="0" xfId="21" applyNumberFormat="1" applyFont="1" applyFill="1" applyBorder="1" applyAlignment="1" applyProtection="1">
      <alignment textRotation="90"/>
      <protection locked="0"/>
    </xf>
    <xf numFmtId="0" fontId="7" fillId="2" borderId="0" xfId="21" applyNumberFormat="1" applyFont="1" applyFill="1" applyBorder="1" applyAlignment="1" applyProtection="1">
      <alignment horizontal="left" textRotation="90"/>
      <protection/>
    </xf>
    <xf numFmtId="0" fontId="7" fillId="2" borderId="0" xfId="21" applyNumberFormat="1" applyFont="1" applyFill="1" applyBorder="1" applyAlignment="1" applyProtection="1">
      <alignment horizontal="left" textRotation="90" wrapText="1"/>
      <protection/>
    </xf>
    <xf numFmtId="0" fontId="7" fillId="2" borderId="0" xfId="21" applyNumberFormat="1" applyFont="1" applyFill="1" applyBorder="1" applyAlignment="1" applyProtection="1">
      <alignment textRotation="90" wrapText="1"/>
      <protection/>
    </xf>
    <xf numFmtId="0" fontId="0" fillId="2" borderId="4" xfId="0" applyFont="1" applyFill="1" applyBorder="1" applyAlignment="1" applyProtection="1">
      <alignment/>
      <protection/>
    </xf>
    <xf numFmtId="49" fontId="0" fillId="2" borderId="4" xfId="0" applyNumberFormat="1" applyFont="1" applyFill="1" applyBorder="1" applyAlignment="1" applyProtection="1">
      <alignment wrapText="1"/>
      <protection/>
    </xf>
    <xf numFmtId="0" fontId="0" fillId="2" borderId="4" xfId="0" applyFont="1" applyFill="1" applyBorder="1" applyAlignment="1" applyProtection="1">
      <alignment wrapText="1"/>
      <protection/>
    </xf>
    <xf numFmtId="0" fontId="0" fillId="2" borderId="4" xfId="0" applyFont="1" applyFill="1" applyBorder="1" applyAlignment="1" applyProtection="1">
      <alignment wrapText="1"/>
      <protection locked="0"/>
    </xf>
    <xf numFmtId="0" fontId="12" fillId="2" borderId="4" xfId="0" applyFont="1" applyFill="1" applyBorder="1" applyAlignment="1" applyProtection="1">
      <alignment horizontal="center" wrapText="1"/>
      <protection locked="0"/>
    </xf>
    <xf numFmtId="0" fontId="12" fillId="2" borderId="4" xfId="0" applyFont="1" applyFill="1" applyBorder="1" applyAlignment="1" applyProtection="1">
      <alignment horizontal="justify" wrapText="1"/>
      <protection/>
    </xf>
    <xf numFmtId="0" fontId="0" fillId="2" borderId="4" xfId="0" applyNumberFormat="1" applyFont="1" applyFill="1" applyBorder="1" applyAlignment="1" applyProtection="1">
      <alignment wrapText="1"/>
      <protection/>
    </xf>
    <xf numFmtId="0" fontId="0" fillId="2" borderId="4" xfId="0" applyFill="1" applyBorder="1" applyAlignment="1">
      <alignment/>
    </xf>
    <xf numFmtId="0" fontId="12" fillId="2" borderId="4" xfId="0" applyNumberFormat="1" applyFont="1" applyFill="1" applyBorder="1" applyAlignment="1" applyProtection="1">
      <alignment horizontal="justify" wrapText="1"/>
      <protection/>
    </xf>
    <xf numFmtId="0" fontId="0" fillId="2" borderId="4" xfId="21" applyNumberFormat="1" applyFont="1" applyFill="1" applyBorder="1" applyAlignment="1" applyProtection="1">
      <alignment wrapText="1"/>
      <protection/>
    </xf>
    <xf numFmtId="49" fontId="0" fillId="2" borderId="4" xfId="21" applyNumberFormat="1" applyFont="1" applyFill="1" applyBorder="1" applyAlignment="1" applyProtection="1">
      <alignment wrapText="1"/>
      <protection/>
    </xf>
    <xf numFmtId="0" fontId="0" fillId="2" borderId="4" xfId="21" applyNumberFormat="1" applyFont="1" applyFill="1" applyBorder="1" applyAlignment="1">
      <alignment wrapText="1"/>
      <protection/>
    </xf>
    <xf numFmtId="0" fontId="0" fillId="2" borderId="4" xfId="21" applyNumberFormat="1" applyFont="1" applyFill="1" applyBorder="1" applyAlignment="1" applyProtection="1">
      <alignment wrapText="1"/>
      <protection/>
    </xf>
    <xf numFmtId="0" fontId="0" fillId="2" borderId="4" xfId="0" applyFill="1" applyBorder="1" applyAlignment="1" applyProtection="1">
      <alignment wrapText="1"/>
      <protection/>
    </xf>
    <xf numFmtId="0" fontId="18" fillId="2" borderId="4" xfId="0" applyFont="1" applyFill="1" applyBorder="1" applyAlignment="1" applyProtection="1">
      <alignment/>
      <protection/>
    </xf>
    <xf numFmtId="0" fontId="18" fillId="2" borderId="4" xfId="0" applyFont="1" applyFill="1" applyBorder="1" applyAlignment="1" applyProtection="1">
      <alignment wrapText="1"/>
      <protection/>
    </xf>
    <xf numFmtId="0" fontId="14" fillId="2" borderId="4" xfId="0" applyFont="1" applyFill="1" applyBorder="1" applyAlignment="1" applyProtection="1">
      <alignment horizontal="justify" wrapText="1"/>
      <protection/>
    </xf>
    <xf numFmtId="0" fontId="0" fillId="2" borderId="4" xfId="0" applyFont="1" applyFill="1" applyBorder="1" applyAlignment="1" applyProtection="1">
      <alignment horizontal="left" wrapText="1"/>
      <protection/>
    </xf>
    <xf numFmtId="0" fontId="12" fillId="2" borderId="4" xfId="0" applyFont="1" applyFill="1" applyBorder="1" applyAlignment="1" applyProtection="1">
      <alignment wrapText="1"/>
      <protection/>
    </xf>
    <xf numFmtId="0" fontId="15" fillId="2" borderId="4" xfId="0" applyFont="1" applyFill="1" applyBorder="1" applyAlignment="1" applyProtection="1">
      <alignment wrapText="1"/>
      <protection/>
    </xf>
    <xf numFmtId="0" fontId="12" fillId="2" borderId="4" xfId="0" applyFont="1" applyFill="1" applyBorder="1" applyAlignment="1" applyProtection="1">
      <alignment horizontal="justify" wrapText="1"/>
      <protection locked="0"/>
    </xf>
    <xf numFmtId="0" fontId="0" fillId="2" borderId="0" xfId="0" applyFill="1" applyAlignment="1">
      <alignment/>
    </xf>
    <xf numFmtId="0" fontId="0" fillId="2" borderId="0" xfId="0" applyFill="1" applyAlignment="1">
      <alignment wrapText="1"/>
    </xf>
    <xf numFmtId="0" fontId="7" fillId="0" borderId="0" xfId="21" applyNumberFormat="1" applyFont="1" applyFill="1" applyBorder="1" applyAlignment="1" applyProtection="1">
      <alignment horizontal="left" textRotation="90"/>
      <protection/>
    </xf>
    <xf numFmtId="0" fontId="0" fillId="0" borderId="4" xfId="0" applyFill="1" applyBorder="1" applyAlignment="1">
      <alignment horizontal="center"/>
    </xf>
    <xf numFmtId="0" fontId="0" fillId="0" borderId="0" xfId="0" applyFill="1" applyAlignment="1">
      <alignment/>
    </xf>
    <xf numFmtId="0" fontId="7" fillId="3" borderId="0" xfId="21" applyNumberFormat="1" applyFont="1" applyFill="1" applyBorder="1" applyAlignment="1" applyProtection="1">
      <alignment horizontal="left" textRotation="90"/>
      <protection/>
    </xf>
    <xf numFmtId="1" fontId="0" fillId="3" borderId="4" xfId="0" applyNumberFormat="1" applyFont="1" applyFill="1" applyBorder="1" applyAlignment="1" applyProtection="1">
      <alignment wrapText="1"/>
      <protection locked="0"/>
    </xf>
    <xf numFmtId="1" fontId="0" fillId="3" borderId="4" xfId="21" applyNumberFormat="1" applyFont="1" applyFill="1" applyBorder="1" applyAlignment="1">
      <alignment wrapText="1"/>
      <protection/>
    </xf>
    <xf numFmtId="0" fontId="0" fillId="3" borderId="0" xfId="0" applyFill="1" applyAlignment="1">
      <alignment/>
    </xf>
    <xf numFmtId="49" fontId="7" fillId="3" borderId="0" xfId="21" applyNumberFormat="1" applyFont="1" applyFill="1" applyBorder="1" applyAlignment="1" applyProtection="1">
      <alignment horizontal="left" textRotation="90"/>
      <protection/>
    </xf>
    <xf numFmtId="49" fontId="0" fillId="3" borderId="4" xfId="0" applyNumberFormat="1" applyFont="1" applyFill="1" applyBorder="1" applyAlignment="1" applyProtection="1">
      <alignment wrapText="1"/>
      <protection locked="0"/>
    </xf>
    <xf numFmtId="0" fontId="0" fillId="3" borderId="4" xfId="0" applyFont="1" applyFill="1" applyBorder="1" applyAlignment="1" applyProtection="1">
      <alignment wrapText="1"/>
      <protection locked="0"/>
    </xf>
    <xf numFmtId="49" fontId="0" fillId="3" borderId="4" xfId="21" applyNumberFormat="1" applyFont="1" applyFill="1" applyBorder="1" applyAlignment="1">
      <alignment wrapText="1"/>
      <protection/>
    </xf>
    <xf numFmtId="0" fontId="0" fillId="3" borderId="4" xfId="21" applyNumberFormat="1" applyFont="1" applyFill="1" applyBorder="1" applyAlignment="1">
      <alignment wrapText="1"/>
      <protection/>
    </xf>
    <xf numFmtId="0" fontId="7" fillId="2" borderId="0" xfId="21" applyNumberFormat="1" applyFont="1" applyFill="1" applyBorder="1" applyAlignment="1" applyProtection="1">
      <alignment textRotation="90"/>
      <protection/>
    </xf>
    <xf numFmtId="0" fontId="7" fillId="3" borderId="0" xfId="21" applyNumberFormat="1" applyFont="1" applyFill="1" applyBorder="1" applyAlignment="1" applyProtection="1">
      <alignment textRotation="90"/>
      <protection/>
    </xf>
    <xf numFmtId="0" fontId="12" fillId="3" borderId="4" xfId="0" applyFont="1" applyFill="1" applyBorder="1" applyAlignment="1" applyProtection="1">
      <alignment horizontal="center" wrapText="1"/>
      <protection locked="0"/>
    </xf>
    <xf numFmtId="49" fontId="16" fillId="0" borderId="0" xfId="20" applyNumberFormat="1" applyAlignment="1">
      <alignment/>
    </xf>
    <xf numFmtId="0" fontId="7" fillId="0" borderId="0" xfId="21" applyNumberFormat="1" applyFont="1" applyFill="1" applyBorder="1" applyAlignment="1" applyProtection="1">
      <alignment textRotation="90"/>
      <protection/>
    </xf>
    <xf numFmtId="0" fontId="0" fillId="0" borderId="4" xfId="21" applyNumberFormat="1" applyFont="1" applyFill="1" applyBorder="1" applyAlignment="1">
      <alignment horizontal="center" wrapText="1"/>
      <protection/>
    </xf>
    <xf numFmtId="0" fontId="0" fillId="0" borderId="4" xfId="0" applyFill="1" applyBorder="1" applyAlignment="1">
      <alignment wrapText="1"/>
    </xf>
    <xf numFmtId="0" fontId="0" fillId="0" borderId="4" xfId="0" applyFont="1" applyFill="1" applyBorder="1" applyAlignment="1" applyProtection="1">
      <alignment horizontal="center"/>
      <protection/>
    </xf>
    <xf numFmtId="0" fontId="0" fillId="0" borderId="4" xfId="21" applyNumberFormat="1" applyFont="1" applyFill="1" applyBorder="1" applyAlignment="1">
      <alignment horizontal="center" wrapText="1"/>
      <protection/>
    </xf>
    <xf numFmtId="0" fontId="0" fillId="0" borderId="0" xfId="0" applyFill="1" applyAlignment="1">
      <alignment horizontal="center"/>
    </xf>
    <xf numFmtId="0" fontId="7" fillId="2" borderId="4" xfId="21" applyNumberFormat="1" applyFont="1" applyFill="1" applyBorder="1" applyAlignment="1" applyProtection="1">
      <alignment horizontal="left" textRotation="90"/>
      <protection/>
    </xf>
    <xf numFmtId="0" fontId="7" fillId="2" borderId="4" xfId="21" applyNumberFormat="1" applyFont="1" applyFill="1" applyBorder="1" applyAlignment="1" applyProtection="1">
      <alignment horizontal="left" textRotation="90" wrapText="1"/>
      <protection/>
    </xf>
    <xf numFmtId="0" fontId="7" fillId="0" borderId="4" xfId="21" applyNumberFormat="1" applyFont="1" applyFill="1" applyBorder="1" applyAlignment="1" applyProtection="1">
      <alignment horizontal="center" textRotation="90"/>
      <protection/>
    </xf>
    <xf numFmtId="0" fontId="7" fillId="2" borderId="4" xfId="21" applyNumberFormat="1" applyFont="1" applyFill="1" applyBorder="1" applyAlignment="1" applyProtection="1">
      <alignment textRotation="90" wrapText="1"/>
      <protection/>
    </xf>
    <xf numFmtId="0" fontId="7" fillId="0" borderId="4" xfId="0" applyNumberFormat="1" applyFont="1" applyFill="1" applyBorder="1" applyAlignment="1" applyProtection="1">
      <alignment textRotation="90" wrapText="1"/>
      <protection/>
    </xf>
    <xf numFmtId="0" fontId="7" fillId="0" borderId="4" xfId="21" applyNumberFormat="1" applyFont="1" applyFill="1" applyBorder="1" applyAlignment="1" applyProtection="1">
      <alignment textRotation="90"/>
      <protection locked="0"/>
    </xf>
    <xf numFmtId="49" fontId="0" fillId="2" borderId="4" xfId="0" applyNumberFormat="1" applyFont="1" applyFill="1" applyBorder="1" applyAlignment="1" applyProtection="1">
      <alignment horizontal="right" wrapText="1"/>
      <protection/>
    </xf>
    <xf numFmtId="49" fontId="0" fillId="2" borderId="4" xfId="21" applyNumberFormat="1" applyFont="1" applyFill="1" applyBorder="1" applyAlignment="1" applyProtection="1">
      <alignment horizontal="right" wrapText="1"/>
      <protection/>
    </xf>
    <xf numFmtId="0" fontId="0" fillId="2" borderId="4" xfId="0" applyFont="1" applyFill="1" applyBorder="1" applyAlignment="1" applyProtection="1">
      <alignment horizontal="right"/>
      <protection/>
    </xf>
    <xf numFmtId="0" fontId="7" fillId="2" borderId="4" xfId="21" applyNumberFormat="1" applyFont="1" applyFill="1" applyBorder="1" applyAlignment="1" applyProtection="1">
      <alignment horizontal="right" textRotation="90"/>
      <protection/>
    </xf>
    <xf numFmtId="0" fontId="0" fillId="2" borderId="4" xfId="0" applyFont="1" applyFill="1" applyBorder="1" applyAlignment="1" applyProtection="1">
      <alignment horizontal="right" wrapText="1"/>
      <protection/>
    </xf>
    <xf numFmtId="49" fontId="18" fillId="2" borderId="4" xfId="0" applyNumberFormat="1" applyFont="1" applyFill="1" applyBorder="1" applyAlignment="1" applyProtection="1">
      <alignment horizontal="right" wrapText="1"/>
      <protection/>
    </xf>
    <xf numFmtId="0" fontId="0" fillId="2" borderId="0" xfId="0" applyFill="1" applyAlignment="1">
      <alignment horizontal="right"/>
    </xf>
    <xf numFmtId="0" fontId="0" fillId="2" borderId="4" xfId="21" applyNumberFormat="1" applyFont="1" applyFill="1" applyBorder="1" applyAlignment="1" applyProtection="1">
      <alignment horizontal="right" wrapText="1"/>
      <protection/>
    </xf>
    <xf numFmtId="0" fontId="0" fillId="2" borderId="4" xfId="0" applyNumberFormat="1" applyFont="1" applyFill="1" applyBorder="1" applyAlignment="1" applyProtection="1">
      <alignment horizontal="right" wrapText="1"/>
      <protection/>
    </xf>
    <xf numFmtId="49" fontId="0" fillId="2" borderId="4" xfId="0" applyNumberFormat="1" applyFont="1" applyFill="1" applyBorder="1" applyAlignment="1" applyProtection="1">
      <alignment horizontal="right"/>
      <protection/>
    </xf>
    <xf numFmtId="0" fontId="0" fillId="0" borderId="4" xfId="0" applyBorder="1" applyAlignment="1">
      <alignment/>
    </xf>
    <xf numFmtId="0" fontId="7" fillId="2" borderId="0" xfId="0" applyNumberFormat="1" applyFont="1" applyFill="1" applyBorder="1" applyAlignment="1" applyProtection="1">
      <alignment textRotation="90" wrapText="1"/>
      <protection/>
    </xf>
    <xf numFmtId="0" fontId="0" fillId="0" borderId="4" xfId="0" applyFont="1" applyFill="1" applyBorder="1" applyAlignment="1">
      <alignment wrapText="1"/>
    </xf>
    <xf numFmtId="0" fontId="0" fillId="0" borderId="4" xfId="0" applyFont="1" applyBorder="1" applyAlignment="1">
      <alignment wrapText="1"/>
    </xf>
    <xf numFmtId="0" fontId="0" fillId="0" borderId="4" xfId="0" applyNumberFormat="1" applyBorder="1" applyAlignment="1">
      <alignment/>
    </xf>
    <xf numFmtId="0" fontId="0" fillId="0" borderId="0" xfId="21" applyNumberFormat="1" applyFont="1" applyFill="1" applyBorder="1" applyAlignment="1">
      <alignment wrapText="1"/>
      <protection/>
    </xf>
    <xf numFmtId="0" fontId="0" fillId="4" borderId="0" xfId="0" applyFill="1" applyBorder="1" applyAlignment="1">
      <alignment/>
    </xf>
    <xf numFmtId="0" fontId="0" fillId="0" borderId="0" xfId="0" applyBorder="1" applyAlignment="1">
      <alignment/>
    </xf>
    <xf numFmtId="1" fontId="0" fillId="4" borderId="4" xfId="0" applyNumberFormat="1" applyFont="1" applyFill="1" applyBorder="1" applyAlignment="1" applyProtection="1">
      <alignment wrapText="1"/>
      <protection locked="0"/>
    </xf>
    <xf numFmtId="0" fontId="0" fillId="4" borderId="4" xfId="0" applyFont="1" applyFill="1" applyBorder="1" applyAlignment="1" applyProtection="1">
      <alignment wrapText="1"/>
      <protection locked="0"/>
    </xf>
    <xf numFmtId="49" fontId="0" fillId="4" borderId="4" xfId="0" applyNumberFormat="1" applyFont="1" applyFill="1" applyBorder="1" applyAlignment="1" applyProtection="1">
      <alignment wrapText="1"/>
      <protection locked="0"/>
    </xf>
    <xf numFmtId="0" fontId="0" fillId="4" borderId="4" xfId="21" applyNumberFormat="1" applyFont="1" applyFill="1" applyBorder="1" applyAlignment="1">
      <alignment wrapText="1"/>
      <protection/>
    </xf>
    <xf numFmtId="0" fontId="0" fillId="2" borderId="5" xfId="0" applyFont="1" applyFill="1" applyBorder="1" applyAlignment="1" applyProtection="1">
      <alignment/>
      <protection/>
    </xf>
    <xf numFmtId="0" fontId="0" fillId="2" borderId="5" xfId="0" applyFont="1" applyFill="1" applyBorder="1" applyAlignment="1" applyProtection="1">
      <alignment wrapText="1"/>
      <protection/>
    </xf>
    <xf numFmtId="1" fontId="0" fillId="3" borderId="5" xfId="0" applyNumberFormat="1" applyFont="1" applyFill="1" applyBorder="1" applyAlignment="1" applyProtection="1">
      <alignment wrapText="1"/>
      <protection locked="0"/>
    </xf>
    <xf numFmtId="49" fontId="0" fillId="3" borderId="5" xfId="0" applyNumberFormat="1" applyFont="1" applyFill="1" applyBorder="1" applyAlignment="1" applyProtection="1">
      <alignment wrapText="1"/>
      <protection locked="0"/>
    </xf>
    <xf numFmtId="0" fontId="0" fillId="3" borderId="5" xfId="0" applyFont="1" applyFill="1" applyBorder="1" applyAlignment="1" applyProtection="1">
      <alignment wrapText="1"/>
      <protection locked="0"/>
    </xf>
    <xf numFmtId="0" fontId="12" fillId="0" borderId="5" xfId="0" applyFont="1" applyFill="1" applyBorder="1" applyAlignment="1" applyProtection="1">
      <alignment horizontal="center" wrapText="1"/>
      <protection locked="0"/>
    </xf>
    <xf numFmtId="0" fontId="12" fillId="2" borderId="5" xfId="0" applyFont="1" applyFill="1" applyBorder="1" applyAlignment="1" applyProtection="1">
      <alignment horizontal="center" wrapText="1"/>
      <protection locked="0"/>
    </xf>
    <xf numFmtId="0" fontId="12" fillId="2" borderId="5" xfId="0" applyFont="1" applyFill="1" applyBorder="1" applyAlignment="1" applyProtection="1">
      <alignment horizontal="justify" wrapText="1"/>
      <protection/>
    </xf>
    <xf numFmtId="0" fontId="0" fillId="0" borderId="5" xfId="0" applyBorder="1" applyAlignment="1">
      <alignment wrapText="1"/>
    </xf>
    <xf numFmtId="0" fontId="0" fillId="2" borderId="5" xfId="0" applyFill="1" applyBorder="1" applyAlignment="1">
      <alignment/>
    </xf>
    <xf numFmtId="0" fontId="12" fillId="3" borderId="5" xfId="0" applyFont="1" applyFill="1" applyBorder="1" applyAlignment="1" applyProtection="1">
      <alignment horizontal="center" wrapText="1"/>
      <protection locked="0"/>
    </xf>
    <xf numFmtId="0" fontId="0" fillId="0" borderId="4" xfId="0" applyFont="1" applyFill="1" applyBorder="1" applyAlignment="1" applyProtection="1">
      <alignment wrapText="1"/>
      <protection locked="0"/>
    </xf>
    <xf numFmtId="0" fontId="12" fillId="5" borderId="4" xfId="0" applyFont="1" applyFill="1" applyBorder="1" applyAlignment="1" applyProtection="1">
      <alignment horizontal="center" wrapText="1"/>
      <protection locked="0"/>
    </xf>
    <xf numFmtId="0" fontId="0" fillId="0" borderId="4" xfId="0" applyFont="1" applyBorder="1" applyAlignment="1" applyProtection="1">
      <alignment/>
      <protection/>
    </xf>
    <xf numFmtId="49" fontId="0" fillId="0" borderId="4" xfId="0" applyNumberFormat="1" applyFont="1" applyFill="1" applyBorder="1" applyAlignment="1" applyProtection="1">
      <alignment wrapText="1"/>
      <protection/>
    </xf>
    <xf numFmtId="0" fontId="0" fillId="0" borderId="4" xfId="0" applyNumberFormat="1" applyFont="1" applyFill="1" applyBorder="1" applyAlignment="1" applyProtection="1">
      <alignment wrapText="1"/>
      <protection/>
    </xf>
    <xf numFmtId="0" fontId="0" fillId="0" borderId="4" xfId="0" applyFont="1" applyFill="1" applyBorder="1" applyAlignment="1" applyProtection="1">
      <alignment wrapText="1"/>
      <protection/>
    </xf>
    <xf numFmtId="1" fontId="0" fillId="0" borderId="4" xfId="0" applyNumberFormat="1" applyFont="1" applyFill="1" applyBorder="1" applyAlignment="1" applyProtection="1">
      <alignment wrapText="1"/>
      <protection locked="0"/>
    </xf>
    <xf numFmtId="49" fontId="0" fillId="0" borderId="4" xfId="0" applyNumberFormat="1" applyFont="1" applyFill="1" applyBorder="1" applyAlignment="1" applyProtection="1">
      <alignment wrapText="1"/>
      <protection locked="0"/>
    </xf>
    <xf numFmtId="0" fontId="12" fillId="0" borderId="4" xfId="0" applyFont="1" applyFill="1" applyBorder="1" applyAlignment="1" applyProtection="1">
      <alignment horizontal="justify" wrapText="1"/>
      <protection/>
    </xf>
    <xf numFmtId="0" fontId="0" fillId="6" borderId="4" xfId="0" applyFill="1" applyBorder="1" applyAlignment="1">
      <alignment wrapText="1"/>
    </xf>
    <xf numFmtId="0" fontId="23" fillId="0" borderId="0" xfId="0" applyFont="1" applyAlignment="1">
      <alignment/>
    </xf>
    <xf numFmtId="0" fontId="24" fillId="0" borderId="6" xfId="0" applyFont="1" applyBorder="1" applyAlignment="1">
      <alignment horizontal="center"/>
    </xf>
    <xf numFmtId="0" fontId="24" fillId="0" borderId="7" xfId="0" applyFont="1" applyBorder="1" applyAlignment="1">
      <alignment/>
    </xf>
    <xf numFmtId="0" fontId="24" fillId="0" borderId="8" xfId="0" applyFont="1" applyBorder="1" applyAlignment="1">
      <alignment/>
    </xf>
    <xf numFmtId="0" fontId="7" fillId="2" borderId="9" xfId="0" applyFont="1" applyFill="1" applyBorder="1" applyAlignment="1" applyProtection="1">
      <alignment/>
      <protection/>
    </xf>
    <xf numFmtId="0" fontId="7" fillId="2" borderId="4" xfId="0" applyFont="1" applyFill="1" applyBorder="1" applyAlignment="1" applyProtection="1">
      <alignment/>
      <protection/>
    </xf>
    <xf numFmtId="0" fontId="7" fillId="0" borderId="9" xfId="0" applyFont="1" applyFill="1" applyBorder="1" applyAlignment="1" applyProtection="1">
      <alignment horizontal="center" wrapText="1"/>
      <protection locked="0"/>
    </xf>
    <xf numFmtId="0" fontId="21" fillId="0" borderId="9" xfId="0" applyFont="1" applyFill="1" applyBorder="1" applyAlignment="1" applyProtection="1">
      <alignment horizontal="center" wrapText="1"/>
      <protection locked="0"/>
    </xf>
    <xf numFmtId="0" fontId="7" fillId="0" borderId="4" xfId="0" applyFont="1" applyFill="1" applyBorder="1" applyAlignment="1" applyProtection="1">
      <alignment horizontal="center" wrapText="1"/>
      <protection locked="0"/>
    </xf>
    <xf numFmtId="0" fontId="21" fillId="0" borderId="4" xfId="0" applyFont="1" applyFill="1" applyBorder="1" applyAlignment="1" applyProtection="1">
      <alignment horizontal="center" wrapText="1"/>
      <protection locked="0"/>
    </xf>
    <xf numFmtId="0" fontId="26" fillId="0" borderId="10" xfId="0" applyFont="1" applyBorder="1" applyAlignment="1">
      <alignment/>
    </xf>
    <xf numFmtId="0" fontId="27" fillId="0" borderId="10" xfId="0" applyFont="1" applyBorder="1" applyAlignment="1">
      <alignment/>
    </xf>
    <xf numFmtId="0" fontId="26" fillId="0" borderId="10" xfId="0" applyFont="1" applyFill="1" applyBorder="1" applyAlignment="1">
      <alignment/>
    </xf>
    <xf numFmtId="0" fontId="26" fillId="0" borderId="11" xfId="0" applyFont="1" applyFill="1" applyBorder="1" applyAlignment="1">
      <alignment/>
    </xf>
    <xf numFmtId="0" fontId="26" fillId="0" borderId="12" xfId="0" applyFont="1" applyBorder="1" applyAlignment="1">
      <alignment/>
    </xf>
    <xf numFmtId="0" fontId="27" fillId="0" borderId="12" xfId="0" applyFont="1" applyBorder="1" applyAlignment="1">
      <alignment/>
    </xf>
    <xf numFmtId="1" fontId="26" fillId="0" borderId="13" xfId="0" applyNumberFormat="1" applyFont="1" applyBorder="1" applyAlignment="1">
      <alignment/>
    </xf>
    <xf numFmtId="0" fontId="28" fillId="0" borderId="0" xfId="0" applyFont="1" applyAlignment="1">
      <alignment/>
    </xf>
    <xf numFmtId="0" fontId="26" fillId="0" borderId="14" xfId="0" applyFont="1" applyBorder="1" applyAlignment="1">
      <alignment/>
    </xf>
    <xf numFmtId="0" fontId="26" fillId="0" borderId="15" xfId="0" applyFont="1" applyBorder="1" applyAlignment="1">
      <alignment/>
    </xf>
    <xf numFmtId="0" fontId="26" fillId="0" borderId="6" xfId="0" applyFont="1" applyBorder="1" applyAlignment="1">
      <alignment/>
    </xf>
    <xf numFmtId="0" fontId="26" fillId="0" borderId="16" xfId="0" applyFont="1" applyBorder="1" applyAlignment="1">
      <alignment/>
    </xf>
    <xf numFmtId="0" fontId="25" fillId="0" borderId="8" xfId="0" applyFont="1" applyBorder="1" applyAlignment="1">
      <alignment/>
    </xf>
    <xf numFmtId="0" fontId="27" fillId="0" borderId="10" xfId="0" applyFont="1" applyFill="1" applyBorder="1" applyAlignment="1">
      <alignment/>
    </xf>
    <xf numFmtId="2" fontId="25" fillId="0" borderId="17" xfId="0" applyNumberFormat="1" applyFont="1" applyBorder="1" applyAlignment="1">
      <alignment/>
    </xf>
    <xf numFmtId="2" fontId="25" fillId="0" borderId="18" xfId="0" applyNumberFormat="1" applyFont="1" applyBorder="1" applyAlignment="1">
      <alignment/>
    </xf>
    <xf numFmtId="2" fontId="29" fillId="0" borderId="18" xfId="0" applyNumberFormat="1" applyFont="1" applyBorder="1" applyAlignment="1">
      <alignment/>
    </xf>
    <xf numFmtId="2" fontId="25" fillId="0" borderId="19" xfId="0" applyNumberFormat="1" applyFont="1" applyBorder="1" applyAlignment="1">
      <alignment/>
    </xf>
    <xf numFmtId="49" fontId="7" fillId="2" borderId="9" xfId="0" applyNumberFormat="1" applyFont="1" applyFill="1" applyBorder="1" applyAlignment="1" applyProtection="1">
      <alignment wrapText="1"/>
      <protection/>
    </xf>
    <xf numFmtId="0" fontId="7" fillId="2" borderId="9" xfId="0" applyFont="1" applyFill="1" applyBorder="1" applyAlignment="1" applyProtection="1">
      <alignment wrapText="1"/>
      <protection locked="0"/>
    </xf>
    <xf numFmtId="49" fontId="7" fillId="2" borderId="4" xfId="0" applyNumberFormat="1" applyFont="1" applyFill="1" applyBorder="1" applyAlignment="1" applyProtection="1">
      <alignment wrapText="1"/>
      <protection/>
    </xf>
    <xf numFmtId="0" fontId="7" fillId="2" borderId="4" xfId="0" applyFont="1" applyFill="1" applyBorder="1" applyAlignment="1" applyProtection="1">
      <alignment wrapText="1"/>
      <protection locked="0"/>
    </xf>
    <xf numFmtId="0" fontId="24" fillId="0" borderId="20" xfId="0" applyFont="1" applyBorder="1" applyAlignment="1">
      <alignment/>
    </xf>
    <xf numFmtId="0" fontId="24" fillId="0" borderId="21" xfId="0" applyFont="1" applyBorder="1" applyAlignment="1">
      <alignment horizontal="center"/>
    </xf>
    <xf numFmtId="0" fontId="24" fillId="0" borderId="21" xfId="0" applyFont="1" applyBorder="1" applyAlignment="1">
      <alignment/>
    </xf>
    <xf numFmtId="0" fontId="24" fillId="0" borderId="22" xfId="0" applyFont="1" applyFill="1" applyBorder="1" applyAlignment="1">
      <alignment horizontal="center"/>
    </xf>
    <xf numFmtId="0" fontId="7" fillId="2" borderId="14" xfId="0" applyFont="1" applyFill="1" applyBorder="1" applyAlignment="1" applyProtection="1">
      <alignment/>
      <protection/>
    </xf>
    <xf numFmtId="0" fontId="0" fillId="0" borderId="18" xfId="0" applyBorder="1" applyAlignment="1">
      <alignment/>
    </xf>
    <xf numFmtId="0" fontId="7" fillId="2" borderId="10" xfId="0" applyFont="1" applyFill="1" applyBorder="1" applyAlignment="1" applyProtection="1">
      <alignment/>
      <protection/>
    </xf>
    <xf numFmtId="0" fontId="7" fillId="2" borderId="11" xfId="0" applyFont="1" applyFill="1" applyBorder="1" applyAlignment="1" applyProtection="1">
      <alignment/>
      <protection/>
    </xf>
    <xf numFmtId="0" fontId="7" fillId="2" borderId="23" xfId="0" applyFont="1" applyFill="1" applyBorder="1" applyAlignment="1" applyProtection="1">
      <alignment/>
      <protection/>
    </xf>
    <xf numFmtId="49" fontId="7" fillId="2" borderId="23" xfId="0" applyNumberFormat="1" applyFont="1" applyFill="1" applyBorder="1" applyAlignment="1" applyProtection="1">
      <alignment wrapText="1"/>
      <protection/>
    </xf>
    <xf numFmtId="0" fontId="7" fillId="2" borderId="23" xfId="0" applyFont="1" applyFill="1" applyBorder="1" applyAlignment="1" applyProtection="1">
      <alignment wrapText="1"/>
      <protection locked="0"/>
    </xf>
    <xf numFmtId="0" fontId="0" fillId="0" borderId="19" xfId="0" applyBorder="1" applyAlignment="1">
      <alignment/>
    </xf>
    <xf numFmtId="0" fontId="30" fillId="2" borderId="4" xfId="0" applyFont="1" applyFill="1" applyBorder="1" applyAlignment="1" applyProtection="1">
      <alignment/>
      <protection/>
    </xf>
    <xf numFmtId="0" fontId="0" fillId="0" borderId="24" xfId="0" applyBorder="1" applyAlignment="1">
      <alignment/>
    </xf>
    <xf numFmtId="0" fontId="0" fillId="0" borderId="25" xfId="0" applyBorder="1" applyAlignment="1">
      <alignment/>
    </xf>
    <xf numFmtId="0" fontId="31" fillId="0" borderId="26" xfId="0" applyFont="1" applyBorder="1" applyAlignment="1">
      <alignment/>
    </xf>
    <xf numFmtId="0" fontId="25" fillId="0" borderId="0" xfId="0" applyFont="1" applyAlignment="1">
      <alignment/>
    </xf>
    <xf numFmtId="0" fontId="7" fillId="7" borderId="4" xfId="0" applyFont="1" applyFill="1" applyBorder="1" applyAlignment="1" applyProtection="1">
      <alignment horizontal="center" wrapText="1"/>
      <protection locked="0"/>
    </xf>
    <xf numFmtId="0" fontId="21" fillId="7" borderId="4" xfId="0" applyFont="1" applyFill="1" applyBorder="1" applyAlignment="1" applyProtection="1">
      <alignment horizontal="center" wrapText="1"/>
      <protection locked="0"/>
    </xf>
    <xf numFmtId="0" fontId="7" fillId="6" borderId="4" xfId="0" applyFont="1" applyFill="1" applyBorder="1" applyAlignment="1" applyProtection="1">
      <alignment/>
      <protection/>
    </xf>
    <xf numFmtId="0" fontId="7" fillId="6" borderId="4" xfId="0" applyFont="1" applyFill="1" applyBorder="1" applyAlignment="1" applyProtection="1">
      <alignment horizontal="center"/>
      <protection/>
    </xf>
    <xf numFmtId="0" fontId="0" fillId="0" borderId="0" xfId="0" applyFont="1" applyFill="1" applyBorder="1" applyAlignment="1" applyProtection="1">
      <alignment/>
      <protection/>
    </xf>
    <xf numFmtId="49" fontId="0" fillId="0" borderId="0" xfId="0" applyNumberFormat="1" applyFont="1" applyFill="1" applyBorder="1" applyAlignment="1" applyProtection="1">
      <alignment wrapText="1"/>
      <protection/>
    </xf>
    <xf numFmtId="0" fontId="0" fillId="0" borderId="0" xfId="0" applyFont="1" applyFill="1" applyBorder="1" applyAlignment="1" applyProtection="1">
      <alignment wrapText="1"/>
      <protection/>
    </xf>
    <xf numFmtId="1" fontId="0" fillId="0" borderId="0" xfId="0" applyNumberFormat="1" applyFont="1" applyFill="1" applyBorder="1" applyAlignment="1" applyProtection="1">
      <alignment wrapText="1"/>
      <protection locked="0"/>
    </xf>
    <xf numFmtId="0" fontId="0" fillId="0" borderId="0" xfId="0" applyFont="1" applyFill="1" applyBorder="1" applyAlignment="1" applyProtection="1">
      <alignment wrapText="1"/>
      <protection locked="0"/>
    </xf>
    <xf numFmtId="49" fontId="0" fillId="0" borderId="0" xfId="0" applyNumberFormat="1" applyFont="1" applyFill="1" applyBorder="1" applyAlignment="1" applyProtection="1">
      <alignment wrapText="1"/>
      <protection locked="0"/>
    </xf>
    <xf numFmtId="0" fontId="0" fillId="0" borderId="0" xfId="0" applyFont="1" applyFill="1" applyBorder="1" applyAlignment="1" applyProtection="1">
      <alignment horizontal="center" wrapText="1"/>
      <protection locked="0"/>
    </xf>
    <xf numFmtId="0" fontId="12" fillId="0" borderId="0" xfId="0" applyFont="1" applyFill="1" applyBorder="1" applyAlignment="1" applyProtection="1">
      <alignment horizontal="center" wrapText="1"/>
      <protection locked="0"/>
    </xf>
    <xf numFmtId="0" fontId="12" fillId="0" borderId="0" xfId="0" applyFont="1" applyFill="1" applyBorder="1" applyAlignment="1" applyProtection="1">
      <alignment horizontal="justify" wrapText="1"/>
      <protection/>
    </xf>
    <xf numFmtId="0" fontId="0" fillId="0" borderId="0" xfId="0" applyFill="1" applyBorder="1" applyAlignment="1">
      <alignment wrapText="1"/>
    </xf>
    <xf numFmtId="0" fontId="0" fillId="0" borderId="0" xfId="0" applyFill="1" applyBorder="1" applyAlignment="1">
      <alignment/>
    </xf>
    <xf numFmtId="0" fontId="0" fillId="3" borderId="4" xfId="0" applyFill="1" applyBorder="1" applyAlignment="1">
      <alignment/>
    </xf>
    <xf numFmtId="0" fontId="0" fillId="0" borderId="4" xfId="0" applyFill="1" applyBorder="1" applyAlignment="1">
      <alignment/>
    </xf>
    <xf numFmtId="0" fontId="0" fillId="5" borderId="4" xfId="21" applyNumberFormat="1" applyFont="1" applyFill="1" applyBorder="1" applyAlignment="1">
      <alignment wrapText="1"/>
      <protection/>
    </xf>
    <xf numFmtId="0" fontId="0" fillId="5" borderId="4" xfId="0" applyFill="1" applyBorder="1" applyAlignment="1">
      <alignment/>
    </xf>
    <xf numFmtId="0" fontId="0" fillId="0" borderId="5" xfId="0" applyFont="1" applyFill="1" applyBorder="1" applyAlignment="1" applyProtection="1">
      <alignment horizontal="center" wrapText="1"/>
      <protection locked="0"/>
    </xf>
    <xf numFmtId="49" fontId="0" fillId="0" borderId="4" xfId="0" applyNumberFormat="1" applyFont="1" applyFill="1" applyBorder="1" applyAlignment="1" applyProtection="1">
      <alignment/>
      <protection/>
    </xf>
    <xf numFmtId="0" fontId="12" fillId="0" borderId="4" xfId="0" applyNumberFormat="1" applyFont="1" applyFill="1" applyBorder="1" applyAlignment="1" applyProtection="1">
      <alignment horizontal="justify" wrapText="1"/>
      <protection/>
    </xf>
    <xf numFmtId="0" fontId="0" fillId="0" borderId="4" xfId="0" applyBorder="1" applyAlignment="1" applyProtection="1">
      <alignment/>
      <protection/>
    </xf>
    <xf numFmtId="0" fontId="0" fillId="0" borderId="4" xfId="0" applyNumberFormat="1" applyBorder="1" applyAlignment="1" quotePrefix="1">
      <alignment wrapText="1"/>
    </xf>
    <xf numFmtId="0" fontId="0" fillId="0" borderId="4" xfId="21" applyNumberFormat="1" applyFont="1" applyFill="1" applyBorder="1" applyAlignment="1" applyProtection="1">
      <alignment wrapText="1"/>
      <protection/>
    </xf>
    <xf numFmtId="49" fontId="0" fillId="0" borderId="4" xfId="21" applyNumberFormat="1" applyFont="1" applyFill="1" applyBorder="1" applyAlignment="1" applyProtection="1">
      <alignment wrapText="1"/>
      <protection/>
    </xf>
    <xf numFmtId="1" fontId="0" fillId="0" borderId="4" xfId="21" applyNumberFormat="1" applyFont="1" applyFill="1" applyBorder="1" applyAlignment="1">
      <alignment wrapText="1"/>
      <protection/>
    </xf>
    <xf numFmtId="49" fontId="0" fillId="0" borderId="4" xfId="21" applyNumberFormat="1" applyFont="1" applyFill="1" applyBorder="1" applyAlignment="1">
      <alignment wrapText="1"/>
      <protection/>
    </xf>
    <xf numFmtId="0" fontId="0" fillId="0" borderId="4" xfId="21" applyNumberFormat="1" applyFont="1" applyFill="1" applyBorder="1" applyAlignment="1">
      <alignment wrapText="1"/>
      <protection/>
    </xf>
    <xf numFmtId="0" fontId="0" fillId="0" borderId="4" xfId="0" applyNumberFormat="1" applyBorder="1" applyAlignment="1">
      <alignment wrapText="1"/>
    </xf>
    <xf numFmtId="0" fontId="0" fillId="0" borderId="4" xfId="21" applyNumberFormat="1" applyFont="1" applyFill="1" applyBorder="1" applyAlignment="1" applyProtection="1">
      <alignment wrapText="1"/>
      <protection/>
    </xf>
    <xf numFmtId="0" fontId="12" fillId="0" borderId="4" xfId="0" applyFont="1" applyFill="1" applyBorder="1" applyAlignment="1" applyProtection="1">
      <alignment horizontal="left" wrapText="1"/>
      <protection locked="0"/>
    </xf>
    <xf numFmtId="0" fontId="0" fillId="0" borderId="4" xfId="0" applyNumberFormat="1" applyFill="1" applyBorder="1" applyAlignment="1">
      <alignment/>
    </xf>
    <xf numFmtId="0" fontId="4" fillId="0" borderId="0" xfId="0" applyFont="1" applyBorder="1" applyAlignment="1">
      <alignment horizontal="justify" vertical="top" wrapText="1"/>
    </xf>
    <xf numFmtId="0" fontId="4" fillId="0" borderId="0" xfId="0" applyFont="1" applyBorder="1" applyAlignment="1">
      <alignment horizontal="left" vertical="top" wrapText="1"/>
    </xf>
    <xf numFmtId="0" fontId="22" fillId="0" borderId="0" xfId="0" applyFont="1" applyAlignment="1">
      <alignment wrapText="1"/>
    </xf>
    <xf numFmtId="0" fontId="0" fillId="0" borderId="0" xfId="0" applyAlignment="1">
      <alignment wrapText="1"/>
    </xf>
  </cellXfs>
  <cellStyles count="10">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 name="標準_20060327 LB84 CommentForm PHY Intel r0" xfId="23"/>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24</xdr:row>
      <xdr:rowOff>142875</xdr:rowOff>
    </xdr:to>
    <xdr:sp fLocksText="0">
      <xdr:nvSpPr>
        <xdr:cNvPr id="1" name="TextBox 1"/>
        <xdr:cNvSpPr txBox="1">
          <a:spLocks noChangeArrowheads="1"/>
        </xdr:cNvSpPr>
      </xdr:nvSpPr>
      <xdr:spPr>
        <a:xfrm>
          <a:off x="752475" y="3000375"/>
          <a:ext cx="8534400" cy="1819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latin typeface="Times New Roman"/>
              <a:ea typeface="Times New Roman"/>
              <a:cs typeface="Times New Roman"/>
            </a:rPr>
            <a:t>Letter Ballot 84 was a vote to submit the contents of document IEEE 802.11 TGn Draft 1.0 to Sponsor Ballot.
This document contains the comments related to coexistence that were received during Letter Ballot 84, and their resolutions.
</a:t>
          </a:r>
          <a:r>
            <a:rPr lang="en-US" cap="none" sz="1100" b="0" i="0" u="none" baseline="0">
              <a:latin typeface="Times New Roman"/>
              <a:ea typeface="Times New Roman"/>
              <a:cs typeface="Times New Roman"/>
            </a:rPr>
            <a:t>Organisation of this document:  The spreadsheet contains multiple tabs along the bottom.  The green tabs contains the comments compiled from the commenter responses to LB84.   The "Editorial" tab includes unique editorial comments.  The "Technical" tab includes unique technical comments.
The yellow tabs contain lookup tables used to help classify comments (preliminary, pending discussion at the May 13th meeting).
Also, see the Revision History tab.</a:t>
          </a:r>
        </a:p>
      </xdr:txBody>
    </xdr:sp>
    <xdr:clientData/>
  </xdr:twoCellAnchor>
  <xdr:twoCellAnchor>
    <xdr:from>
      <xdr:col>1</xdr:col>
      <xdr:colOff>0</xdr:colOff>
      <xdr:row>26</xdr:row>
      <xdr:rowOff>19050</xdr:rowOff>
    </xdr:from>
    <xdr:to>
      <xdr:col>8</xdr:col>
      <xdr:colOff>571500</xdr:colOff>
      <xdr:row>60</xdr:row>
      <xdr:rowOff>19050</xdr:rowOff>
    </xdr:to>
    <xdr:sp fLocksText="0">
      <xdr:nvSpPr>
        <xdr:cNvPr id="2" name="TextBox 2"/>
        <xdr:cNvSpPr txBox="1">
          <a:spLocks noChangeArrowheads="1"/>
        </xdr:cNvSpPr>
      </xdr:nvSpPr>
      <xdr:spPr>
        <a:xfrm>
          <a:off x="752475" y="5019675"/>
          <a:ext cx="4838700" cy="5848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nald.w.schultz@boeing.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L32"/>
  <sheetViews>
    <sheetView workbookViewId="0" topLeftCell="A1">
      <selection activeCell="B10" sqref="B10"/>
    </sheetView>
  </sheetViews>
  <sheetFormatPr defaultColWidth="9.140625" defaultRowHeight="12.75"/>
  <cols>
    <col min="1" max="1" width="11.28125" style="1" customWidth="1"/>
    <col min="2" max="16384" width="9.140625" style="1" customWidth="1"/>
  </cols>
  <sheetData>
    <row r="1" ht="18.75">
      <c r="B1" s="2" t="s">
        <v>1470</v>
      </c>
    </row>
    <row r="2" ht="18.75">
      <c r="B2" s="2" t="s">
        <v>1471</v>
      </c>
    </row>
    <row r="3" spans="1:2" ht="18.75">
      <c r="A3" s="1" t="s">
        <v>1472</v>
      </c>
      <c r="B3" s="2" t="s">
        <v>226</v>
      </c>
    </row>
    <row r="4" spans="1:6" ht="18.75">
      <c r="A4" s="1" t="s">
        <v>1473</v>
      </c>
      <c r="B4" s="3" t="s">
        <v>1589</v>
      </c>
      <c r="F4" s="3"/>
    </row>
    <row r="5" spans="1:2" ht="15.75">
      <c r="A5" s="1" t="s">
        <v>1474</v>
      </c>
      <c r="B5" s="4" t="s">
        <v>19</v>
      </c>
    </row>
    <row r="6" s="5" customFormat="1" ht="15.75"/>
    <row r="7" spans="1:2" s="6" customFormat="1" ht="18">
      <c r="A7" s="6" t="s">
        <v>1475</v>
      </c>
      <c r="B7" s="7" t="s">
        <v>1967</v>
      </c>
    </row>
    <row r="8" spans="1:2" ht="15.75">
      <c r="A8" s="1" t="s">
        <v>1476</v>
      </c>
      <c r="B8" s="4" t="s">
        <v>227</v>
      </c>
    </row>
    <row r="9" spans="1:9" ht="15.75">
      <c r="A9" s="1" t="s">
        <v>1477</v>
      </c>
      <c r="B9" s="4" t="s">
        <v>18</v>
      </c>
      <c r="C9" s="4"/>
      <c r="D9" s="4"/>
      <c r="E9" s="4"/>
      <c r="F9" s="4"/>
      <c r="G9" s="4"/>
      <c r="H9" s="4"/>
      <c r="I9" s="4"/>
    </row>
    <row r="10" spans="2:9" ht="15.75">
      <c r="B10" s="4" t="s">
        <v>20</v>
      </c>
      <c r="C10" s="4"/>
      <c r="D10" s="4"/>
      <c r="E10" s="4"/>
      <c r="F10" s="4"/>
      <c r="G10" s="4"/>
      <c r="H10" s="4"/>
      <c r="I10" s="4"/>
    </row>
    <row r="11" spans="2:9" ht="15.75">
      <c r="B11" s="4" t="s">
        <v>2505</v>
      </c>
      <c r="C11" s="4"/>
      <c r="D11" s="4"/>
      <c r="E11" s="4"/>
      <c r="F11" s="4"/>
      <c r="G11" s="4"/>
      <c r="H11" s="4"/>
      <c r="I11" s="4"/>
    </row>
    <row r="12" spans="2:9" ht="15.75">
      <c r="B12" s="4" t="s">
        <v>21</v>
      </c>
      <c r="C12" s="4"/>
      <c r="D12" s="4"/>
      <c r="E12" s="4"/>
      <c r="F12" s="4"/>
      <c r="G12" s="4"/>
      <c r="H12" s="4"/>
      <c r="I12" s="4"/>
    </row>
    <row r="13" spans="2:9" ht="15.75">
      <c r="B13" s="4"/>
      <c r="C13" s="4"/>
      <c r="D13" s="4"/>
      <c r="E13" s="4"/>
      <c r="F13" s="4"/>
      <c r="G13" s="4"/>
      <c r="H13" s="4"/>
      <c r="I13" s="4"/>
    </row>
    <row r="14" spans="2:9" ht="15.75">
      <c r="B14" s="74" t="s">
        <v>22</v>
      </c>
      <c r="C14" s="4"/>
      <c r="D14" s="4"/>
      <c r="E14" s="4"/>
      <c r="F14" s="4"/>
      <c r="G14" s="4"/>
      <c r="H14" s="4"/>
      <c r="I14" s="4"/>
    </row>
    <row r="15" ht="15.75">
      <c r="A15" s="1" t="s">
        <v>1478</v>
      </c>
    </row>
    <row r="27" spans="1:5" ht="15.75" customHeight="1">
      <c r="A27" s="8"/>
      <c r="B27" s="212"/>
      <c r="C27" s="212"/>
      <c r="D27" s="212"/>
      <c r="E27" s="212"/>
    </row>
    <row r="28" spans="1:12" ht="15.75" customHeight="1">
      <c r="A28" s="6"/>
      <c r="B28" s="9"/>
      <c r="C28" s="9"/>
      <c r="D28" s="9"/>
      <c r="E28" s="9"/>
      <c r="L28" s="29"/>
    </row>
    <row r="29" spans="1:5" ht="15.75" customHeight="1">
      <c r="A29" s="6"/>
      <c r="B29" s="213"/>
      <c r="C29" s="213"/>
      <c r="D29" s="213"/>
      <c r="E29" s="213"/>
    </row>
    <row r="30" spans="1:5" ht="15.75" customHeight="1">
      <c r="A30" s="6"/>
      <c r="B30" s="9"/>
      <c r="C30" s="9"/>
      <c r="D30" s="9"/>
      <c r="E30" s="9"/>
    </row>
    <row r="31" spans="1:5" ht="15.75" customHeight="1">
      <c r="A31" s="6"/>
      <c r="B31" s="213"/>
      <c r="C31" s="213"/>
      <c r="D31" s="213"/>
      <c r="E31" s="213"/>
    </row>
    <row r="32" spans="2:5" ht="15.75" customHeight="1">
      <c r="B32" s="213"/>
      <c r="C32" s="213"/>
      <c r="D32" s="213"/>
      <c r="E32" s="213"/>
    </row>
    <row r="33" ht="15.75" customHeight="1"/>
    <row r="34" ht="15.75" customHeight="1"/>
    <row r="35" ht="15.75" customHeight="1"/>
  </sheetData>
  <mergeCells count="3">
    <mergeCell ref="B27:E27"/>
    <mergeCell ref="B29:E29"/>
    <mergeCell ref="B31:E32"/>
  </mergeCells>
  <hyperlinks>
    <hyperlink ref="B14" r:id="rId1" display="donald.w.schultz@boeing.com"/>
  </hyperlinks>
  <printOptions/>
  <pageMargins left="0.7480314960629921" right="0.7480314960629921" top="0.984251968503937" bottom="0.984251968503937" header="0.5118110236220472" footer="0.5118110236220472"/>
  <pageSetup horizontalDpi="300" verticalDpi="300" orientation="portrait" r:id="rId3"/>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2"/>
</worksheet>
</file>

<file path=xl/worksheets/sheet10.xml><?xml version="1.0" encoding="utf-8"?>
<worksheet xmlns="http://schemas.openxmlformats.org/spreadsheetml/2006/main" xmlns:r="http://schemas.openxmlformats.org/officeDocument/2006/relationships">
  <sheetPr codeName="Sheet9"/>
  <dimension ref="B1:N39"/>
  <sheetViews>
    <sheetView zoomScale="90" zoomScaleNormal="90" workbookViewId="0" topLeftCell="A1">
      <selection activeCell="O1" sqref="O1:Q16384"/>
    </sheetView>
  </sheetViews>
  <sheetFormatPr defaultColWidth="9.140625" defaultRowHeight="12.75"/>
  <cols>
    <col min="3" max="3" width="35.00390625" style="0" bestFit="1" customWidth="1"/>
    <col min="4" max="4" width="23.7109375" style="0" bestFit="1" customWidth="1"/>
    <col min="5" max="5" width="13.28125" style="0" customWidth="1"/>
    <col min="7" max="7" width="35.00390625" style="0" bestFit="1" customWidth="1"/>
    <col min="8" max="9" width="23.7109375" style="0" bestFit="1" customWidth="1"/>
    <col min="11" max="11" width="12.00390625" style="0" hidden="1" customWidth="1"/>
    <col min="12" max="12" width="11.140625" style="0" hidden="1" customWidth="1"/>
    <col min="13" max="13" width="9.00390625" style="0" hidden="1" customWidth="1"/>
    <col min="14" max="14" width="27.140625" style="0" hidden="1" customWidth="1"/>
  </cols>
  <sheetData>
    <row r="1" ht="26.25">
      <c r="B1" s="178" t="s">
        <v>79</v>
      </c>
    </row>
    <row r="2" spans="2:14" ht="23.25" customHeight="1" thickBot="1">
      <c r="B2" s="214" t="s">
        <v>1625</v>
      </c>
      <c r="C2" s="215"/>
      <c r="D2" s="215"/>
      <c r="E2" s="215"/>
      <c r="F2" s="215"/>
      <c r="G2" s="215"/>
      <c r="H2" s="215"/>
      <c r="I2" s="215"/>
      <c r="J2" s="215"/>
      <c r="K2" s="215"/>
      <c r="L2" s="215"/>
      <c r="M2" s="215"/>
      <c r="N2" s="215"/>
    </row>
    <row r="3" spans="2:10" ht="24" thickBot="1">
      <c r="B3" s="131" t="s">
        <v>1479</v>
      </c>
      <c r="C3" s="132" t="s">
        <v>1000</v>
      </c>
      <c r="D3" s="133" t="s">
        <v>1598</v>
      </c>
      <c r="E3" s="130"/>
      <c r="F3" s="131" t="s">
        <v>1479</v>
      </c>
      <c r="G3" s="132" t="s">
        <v>1000</v>
      </c>
      <c r="H3" s="133" t="s">
        <v>1598</v>
      </c>
      <c r="J3" s="130"/>
    </row>
    <row r="4" spans="2:8" ht="12.75">
      <c r="B4" s="134">
        <v>4509</v>
      </c>
      <c r="C4" s="136" t="s">
        <v>2540</v>
      </c>
      <c r="D4" s="137" t="s">
        <v>1960</v>
      </c>
      <c r="F4" s="134">
        <v>6765</v>
      </c>
      <c r="G4" s="136" t="s">
        <v>782</v>
      </c>
      <c r="H4" s="137" t="s">
        <v>1960</v>
      </c>
    </row>
    <row r="5" spans="2:8" ht="12.75">
      <c r="B5" s="135">
        <v>2087</v>
      </c>
      <c r="C5" s="138" t="s">
        <v>2540</v>
      </c>
      <c r="D5" s="139" t="s">
        <v>1960</v>
      </c>
      <c r="F5" s="135">
        <v>7336</v>
      </c>
      <c r="G5" s="138" t="s">
        <v>2540</v>
      </c>
      <c r="H5" s="139" t="s">
        <v>1960</v>
      </c>
    </row>
    <row r="6" spans="2:8" ht="12.75">
      <c r="B6" s="135">
        <v>2088</v>
      </c>
      <c r="C6" s="138" t="s">
        <v>2540</v>
      </c>
      <c r="D6" s="139" t="s">
        <v>1960</v>
      </c>
      <c r="F6" s="180" t="s">
        <v>1627</v>
      </c>
      <c r="G6" s="138"/>
      <c r="H6" s="139"/>
    </row>
    <row r="7" spans="2:8" ht="12.75">
      <c r="B7" s="135">
        <v>813</v>
      </c>
      <c r="C7" s="138" t="s">
        <v>2540</v>
      </c>
      <c r="D7" s="139" t="s">
        <v>1960</v>
      </c>
      <c r="F7" s="135">
        <v>868</v>
      </c>
      <c r="G7" s="138" t="s">
        <v>2539</v>
      </c>
      <c r="H7" s="139" t="s">
        <v>1960</v>
      </c>
    </row>
    <row r="8" spans="2:8" ht="12.75">
      <c r="B8" s="135">
        <v>3415</v>
      </c>
      <c r="C8" s="138" t="s">
        <v>2540</v>
      </c>
      <c r="D8" s="139" t="s">
        <v>1960</v>
      </c>
      <c r="F8" s="135">
        <v>1299</v>
      </c>
      <c r="G8" s="138" t="s">
        <v>2539</v>
      </c>
      <c r="H8" s="139" t="s">
        <v>1960</v>
      </c>
    </row>
    <row r="9" spans="2:8" ht="12.75">
      <c r="B9" s="135">
        <v>4521</v>
      </c>
      <c r="C9" s="138" t="s">
        <v>2539</v>
      </c>
      <c r="D9" s="139" t="s">
        <v>1960</v>
      </c>
      <c r="F9" s="135">
        <v>1300</v>
      </c>
      <c r="G9" s="138" t="s">
        <v>2539</v>
      </c>
      <c r="H9" s="139" t="s">
        <v>1960</v>
      </c>
    </row>
    <row r="10" spans="2:8" ht="12.75">
      <c r="B10" s="135">
        <v>2235</v>
      </c>
      <c r="C10" s="138" t="s">
        <v>2540</v>
      </c>
      <c r="D10" s="139" t="s">
        <v>1960</v>
      </c>
      <c r="F10" s="135">
        <v>2555</v>
      </c>
      <c r="G10" s="138" t="s">
        <v>2540</v>
      </c>
      <c r="H10" s="139" t="s">
        <v>1960</v>
      </c>
    </row>
    <row r="11" spans="2:8" ht="12.75">
      <c r="B11" s="135">
        <v>1209</v>
      </c>
      <c r="C11" s="138" t="s">
        <v>782</v>
      </c>
      <c r="D11" s="139" t="s">
        <v>1960</v>
      </c>
      <c r="F11" s="135">
        <v>1301</v>
      </c>
      <c r="G11" s="138" t="s">
        <v>2539</v>
      </c>
      <c r="H11" s="139" t="s">
        <v>1960</v>
      </c>
    </row>
    <row r="12" spans="2:8" ht="12.75">
      <c r="B12" s="135">
        <v>10167</v>
      </c>
      <c r="C12" s="138" t="s">
        <v>2540</v>
      </c>
      <c r="D12" s="139" t="s">
        <v>1960</v>
      </c>
      <c r="F12" s="135">
        <v>3840</v>
      </c>
      <c r="G12" s="138" t="s">
        <v>2540</v>
      </c>
      <c r="H12" s="139" t="s">
        <v>1960</v>
      </c>
    </row>
    <row r="13" spans="2:8" ht="12.75">
      <c r="B13" s="135">
        <v>1234</v>
      </c>
      <c r="C13" s="138" t="s">
        <v>2539</v>
      </c>
      <c r="D13" s="139" t="s">
        <v>1960</v>
      </c>
      <c r="F13" s="135">
        <v>5152</v>
      </c>
      <c r="G13" s="138" t="s">
        <v>782</v>
      </c>
      <c r="H13" s="139" t="s">
        <v>1960</v>
      </c>
    </row>
    <row r="14" spans="2:8" ht="12.75">
      <c r="B14" s="135">
        <v>2249</v>
      </c>
      <c r="C14" s="138" t="s">
        <v>2540</v>
      </c>
      <c r="D14" s="139" t="s">
        <v>1960</v>
      </c>
      <c r="F14" s="135">
        <v>1303</v>
      </c>
      <c r="G14" s="138" t="s">
        <v>2539</v>
      </c>
      <c r="H14" s="139" t="s">
        <v>1960</v>
      </c>
    </row>
    <row r="15" spans="2:8" ht="12.75">
      <c r="B15" s="135">
        <v>1233</v>
      </c>
      <c r="C15" s="138" t="s">
        <v>2540</v>
      </c>
      <c r="D15" s="139" t="s">
        <v>1960</v>
      </c>
      <c r="F15" s="135">
        <v>3841</v>
      </c>
      <c r="G15" s="138" t="s">
        <v>782</v>
      </c>
      <c r="H15" s="139" t="s">
        <v>1960</v>
      </c>
    </row>
    <row r="16" spans="2:8" ht="12.75">
      <c r="B16" s="135">
        <v>3421</v>
      </c>
      <c r="C16" s="138" t="s">
        <v>2539</v>
      </c>
      <c r="D16" s="139" t="s">
        <v>1960</v>
      </c>
      <c r="F16" s="135">
        <v>7308</v>
      </c>
      <c r="G16" s="138" t="s">
        <v>2539</v>
      </c>
      <c r="H16" s="139" t="s">
        <v>1960</v>
      </c>
    </row>
    <row r="17" spans="2:8" ht="12.75">
      <c r="B17" s="135">
        <v>3804</v>
      </c>
      <c r="C17" s="138" t="s">
        <v>782</v>
      </c>
      <c r="D17" s="139" t="s">
        <v>1960</v>
      </c>
      <c r="F17" s="181" t="s">
        <v>1627</v>
      </c>
      <c r="G17" s="138"/>
      <c r="H17" s="139"/>
    </row>
    <row r="18" spans="2:8" ht="12.75">
      <c r="B18" s="135">
        <v>1423</v>
      </c>
      <c r="C18" s="138" t="s">
        <v>782</v>
      </c>
      <c r="D18" s="139" t="s">
        <v>1960</v>
      </c>
      <c r="F18" s="135">
        <v>7609</v>
      </c>
      <c r="G18" s="138" t="s">
        <v>2539</v>
      </c>
      <c r="H18" s="139" t="s">
        <v>1960</v>
      </c>
    </row>
    <row r="19" spans="2:8" ht="12.75">
      <c r="B19" s="135">
        <v>7655</v>
      </c>
      <c r="C19" s="138" t="s">
        <v>782</v>
      </c>
      <c r="D19" s="139" t="s">
        <v>1960</v>
      </c>
      <c r="F19" s="135">
        <v>1304</v>
      </c>
      <c r="G19" s="138" t="s">
        <v>2539</v>
      </c>
      <c r="H19" s="139" t="s">
        <v>1960</v>
      </c>
    </row>
    <row r="20" spans="2:8" ht="12.75">
      <c r="B20" s="135">
        <v>46</v>
      </c>
      <c r="C20" s="138" t="s">
        <v>2540</v>
      </c>
      <c r="D20" s="139" t="s">
        <v>1960</v>
      </c>
      <c r="F20" s="135">
        <v>1307</v>
      </c>
      <c r="G20" s="138" t="s">
        <v>2539</v>
      </c>
      <c r="H20" s="139" t="s">
        <v>1960</v>
      </c>
    </row>
    <row r="21" spans="2:8" ht="12.75">
      <c r="B21" s="135">
        <v>7654</v>
      </c>
      <c r="C21" s="138" t="s">
        <v>782</v>
      </c>
      <c r="D21" s="139" t="s">
        <v>1960</v>
      </c>
      <c r="F21" s="135">
        <v>1329</v>
      </c>
      <c r="G21" s="138" t="s">
        <v>2539</v>
      </c>
      <c r="H21" s="139" t="s">
        <v>1960</v>
      </c>
    </row>
    <row r="22" spans="2:8" ht="12.75">
      <c r="B22" s="135">
        <v>1426</v>
      </c>
      <c r="C22" s="138" t="s">
        <v>2539</v>
      </c>
      <c r="D22" s="139" t="s">
        <v>1960</v>
      </c>
      <c r="F22" s="135">
        <v>1328</v>
      </c>
      <c r="G22" s="138" t="s">
        <v>2539</v>
      </c>
      <c r="H22" s="139" t="s">
        <v>1960</v>
      </c>
    </row>
    <row r="23" spans="2:8" ht="12.75">
      <c r="B23" s="135">
        <v>1428</v>
      </c>
      <c r="C23" s="138" t="s">
        <v>2540</v>
      </c>
      <c r="D23" s="139" t="s">
        <v>1960</v>
      </c>
      <c r="F23" s="135">
        <v>6781</v>
      </c>
      <c r="G23" s="138" t="s">
        <v>2539</v>
      </c>
      <c r="H23" s="139" t="s">
        <v>1960</v>
      </c>
    </row>
    <row r="24" spans="2:8" ht="12.75">
      <c r="B24" s="135">
        <v>4565</v>
      </c>
      <c r="C24" s="138" t="s">
        <v>2539</v>
      </c>
      <c r="D24" s="139" t="s">
        <v>1960</v>
      </c>
      <c r="F24" s="135">
        <v>1306</v>
      </c>
      <c r="G24" s="138" t="s">
        <v>782</v>
      </c>
      <c r="H24" s="139" t="s">
        <v>1960</v>
      </c>
    </row>
    <row r="25" spans="2:8" ht="12.75">
      <c r="B25" s="180" t="s">
        <v>1627</v>
      </c>
      <c r="C25" s="139"/>
      <c r="D25" s="139"/>
      <c r="F25" s="135">
        <v>671</v>
      </c>
      <c r="G25" s="138" t="s">
        <v>2539</v>
      </c>
      <c r="H25" s="139" t="s">
        <v>1960</v>
      </c>
    </row>
    <row r="26" spans="2:8" ht="12.75">
      <c r="B26" s="135">
        <v>7275</v>
      </c>
      <c r="C26" s="138" t="s">
        <v>2539</v>
      </c>
      <c r="D26" s="139" t="s">
        <v>1960</v>
      </c>
      <c r="F26" s="135">
        <v>1308</v>
      </c>
      <c r="G26" s="138" t="s">
        <v>2539</v>
      </c>
      <c r="H26" s="139" t="s">
        <v>1960</v>
      </c>
    </row>
    <row r="27" spans="2:8" ht="12.75">
      <c r="B27" s="135">
        <v>7276</v>
      </c>
      <c r="C27" s="138" t="s">
        <v>2539</v>
      </c>
      <c r="D27" s="139" t="s">
        <v>1960</v>
      </c>
      <c r="F27" s="135">
        <v>6782</v>
      </c>
      <c r="G27" s="138" t="s">
        <v>2539</v>
      </c>
      <c r="H27" s="139" t="s">
        <v>1960</v>
      </c>
    </row>
    <row r="28" spans="2:8" ht="12.75">
      <c r="B28" s="135">
        <v>3873</v>
      </c>
      <c r="C28" s="138" t="s">
        <v>2539</v>
      </c>
      <c r="D28" s="139" t="s">
        <v>1960</v>
      </c>
      <c r="F28" s="135">
        <v>1311</v>
      </c>
      <c r="G28" s="138" t="s">
        <v>782</v>
      </c>
      <c r="H28" s="139" t="s">
        <v>1960</v>
      </c>
    </row>
    <row r="29" spans="2:8" ht="12.75">
      <c r="B29" s="135">
        <v>7658</v>
      </c>
      <c r="C29" s="138" t="s">
        <v>2539</v>
      </c>
      <c r="D29" s="139" t="s">
        <v>1960</v>
      </c>
      <c r="F29" s="181" t="s">
        <v>1627</v>
      </c>
      <c r="G29" s="138"/>
      <c r="H29" s="139"/>
    </row>
    <row r="30" spans="2:8" ht="12.75">
      <c r="B30" s="135">
        <v>4343</v>
      </c>
      <c r="C30" s="138" t="s">
        <v>2539</v>
      </c>
      <c r="D30" s="139" t="s">
        <v>1960</v>
      </c>
      <c r="F30" s="135">
        <v>36</v>
      </c>
      <c r="G30" s="138" t="s">
        <v>782</v>
      </c>
      <c r="H30" s="139" t="s">
        <v>1960</v>
      </c>
    </row>
    <row r="31" spans="2:8" ht="12.75">
      <c r="B31" s="135">
        <v>11996</v>
      </c>
      <c r="C31" s="138" t="s">
        <v>2539</v>
      </c>
      <c r="D31" s="139" t="s">
        <v>1960</v>
      </c>
      <c r="F31" s="135">
        <v>4638</v>
      </c>
      <c r="G31" s="138" t="s">
        <v>2539</v>
      </c>
      <c r="H31" s="139" t="s">
        <v>1960</v>
      </c>
    </row>
    <row r="32" spans="2:8" ht="12.75">
      <c r="B32" s="135">
        <v>10023</v>
      </c>
      <c r="C32" s="138" t="s">
        <v>2539</v>
      </c>
      <c r="D32" s="139" t="s">
        <v>1960</v>
      </c>
      <c r="F32" s="135">
        <v>7889</v>
      </c>
      <c r="G32" s="138" t="s">
        <v>782</v>
      </c>
      <c r="H32" s="139" t="s">
        <v>1960</v>
      </c>
    </row>
    <row r="33" spans="2:8" ht="12.75">
      <c r="B33" s="135">
        <v>6806</v>
      </c>
      <c r="C33" s="138" t="s">
        <v>2540</v>
      </c>
      <c r="D33" s="139" t="s">
        <v>1960</v>
      </c>
      <c r="F33" s="135">
        <v>9999</v>
      </c>
      <c r="G33" s="138" t="s">
        <v>2540</v>
      </c>
      <c r="H33" s="139" t="s">
        <v>1960</v>
      </c>
    </row>
    <row r="34" spans="2:8" ht="12.75">
      <c r="B34" s="135">
        <v>4567</v>
      </c>
      <c r="C34" s="138" t="s">
        <v>2540</v>
      </c>
      <c r="D34" s="139" t="s">
        <v>1960</v>
      </c>
      <c r="F34" s="135">
        <v>7337</v>
      </c>
      <c r="G34" s="138" t="s">
        <v>782</v>
      </c>
      <c r="H34" s="139" t="s">
        <v>1960</v>
      </c>
    </row>
    <row r="35" spans="2:8" ht="12.75">
      <c r="B35" s="180" t="s">
        <v>1627</v>
      </c>
      <c r="C35" s="139"/>
      <c r="D35" s="139"/>
      <c r="F35" s="135">
        <v>1313</v>
      </c>
      <c r="G35" s="138" t="s">
        <v>2539</v>
      </c>
      <c r="H35" s="139" t="s">
        <v>1960</v>
      </c>
    </row>
    <row r="36" spans="2:8" ht="12.75">
      <c r="B36" s="135">
        <v>1297</v>
      </c>
      <c r="C36" s="138" t="s">
        <v>2539</v>
      </c>
      <c r="D36" s="139" t="s">
        <v>1960</v>
      </c>
      <c r="F36" s="135">
        <v>6786</v>
      </c>
      <c r="G36" s="138" t="s">
        <v>782</v>
      </c>
      <c r="H36" s="139" t="s">
        <v>1960</v>
      </c>
    </row>
    <row r="37" spans="2:4" ht="12.75">
      <c r="B37" s="135">
        <v>4078</v>
      </c>
      <c r="C37" s="138" t="s">
        <v>2540</v>
      </c>
      <c r="D37" s="139" t="s">
        <v>1960</v>
      </c>
    </row>
    <row r="39" spans="3:7" ht="12.75">
      <c r="C39" s="179" t="s">
        <v>1629</v>
      </c>
      <c r="G39" s="182" t="s">
        <v>1628</v>
      </c>
    </row>
  </sheetData>
  <mergeCells count="1">
    <mergeCell ref="B2:N2"/>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0"/>
  <dimension ref="B1:K38"/>
  <sheetViews>
    <sheetView zoomScale="90" zoomScaleNormal="90" workbookViewId="0" topLeftCell="A1">
      <selection activeCell="K1" sqref="K1:M16384"/>
    </sheetView>
  </sheetViews>
  <sheetFormatPr defaultColWidth="9.140625" defaultRowHeight="12.75"/>
  <cols>
    <col min="2" max="2" width="9.00390625" style="0" customWidth="1"/>
    <col min="3" max="3" width="35.00390625" style="0" bestFit="1" customWidth="1"/>
    <col min="4" max="4" width="23.7109375" style="0" bestFit="1" customWidth="1"/>
    <col min="5" max="5" width="13.28125" style="0" customWidth="1"/>
    <col min="7" max="7" width="35.00390625" style="0" bestFit="1" customWidth="1"/>
    <col min="8" max="8" width="23.7109375" style="0" bestFit="1" customWidth="1"/>
    <col min="10" max="10" width="24.00390625" style="0" customWidth="1"/>
    <col min="11" max="11" width="39.140625" style="0" customWidth="1"/>
  </cols>
  <sheetData>
    <row r="1" ht="26.25">
      <c r="B1" s="178" t="s">
        <v>79</v>
      </c>
    </row>
    <row r="2" spans="2:11" ht="24.75" customHeight="1" thickBot="1">
      <c r="B2" s="214" t="s">
        <v>1626</v>
      </c>
      <c r="C2" s="215"/>
      <c r="D2" s="215"/>
      <c r="E2" s="215"/>
      <c r="F2" s="215"/>
      <c r="G2" s="215"/>
      <c r="H2" s="215"/>
      <c r="I2" s="215"/>
      <c r="J2" s="215"/>
      <c r="K2" s="215"/>
    </row>
    <row r="3" spans="2:10" ht="24" thickBot="1">
      <c r="B3" s="131" t="s">
        <v>1479</v>
      </c>
      <c r="C3" s="132" t="s">
        <v>1000</v>
      </c>
      <c r="D3" s="133" t="s">
        <v>1598</v>
      </c>
      <c r="E3" s="130"/>
      <c r="F3" s="131" t="s">
        <v>1479</v>
      </c>
      <c r="G3" s="132" t="s">
        <v>1000</v>
      </c>
      <c r="H3" s="133" t="s">
        <v>1598</v>
      </c>
      <c r="J3" s="130"/>
    </row>
    <row r="4" spans="2:8" ht="12.75">
      <c r="B4" s="135">
        <v>1314</v>
      </c>
      <c r="C4" s="138" t="s">
        <v>782</v>
      </c>
      <c r="D4" s="139" t="s">
        <v>1960</v>
      </c>
      <c r="F4" s="135">
        <v>11734</v>
      </c>
      <c r="G4" s="138" t="s">
        <v>782</v>
      </c>
      <c r="H4" s="139" t="s">
        <v>1960</v>
      </c>
    </row>
    <row r="5" spans="2:8" ht="12.75">
      <c r="B5" s="181" t="s">
        <v>1627</v>
      </c>
      <c r="C5" s="138"/>
      <c r="D5" s="139"/>
      <c r="F5" s="135">
        <v>296</v>
      </c>
      <c r="G5" s="138" t="s">
        <v>2540</v>
      </c>
      <c r="H5" s="139" t="s">
        <v>1960</v>
      </c>
    </row>
    <row r="6" spans="2:8" ht="12.75">
      <c r="B6" s="135">
        <v>1318</v>
      </c>
      <c r="C6" s="138" t="s">
        <v>782</v>
      </c>
      <c r="D6" s="139" t="s">
        <v>1960</v>
      </c>
      <c r="F6" s="135">
        <v>2740</v>
      </c>
      <c r="G6" s="138" t="s">
        <v>2540</v>
      </c>
      <c r="H6" s="139" t="s">
        <v>1960</v>
      </c>
    </row>
    <row r="7" spans="2:8" ht="12.75">
      <c r="B7" s="135">
        <v>6788</v>
      </c>
      <c r="C7" s="138" t="s">
        <v>2539</v>
      </c>
      <c r="D7" s="139" t="s">
        <v>1960</v>
      </c>
      <c r="F7" s="135">
        <v>11736</v>
      </c>
      <c r="G7" s="138" t="s">
        <v>2540</v>
      </c>
      <c r="H7" s="139" t="s">
        <v>1960</v>
      </c>
    </row>
    <row r="8" spans="2:8" ht="12.75">
      <c r="B8" s="135">
        <v>6789</v>
      </c>
      <c r="C8" s="138" t="s">
        <v>2539</v>
      </c>
      <c r="D8" s="139" t="s">
        <v>1960</v>
      </c>
      <c r="F8" s="135">
        <v>50</v>
      </c>
      <c r="G8" s="138" t="s">
        <v>2539</v>
      </c>
      <c r="H8" s="139" t="s">
        <v>1960</v>
      </c>
    </row>
    <row r="9" spans="2:8" ht="12.75">
      <c r="B9" s="181" t="s">
        <v>1627</v>
      </c>
      <c r="C9" s="138"/>
      <c r="D9" s="139"/>
      <c r="F9" s="135">
        <v>1453</v>
      </c>
      <c r="G9" s="138" t="s">
        <v>2539</v>
      </c>
      <c r="H9" s="139" t="s">
        <v>1960</v>
      </c>
    </row>
    <row r="10" spans="2:8" ht="12.75">
      <c r="B10" s="135">
        <v>1309</v>
      </c>
      <c r="C10" s="138" t="s">
        <v>2540</v>
      </c>
      <c r="D10" s="139" t="s">
        <v>1960</v>
      </c>
      <c r="F10" s="135">
        <v>7895</v>
      </c>
      <c r="G10" s="138" t="s">
        <v>2539</v>
      </c>
      <c r="H10" s="139" t="s">
        <v>1960</v>
      </c>
    </row>
    <row r="11" spans="2:8" ht="12.75">
      <c r="B11" s="135">
        <v>7612</v>
      </c>
      <c r="C11" s="138" t="s">
        <v>2539</v>
      </c>
      <c r="D11" s="139" t="s">
        <v>1960</v>
      </c>
      <c r="F11" s="135">
        <v>2742</v>
      </c>
      <c r="G11" s="138" t="s">
        <v>2540</v>
      </c>
      <c r="H11" s="139" t="s">
        <v>1960</v>
      </c>
    </row>
    <row r="12" spans="2:8" ht="12.75">
      <c r="B12" s="181" t="s">
        <v>1627</v>
      </c>
      <c r="C12" s="138"/>
      <c r="D12" s="139"/>
      <c r="F12" s="135">
        <v>3883</v>
      </c>
      <c r="G12" s="138" t="s">
        <v>782</v>
      </c>
      <c r="H12" s="139" t="s">
        <v>1960</v>
      </c>
    </row>
    <row r="13" spans="2:8" ht="12.75">
      <c r="B13" s="135">
        <v>9983</v>
      </c>
      <c r="C13" s="138" t="s">
        <v>2539</v>
      </c>
      <c r="D13" s="139" t="s">
        <v>1960</v>
      </c>
      <c r="F13" s="135">
        <v>51</v>
      </c>
      <c r="G13" s="138" t="s">
        <v>2539</v>
      </c>
      <c r="H13" s="139" t="s">
        <v>1960</v>
      </c>
    </row>
    <row r="14" spans="2:8" ht="12.75">
      <c r="B14" s="135">
        <v>1316</v>
      </c>
      <c r="C14" s="138" t="s">
        <v>2540</v>
      </c>
      <c r="D14" s="139" t="s">
        <v>1960</v>
      </c>
      <c r="F14" s="135">
        <v>1454</v>
      </c>
      <c r="G14" s="138" t="s">
        <v>782</v>
      </c>
      <c r="H14" s="139" t="s">
        <v>1960</v>
      </c>
    </row>
    <row r="15" spans="2:8" ht="12.75">
      <c r="B15" s="135">
        <v>1317</v>
      </c>
      <c r="C15" s="138" t="s">
        <v>782</v>
      </c>
      <c r="D15" s="139" t="s">
        <v>1960</v>
      </c>
      <c r="F15" s="135">
        <v>7768</v>
      </c>
      <c r="G15" s="138" t="s">
        <v>2539</v>
      </c>
      <c r="H15" s="139" t="s">
        <v>1960</v>
      </c>
    </row>
    <row r="16" spans="2:8" ht="12.75">
      <c r="B16" s="135">
        <v>3848</v>
      </c>
      <c r="C16" s="138" t="s">
        <v>782</v>
      </c>
      <c r="D16" s="139" t="s">
        <v>1960</v>
      </c>
      <c r="F16" s="135">
        <v>7896</v>
      </c>
      <c r="G16" s="138" t="s">
        <v>2539</v>
      </c>
      <c r="H16" s="139" t="s">
        <v>1960</v>
      </c>
    </row>
    <row r="17" spans="2:8" ht="12.75">
      <c r="B17" s="135">
        <v>781</v>
      </c>
      <c r="C17" s="138" t="s">
        <v>2540</v>
      </c>
      <c r="D17" s="139" t="s">
        <v>1960</v>
      </c>
      <c r="F17" s="135">
        <v>7924</v>
      </c>
      <c r="G17" s="138" t="s">
        <v>2539</v>
      </c>
      <c r="H17" s="139" t="s">
        <v>1960</v>
      </c>
    </row>
    <row r="18" spans="2:8" ht="12.75">
      <c r="B18" s="135">
        <v>68</v>
      </c>
      <c r="C18" s="138" t="s">
        <v>2540</v>
      </c>
      <c r="D18" s="139" t="s">
        <v>1960</v>
      </c>
      <c r="F18" s="135">
        <v>7283</v>
      </c>
      <c r="G18" s="138" t="s">
        <v>2539</v>
      </c>
      <c r="H18" s="139" t="s">
        <v>1960</v>
      </c>
    </row>
    <row r="19" spans="2:8" ht="12.75">
      <c r="B19" s="135">
        <v>293</v>
      </c>
      <c r="C19" s="138" t="s">
        <v>2540</v>
      </c>
      <c r="D19" s="139" t="s">
        <v>1960</v>
      </c>
      <c r="F19" s="135">
        <v>1456</v>
      </c>
      <c r="G19" s="138" t="s">
        <v>2539</v>
      </c>
      <c r="H19" s="139" t="s">
        <v>1960</v>
      </c>
    </row>
    <row r="20" spans="2:8" ht="12.75">
      <c r="B20" s="135">
        <v>1321</v>
      </c>
      <c r="C20" s="138" t="s">
        <v>2539</v>
      </c>
      <c r="D20" s="139" t="s">
        <v>1960</v>
      </c>
      <c r="F20" s="135">
        <v>1455</v>
      </c>
      <c r="G20" s="138" t="s">
        <v>2539</v>
      </c>
      <c r="H20" s="139" t="s">
        <v>1960</v>
      </c>
    </row>
    <row r="21" spans="2:8" ht="12.75">
      <c r="B21" s="135">
        <v>3849</v>
      </c>
      <c r="C21" s="138" t="s">
        <v>2539</v>
      </c>
      <c r="D21" s="139" t="s">
        <v>1960</v>
      </c>
      <c r="F21" s="135">
        <v>1457</v>
      </c>
      <c r="G21" s="138" t="s">
        <v>2539</v>
      </c>
      <c r="H21" s="139" t="s">
        <v>1960</v>
      </c>
    </row>
    <row r="22" spans="2:8" ht="12.75">
      <c r="B22" s="135">
        <v>1323</v>
      </c>
      <c r="C22" s="138" t="s">
        <v>782</v>
      </c>
      <c r="D22" s="139" t="s">
        <v>1960</v>
      </c>
      <c r="F22" s="135">
        <v>7841</v>
      </c>
      <c r="G22" s="138" t="s">
        <v>2539</v>
      </c>
      <c r="H22" s="139" t="s">
        <v>1960</v>
      </c>
    </row>
    <row r="23" spans="2:8" ht="12.75">
      <c r="B23" s="135">
        <v>10002</v>
      </c>
      <c r="C23" s="138" t="s">
        <v>2540</v>
      </c>
      <c r="D23" s="139" t="s">
        <v>1960</v>
      </c>
      <c r="F23" s="135">
        <v>1458</v>
      </c>
      <c r="G23" s="138" t="s">
        <v>2539</v>
      </c>
      <c r="H23" s="139" t="s">
        <v>1960</v>
      </c>
    </row>
    <row r="24" spans="2:8" ht="12.75">
      <c r="B24" s="135">
        <v>2570</v>
      </c>
      <c r="C24" s="138" t="s">
        <v>782</v>
      </c>
      <c r="D24" s="139" t="s">
        <v>1960</v>
      </c>
      <c r="F24" s="135">
        <v>1459</v>
      </c>
      <c r="G24" s="138" t="s">
        <v>2539</v>
      </c>
      <c r="H24" s="139" t="s">
        <v>1960</v>
      </c>
    </row>
    <row r="25" spans="2:8" ht="12.75">
      <c r="B25" s="135">
        <v>2571</v>
      </c>
      <c r="C25" s="138" t="s">
        <v>2540</v>
      </c>
      <c r="D25" s="139" t="s">
        <v>1960</v>
      </c>
      <c r="F25" s="135">
        <v>1460</v>
      </c>
      <c r="G25" s="138" t="s">
        <v>2539</v>
      </c>
      <c r="H25" s="139" t="s">
        <v>1960</v>
      </c>
    </row>
    <row r="26" spans="2:8" ht="12.75">
      <c r="B26" s="135">
        <v>2572</v>
      </c>
      <c r="C26" s="138" t="s">
        <v>782</v>
      </c>
      <c r="D26" s="139" t="s">
        <v>1960</v>
      </c>
      <c r="F26" s="135">
        <v>3889</v>
      </c>
      <c r="G26" s="138" t="s">
        <v>2539</v>
      </c>
      <c r="H26" s="139" t="s">
        <v>1960</v>
      </c>
    </row>
    <row r="27" spans="2:8" ht="12.75">
      <c r="B27" s="135">
        <v>7338</v>
      </c>
      <c r="C27" s="138" t="s">
        <v>2539</v>
      </c>
      <c r="D27" s="139" t="s">
        <v>1960</v>
      </c>
      <c r="F27" s="135">
        <v>3887</v>
      </c>
      <c r="G27" s="138" t="s">
        <v>2539</v>
      </c>
      <c r="H27" s="139" t="s">
        <v>1960</v>
      </c>
    </row>
    <row r="28" spans="2:8" ht="12.75">
      <c r="B28" s="135">
        <v>10003</v>
      </c>
      <c r="C28" s="138" t="s">
        <v>2540</v>
      </c>
      <c r="D28" s="139" t="s">
        <v>1960</v>
      </c>
      <c r="F28" s="135">
        <v>7284</v>
      </c>
      <c r="G28" s="138" t="s">
        <v>2539</v>
      </c>
      <c r="H28" s="139" t="s">
        <v>1960</v>
      </c>
    </row>
    <row r="29" spans="2:8" ht="12.75">
      <c r="B29" s="135">
        <v>1326</v>
      </c>
      <c r="C29" s="138" t="s">
        <v>782</v>
      </c>
      <c r="D29" s="139" t="s">
        <v>1960</v>
      </c>
      <c r="F29" s="135">
        <v>2744</v>
      </c>
      <c r="G29" s="138" t="s">
        <v>2540</v>
      </c>
      <c r="H29" s="139" t="s">
        <v>1960</v>
      </c>
    </row>
    <row r="30" spans="2:8" ht="12.75">
      <c r="B30" s="135">
        <v>1327</v>
      </c>
      <c r="C30" s="138" t="s">
        <v>782</v>
      </c>
      <c r="D30" s="139" t="s">
        <v>1960</v>
      </c>
      <c r="F30" s="135">
        <v>11741</v>
      </c>
      <c r="G30" s="138" t="s">
        <v>2540</v>
      </c>
      <c r="H30" s="139" t="s">
        <v>1960</v>
      </c>
    </row>
    <row r="31" spans="2:8" ht="12.75">
      <c r="B31" s="135">
        <v>2734</v>
      </c>
      <c r="C31" s="138" t="s">
        <v>2540</v>
      </c>
      <c r="D31" s="139" t="s">
        <v>1960</v>
      </c>
      <c r="F31" s="135">
        <v>7675</v>
      </c>
      <c r="G31" s="138" t="s">
        <v>2539</v>
      </c>
      <c r="H31" s="139" t="s">
        <v>1960</v>
      </c>
    </row>
    <row r="32" spans="2:8" ht="12.75">
      <c r="B32" s="135">
        <v>1445</v>
      </c>
      <c r="C32" s="138" t="s">
        <v>2539</v>
      </c>
      <c r="D32" s="139" t="s">
        <v>1960</v>
      </c>
      <c r="F32" s="135">
        <v>1461</v>
      </c>
      <c r="G32" s="138" t="s">
        <v>2539</v>
      </c>
      <c r="H32" s="139" t="s">
        <v>1960</v>
      </c>
    </row>
    <row r="33" spans="2:8" ht="12.75">
      <c r="B33" s="135">
        <v>5122</v>
      </c>
      <c r="C33" s="138" t="s">
        <v>782</v>
      </c>
      <c r="D33" s="139" t="s">
        <v>1960</v>
      </c>
      <c r="F33" s="135">
        <v>7679</v>
      </c>
      <c r="G33" s="138" t="s">
        <v>782</v>
      </c>
      <c r="H33" s="139" t="s">
        <v>1960</v>
      </c>
    </row>
    <row r="34" spans="2:8" ht="12.75">
      <c r="B34" s="135">
        <v>7340</v>
      </c>
      <c r="C34" s="138" t="s">
        <v>2539</v>
      </c>
      <c r="D34" s="139" t="s">
        <v>1960</v>
      </c>
      <c r="F34" s="135">
        <v>4018</v>
      </c>
      <c r="G34" s="138" t="s">
        <v>2540</v>
      </c>
      <c r="H34" s="139" t="s">
        <v>1960</v>
      </c>
    </row>
    <row r="35" spans="2:8" ht="12.75">
      <c r="B35" s="135">
        <v>2739</v>
      </c>
      <c r="C35" s="138" t="s">
        <v>782</v>
      </c>
      <c r="D35" s="139" t="s">
        <v>1960</v>
      </c>
      <c r="F35" s="135">
        <v>6759</v>
      </c>
      <c r="G35" s="138" t="s">
        <v>2540</v>
      </c>
      <c r="H35" s="139" t="s">
        <v>1960</v>
      </c>
    </row>
    <row r="36" spans="2:8" ht="12.75">
      <c r="B36" s="135">
        <v>10019</v>
      </c>
      <c r="C36" s="138" t="s">
        <v>782</v>
      </c>
      <c r="D36" s="139" t="s">
        <v>1960</v>
      </c>
      <c r="F36" s="135">
        <v>7155</v>
      </c>
      <c r="G36" s="138" t="s">
        <v>2540</v>
      </c>
      <c r="H36" s="139" t="s">
        <v>1960</v>
      </c>
    </row>
    <row r="38" ht="12.75">
      <c r="C38" s="182" t="s">
        <v>1628</v>
      </c>
    </row>
  </sheetData>
  <mergeCells count="1">
    <mergeCell ref="B2:K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1"/>
  <dimension ref="B1:D15"/>
  <sheetViews>
    <sheetView workbookViewId="0" topLeftCell="A1">
      <selection activeCell="F14" sqref="F14"/>
    </sheetView>
  </sheetViews>
  <sheetFormatPr defaultColWidth="9.140625" defaultRowHeight="12.75"/>
  <cols>
    <col min="1" max="1" width="15.8515625" style="0" bestFit="1" customWidth="1"/>
    <col min="2" max="2" width="46.8515625" style="0" customWidth="1"/>
    <col min="3" max="3" width="46.57421875" style="0" customWidth="1"/>
    <col min="4" max="4" width="24.7109375" style="0" bestFit="1" customWidth="1"/>
    <col min="5" max="5" width="6.140625" style="0" customWidth="1"/>
    <col min="6" max="6" width="18.57421875" style="0" customWidth="1"/>
    <col min="7" max="7" width="10.57421875" style="0" hidden="1" customWidth="1"/>
  </cols>
  <sheetData>
    <row r="1" ht="39.75" customHeight="1" thickBot="1">
      <c r="B1" s="147" t="s">
        <v>302</v>
      </c>
    </row>
    <row r="2" spans="2:4" ht="28.5" thickBot="1">
      <c r="B2" s="150" t="s">
        <v>294</v>
      </c>
      <c r="C2" s="151" t="s">
        <v>300</v>
      </c>
      <c r="D2" s="152" t="s">
        <v>301</v>
      </c>
    </row>
    <row r="3" spans="2:4" ht="27.75">
      <c r="B3" s="148" t="s">
        <v>2324</v>
      </c>
      <c r="C3" s="149">
        <v>64</v>
      </c>
      <c r="D3" s="154">
        <f>C3/C11*100</f>
        <v>11.940298507462686</v>
      </c>
    </row>
    <row r="4" spans="2:4" ht="27.75">
      <c r="B4" s="140" t="s">
        <v>295</v>
      </c>
      <c r="C4" s="144">
        <v>38</v>
      </c>
      <c r="D4" s="155">
        <f>C4/C11*100</f>
        <v>7.08955223880597</v>
      </c>
    </row>
    <row r="5" spans="2:4" ht="27.75">
      <c r="B5" s="141" t="s">
        <v>2320</v>
      </c>
      <c r="C5" s="145">
        <v>135</v>
      </c>
      <c r="D5" s="156">
        <f>C5/C11*100</f>
        <v>25.186567164179102</v>
      </c>
    </row>
    <row r="6" spans="2:4" ht="27.75">
      <c r="B6" s="140" t="s">
        <v>296</v>
      </c>
      <c r="C6" s="144">
        <v>48</v>
      </c>
      <c r="D6" s="155">
        <f>C6/C11*100</f>
        <v>8.955223880597014</v>
      </c>
    </row>
    <row r="7" spans="2:4" ht="27.75">
      <c r="B7" s="140" t="s">
        <v>298</v>
      </c>
      <c r="C7" s="144">
        <v>1</v>
      </c>
      <c r="D7" s="155">
        <f>C7/C11*100</f>
        <v>0.18656716417910446</v>
      </c>
    </row>
    <row r="8" spans="2:4" ht="27.75">
      <c r="B8" s="140" t="s">
        <v>297</v>
      </c>
      <c r="C8" s="144">
        <v>3</v>
      </c>
      <c r="D8" s="155">
        <f>C8/C11*100</f>
        <v>0.5597014925373134</v>
      </c>
    </row>
    <row r="9" spans="2:4" ht="27.75">
      <c r="B9" s="142" t="s">
        <v>2311</v>
      </c>
      <c r="C9" s="144">
        <v>247</v>
      </c>
      <c r="D9" s="155">
        <f>C9/C11*100</f>
        <v>46.082089552238806</v>
      </c>
    </row>
    <row r="10" spans="2:4" ht="27.75">
      <c r="B10" s="153" t="s">
        <v>2312</v>
      </c>
      <c r="C10" s="145">
        <f>C9+C5</f>
        <v>382</v>
      </c>
      <c r="D10" s="156">
        <f>C10/C11*100</f>
        <v>71.26865671641791</v>
      </c>
    </row>
    <row r="11" spans="2:4" ht="28.5" thickBot="1">
      <c r="B11" s="143" t="s">
        <v>299</v>
      </c>
      <c r="C11" s="146">
        <v>536</v>
      </c>
      <c r="D11" s="157">
        <f>C11/C11*100</f>
        <v>100</v>
      </c>
    </row>
    <row r="13" ht="13.5" thickBot="1"/>
    <row r="14" spans="2:4" ht="21" thickBot="1">
      <c r="B14" s="177" t="s">
        <v>2322</v>
      </c>
      <c r="C14" s="175"/>
      <c r="D14" s="176"/>
    </row>
    <row r="15" spans="2:4" ht="21" thickBot="1">
      <c r="B15" s="177" t="s">
        <v>2321</v>
      </c>
      <c r="C15" s="175"/>
      <c r="D15" s="176"/>
    </row>
  </sheetData>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3"/>
  <dimension ref="B3:H112"/>
  <sheetViews>
    <sheetView workbookViewId="0" topLeftCell="A1">
      <selection activeCell="F7" sqref="F7"/>
    </sheetView>
  </sheetViews>
  <sheetFormatPr defaultColWidth="9.140625" defaultRowHeight="12.75"/>
  <cols>
    <col min="2" max="2" width="7.28125" style="0" customWidth="1"/>
    <col min="3" max="3" width="22.421875" style="0" bestFit="1" customWidth="1"/>
    <col min="4" max="4" width="22.57421875" style="0" bestFit="1" customWidth="1"/>
    <col min="5" max="5" width="11.00390625" style="0" bestFit="1" customWidth="1"/>
    <col min="6" max="6" width="9.00390625" style="0" bestFit="1" customWidth="1"/>
    <col min="7" max="7" width="33.28125" style="0" bestFit="1" customWidth="1"/>
    <col min="8" max="8" width="38.28125" style="0" customWidth="1"/>
  </cols>
  <sheetData>
    <row r="2" ht="13.5" thickBot="1"/>
    <row r="3" spans="2:8" ht="23.25">
      <c r="B3" s="162" t="s">
        <v>1479</v>
      </c>
      <c r="C3" s="163" t="s">
        <v>2313</v>
      </c>
      <c r="D3" s="163" t="s">
        <v>2314</v>
      </c>
      <c r="E3" s="164" t="s">
        <v>2315</v>
      </c>
      <c r="F3" s="164" t="s">
        <v>2316</v>
      </c>
      <c r="G3" s="163" t="s">
        <v>2317</v>
      </c>
      <c r="H3" s="165" t="s">
        <v>2318</v>
      </c>
    </row>
    <row r="4" spans="2:8" ht="12.75">
      <c r="B4" s="166">
        <v>112</v>
      </c>
      <c r="C4" s="134" t="s">
        <v>2481</v>
      </c>
      <c r="D4" s="158" t="s">
        <v>2020</v>
      </c>
      <c r="E4" s="158" t="s">
        <v>2482</v>
      </c>
      <c r="F4" s="158"/>
      <c r="G4" s="159" t="s">
        <v>2020</v>
      </c>
      <c r="H4" s="167"/>
    </row>
    <row r="5" spans="2:8" ht="12.75">
      <c r="B5" s="168">
        <v>1754</v>
      </c>
      <c r="C5" s="135" t="s">
        <v>128</v>
      </c>
      <c r="D5" s="160"/>
      <c r="E5" s="160"/>
      <c r="F5" s="160"/>
      <c r="G5" s="161" t="s">
        <v>2020</v>
      </c>
      <c r="H5" s="167"/>
    </row>
    <row r="6" spans="2:8" ht="12.75">
      <c r="B6" s="168">
        <v>7376</v>
      </c>
      <c r="C6" s="135" t="s">
        <v>1990</v>
      </c>
      <c r="D6" s="160" t="s">
        <v>2285</v>
      </c>
      <c r="E6" s="160"/>
      <c r="F6" s="160"/>
      <c r="G6" s="161" t="s">
        <v>2020</v>
      </c>
      <c r="H6" s="167"/>
    </row>
    <row r="7" spans="2:8" ht="12.75">
      <c r="B7" s="168">
        <v>1177</v>
      </c>
      <c r="C7" s="135" t="s">
        <v>2599</v>
      </c>
      <c r="D7" s="160" t="s">
        <v>773</v>
      </c>
      <c r="E7" s="160"/>
      <c r="F7" s="160"/>
      <c r="G7" s="161" t="s">
        <v>2461</v>
      </c>
      <c r="H7" s="167"/>
    </row>
    <row r="8" spans="2:8" ht="25.5">
      <c r="B8" s="168">
        <v>769</v>
      </c>
      <c r="C8" s="135" t="s">
        <v>1</v>
      </c>
      <c r="D8" s="160" t="s">
        <v>395</v>
      </c>
      <c r="E8" s="160"/>
      <c r="F8" s="160"/>
      <c r="G8" s="161" t="s">
        <v>768</v>
      </c>
      <c r="H8" s="167"/>
    </row>
    <row r="9" spans="2:8" ht="12.75">
      <c r="B9" s="168">
        <v>770</v>
      </c>
      <c r="C9" s="135" t="s">
        <v>1</v>
      </c>
      <c r="D9" s="160" t="s">
        <v>771</v>
      </c>
      <c r="E9" s="160"/>
      <c r="F9" s="160"/>
      <c r="G9" s="161" t="s">
        <v>772</v>
      </c>
      <c r="H9" s="167"/>
    </row>
    <row r="10" spans="2:8" ht="25.5">
      <c r="B10" s="168">
        <v>7234</v>
      </c>
      <c r="C10" s="135" t="s">
        <v>1817</v>
      </c>
      <c r="D10" s="160" t="s">
        <v>2464</v>
      </c>
      <c r="E10" s="160">
        <v>39</v>
      </c>
      <c r="F10" s="160" t="s">
        <v>2773</v>
      </c>
      <c r="G10" s="161" t="s">
        <v>2465</v>
      </c>
      <c r="H10" s="167"/>
    </row>
    <row r="11" spans="2:8" ht="12.75">
      <c r="B11" s="168">
        <v>91</v>
      </c>
      <c r="C11" s="135" t="s">
        <v>1328</v>
      </c>
      <c r="D11" s="160" t="s">
        <v>2199</v>
      </c>
      <c r="E11" s="160" t="s">
        <v>1725</v>
      </c>
      <c r="F11" s="160" t="s">
        <v>1117</v>
      </c>
      <c r="G11" s="161" t="s">
        <v>2200</v>
      </c>
      <c r="H11" s="167"/>
    </row>
    <row r="12" spans="2:8" ht="12.75">
      <c r="B12" s="168">
        <v>703</v>
      </c>
      <c r="C12" s="135" t="s">
        <v>1985</v>
      </c>
      <c r="D12" s="160" t="s">
        <v>2199</v>
      </c>
      <c r="E12" s="160" t="s">
        <v>1725</v>
      </c>
      <c r="F12" s="160" t="s">
        <v>458</v>
      </c>
      <c r="G12" s="161" t="s">
        <v>2200</v>
      </c>
      <c r="H12" s="167"/>
    </row>
    <row r="13" spans="2:8" ht="12.75">
      <c r="B13" s="168">
        <v>1527</v>
      </c>
      <c r="C13" s="135" t="s">
        <v>311</v>
      </c>
      <c r="D13" s="160" t="s">
        <v>2199</v>
      </c>
      <c r="E13" s="160" t="s">
        <v>1725</v>
      </c>
      <c r="F13" s="160" t="s">
        <v>1862</v>
      </c>
      <c r="G13" s="161" t="s">
        <v>2200</v>
      </c>
      <c r="H13" s="167"/>
    </row>
    <row r="14" spans="2:8" ht="12.75">
      <c r="B14" s="168">
        <v>4397</v>
      </c>
      <c r="C14" s="135" t="s">
        <v>1978</v>
      </c>
      <c r="D14" s="160" t="s">
        <v>2199</v>
      </c>
      <c r="E14" s="160" t="s">
        <v>1725</v>
      </c>
      <c r="F14" s="160" t="s">
        <v>1862</v>
      </c>
      <c r="G14" s="161" t="s">
        <v>2200</v>
      </c>
      <c r="H14" s="167"/>
    </row>
    <row r="15" spans="2:8" ht="12.75">
      <c r="B15" s="168">
        <v>10259</v>
      </c>
      <c r="C15" s="135" t="s">
        <v>1814</v>
      </c>
      <c r="D15" s="160" t="s">
        <v>2199</v>
      </c>
      <c r="E15" s="160" t="s">
        <v>1725</v>
      </c>
      <c r="F15" s="160" t="s">
        <v>1862</v>
      </c>
      <c r="G15" s="161" t="s">
        <v>2200</v>
      </c>
      <c r="H15" s="167"/>
    </row>
    <row r="16" spans="2:8" ht="12.75">
      <c r="B16" s="168">
        <v>12110</v>
      </c>
      <c r="C16" s="135" t="s">
        <v>829</v>
      </c>
      <c r="D16" s="160" t="s">
        <v>2199</v>
      </c>
      <c r="E16" s="160" t="s">
        <v>1725</v>
      </c>
      <c r="F16" s="160" t="s">
        <v>1117</v>
      </c>
      <c r="G16" s="161" t="s">
        <v>2200</v>
      </c>
      <c r="H16" s="167"/>
    </row>
    <row r="17" spans="2:8" ht="12.75">
      <c r="B17" s="168">
        <v>12220</v>
      </c>
      <c r="C17" s="135" t="s">
        <v>1788</v>
      </c>
      <c r="D17" s="160" t="s">
        <v>2199</v>
      </c>
      <c r="E17" s="160" t="s">
        <v>1725</v>
      </c>
      <c r="F17" s="160" t="s">
        <v>1117</v>
      </c>
      <c r="G17" s="161" t="s">
        <v>2200</v>
      </c>
      <c r="H17" s="167"/>
    </row>
    <row r="18" spans="2:8" ht="12.75">
      <c r="B18" s="168">
        <v>12244</v>
      </c>
      <c r="C18" s="135" t="s">
        <v>830</v>
      </c>
      <c r="D18" s="160" t="s">
        <v>2199</v>
      </c>
      <c r="E18" s="160" t="s">
        <v>1725</v>
      </c>
      <c r="F18" s="160" t="s">
        <v>1117</v>
      </c>
      <c r="G18" s="161" t="s">
        <v>2200</v>
      </c>
      <c r="H18" s="167"/>
    </row>
    <row r="19" spans="2:8" ht="12.75">
      <c r="B19" s="168">
        <v>674</v>
      </c>
      <c r="C19" s="135" t="s">
        <v>1615</v>
      </c>
      <c r="D19" s="160" t="s">
        <v>2286</v>
      </c>
      <c r="E19" s="160">
        <v>107</v>
      </c>
      <c r="F19" s="160" t="s">
        <v>2580</v>
      </c>
      <c r="G19" s="161" t="s">
        <v>2200</v>
      </c>
      <c r="H19" s="167"/>
    </row>
    <row r="20" spans="2:8" ht="12.75">
      <c r="B20" s="168">
        <v>7659</v>
      </c>
      <c r="C20" s="135" t="s">
        <v>901</v>
      </c>
      <c r="D20" s="160" t="s">
        <v>139</v>
      </c>
      <c r="E20" s="160"/>
      <c r="F20" s="160"/>
      <c r="G20" s="161" t="s">
        <v>2200</v>
      </c>
      <c r="H20" s="167"/>
    </row>
    <row r="21" spans="2:8" ht="25.5">
      <c r="B21" s="168">
        <v>2550</v>
      </c>
      <c r="C21" s="135" t="s">
        <v>1031</v>
      </c>
      <c r="D21" s="160">
        <v>9.13</v>
      </c>
      <c r="E21" s="160">
        <v>105</v>
      </c>
      <c r="F21" s="160">
        <v>1</v>
      </c>
      <c r="G21" s="161" t="s">
        <v>1284</v>
      </c>
      <c r="H21" s="167"/>
    </row>
    <row r="22" spans="2:8" ht="12.75">
      <c r="B22" s="168">
        <v>2551</v>
      </c>
      <c r="C22" s="135" t="s">
        <v>1031</v>
      </c>
      <c r="D22" s="160" t="s">
        <v>1287</v>
      </c>
      <c r="E22" s="160">
        <v>105</v>
      </c>
      <c r="F22" s="160">
        <v>4</v>
      </c>
      <c r="G22" s="161" t="s">
        <v>1288</v>
      </c>
      <c r="H22" s="167"/>
    </row>
    <row r="23" spans="2:8" ht="12.75">
      <c r="B23" s="168">
        <v>2552</v>
      </c>
      <c r="C23" s="135" t="s">
        <v>1031</v>
      </c>
      <c r="D23" s="160" t="s">
        <v>1287</v>
      </c>
      <c r="E23" s="160">
        <v>105</v>
      </c>
      <c r="F23" s="160">
        <v>4</v>
      </c>
      <c r="G23" s="161" t="s">
        <v>1288</v>
      </c>
      <c r="H23" s="167"/>
    </row>
    <row r="24" spans="2:8" ht="12.75">
      <c r="B24" s="168">
        <v>4522</v>
      </c>
      <c r="C24" s="135" t="s">
        <v>457</v>
      </c>
      <c r="D24" s="160" t="s">
        <v>2272</v>
      </c>
      <c r="E24" s="160" t="s">
        <v>777</v>
      </c>
      <c r="F24" s="160" t="s">
        <v>853</v>
      </c>
      <c r="G24" s="161" t="s">
        <v>2273</v>
      </c>
      <c r="H24" s="167"/>
    </row>
    <row r="25" spans="2:8" ht="12.75">
      <c r="B25" s="168">
        <v>744</v>
      </c>
      <c r="C25" s="135" t="s">
        <v>2856</v>
      </c>
      <c r="D25" s="160" t="s">
        <v>2272</v>
      </c>
      <c r="E25" s="160" t="s">
        <v>777</v>
      </c>
      <c r="F25" s="160" t="s">
        <v>1041</v>
      </c>
      <c r="G25" s="161" t="s">
        <v>2273</v>
      </c>
      <c r="H25" s="167"/>
    </row>
    <row r="26" spans="2:8" ht="12.75">
      <c r="B26" s="168">
        <v>2553</v>
      </c>
      <c r="C26" s="135" t="s">
        <v>1031</v>
      </c>
      <c r="D26" s="160" t="s">
        <v>2272</v>
      </c>
      <c r="E26" s="160">
        <v>105</v>
      </c>
      <c r="F26" s="160">
        <v>8</v>
      </c>
      <c r="G26" s="161" t="s">
        <v>2273</v>
      </c>
      <c r="H26" s="167"/>
    </row>
    <row r="27" spans="2:8" ht="12.75">
      <c r="B27" s="168">
        <v>4079</v>
      </c>
      <c r="C27" s="135" t="s">
        <v>2610</v>
      </c>
      <c r="D27" s="160" t="s">
        <v>2272</v>
      </c>
      <c r="E27" s="160" t="s">
        <v>777</v>
      </c>
      <c r="F27" s="160" t="s">
        <v>1226</v>
      </c>
      <c r="G27" s="161" t="s">
        <v>2273</v>
      </c>
      <c r="H27" s="167"/>
    </row>
    <row r="28" spans="2:8" ht="12.75">
      <c r="B28" s="168">
        <v>7472</v>
      </c>
      <c r="C28" s="135" t="s">
        <v>1821</v>
      </c>
      <c r="D28" s="160" t="s">
        <v>2272</v>
      </c>
      <c r="E28" s="160" t="s">
        <v>777</v>
      </c>
      <c r="F28" s="160" t="s">
        <v>1226</v>
      </c>
      <c r="G28" s="161" t="s">
        <v>2273</v>
      </c>
      <c r="H28" s="167"/>
    </row>
    <row r="29" spans="2:8" ht="12.75">
      <c r="B29" s="168">
        <v>1324</v>
      </c>
      <c r="C29" s="135" t="s">
        <v>2599</v>
      </c>
      <c r="D29" s="160" t="s">
        <v>2286</v>
      </c>
      <c r="E29" s="160" t="s">
        <v>1728</v>
      </c>
      <c r="F29" s="160" t="s">
        <v>472</v>
      </c>
      <c r="G29" s="161" t="s">
        <v>2273</v>
      </c>
      <c r="H29" s="167"/>
    </row>
    <row r="30" spans="2:8" ht="12.75">
      <c r="B30" s="168">
        <v>988</v>
      </c>
      <c r="C30" s="135" t="s">
        <v>1064</v>
      </c>
      <c r="D30" s="160" t="s">
        <v>2274</v>
      </c>
      <c r="E30" s="160" t="s">
        <v>777</v>
      </c>
      <c r="F30" s="160" t="s">
        <v>919</v>
      </c>
      <c r="G30" s="161" t="s">
        <v>2275</v>
      </c>
      <c r="H30" s="167"/>
    </row>
    <row r="31" spans="2:8" ht="12.75">
      <c r="B31" s="168">
        <v>869</v>
      </c>
      <c r="C31" s="135" t="s">
        <v>377</v>
      </c>
      <c r="D31" s="160" t="s">
        <v>2274</v>
      </c>
      <c r="E31" s="160" t="s">
        <v>777</v>
      </c>
      <c r="F31" s="160"/>
      <c r="G31" s="161" t="s">
        <v>2275</v>
      </c>
      <c r="H31" s="167"/>
    </row>
    <row r="32" spans="2:8" ht="12.75">
      <c r="B32" s="168">
        <v>780</v>
      </c>
      <c r="C32" s="135" t="s">
        <v>1</v>
      </c>
      <c r="D32" s="160" t="s">
        <v>2272</v>
      </c>
      <c r="E32" s="160"/>
      <c r="F32" s="160"/>
      <c r="G32" s="161" t="s">
        <v>2273</v>
      </c>
      <c r="H32" s="167"/>
    </row>
    <row r="33" spans="2:8" ht="12.75">
      <c r="B33" s="168">
        <v>7610</v>
      </c>
      <c r="C33" s="135" t="s">
        <v>901</v>
      </c>
      <c r="D33" s="160" t="s">
        <v>2272</v>
      </c>
      <c r="E33" s="160"/>
      <c r="F33" s="160"/>
      <c r="G33" s="161" t="s">
        <v>2273</v>
      </c>
      <c r="H33" s="167"/>
    </row>
    <row r="34" spans="2:8" ht="12.75">
      <c r="B34" s="168">
        <v>745</v>
      </c>
      <c r="C34" s="135" t="s">
        <v>2856</v>
      </c>
      <c r="D34" s="160" t="s">
        <v>2274</v>
      </c>
      <c r="E34" s="160" t="s">
        <v>1993</v>
      </c>
      <c r="F34" s="160" t="s">
        <v>898</v>
      </c>
      <c r="G34" s="161" t="s">
        <v>2275</v>
      </c>
      <c r="H34" s="167"/>
    </row>
    <row r="35" spans="2:8" ht="12.75">
      <c r="B35" s="168">
        <v>8277</v>
      </c>
      <c r="C35" s="135" t="s">
        <v>2578</v>
      </c>
      <c r="D35" s="160" t="s">
        <v>2274</v>
      </c>
      <c r="E35" s="160" t="s">
        <v>1993</v>
      </c>
      <c r="F35" s="160" t="s">
        <v>1570</v>
      </c>
      <c r="G35" s="161" t="s">
        <v>2275</v>
      </c>
      <c r="H35" s="167"/>
    </row>
    <row r="36" spans="2:8" ht="25.5">
      <c r="B36" s="168">
        <v>1315</v>
      </c>
      <c r="C36" s="135" t="s">
        <v>2599</v>
      </c>
      <c r="D36" s="160" t="s">
        <v>2278</v>
      </c>
      <c r="E36" s="160" t="s">
        <v>1993</v>
      </c>
      <c r="F36" s="160" t="s">
        <v>1324</v>
      </c>
      <c r="G36" s="161" t="s">
        <v>2279</v>
      </c>
      <c r="H36" s="167"/>
    </row>
    <row r="37" spans="2:8" ht="25.5">
      <c r="B37" s="168">
        <v>6787</v>
      </c>
      <c r="C37" s="135" t="s">
        <v>230</v>
      </c>
      <c r="D37" s="160" t="s">
        <v>2280</v>
      </c>
      <c r="E37" s="160" t="s">
        <v>1993</v>
      </c>
      <c r="F37" s="160" t="s">
        <v>1998</v>
      </c>
      <c r="G37" s="161" t="s">
        <v>2281</v>
      </c>
      <c r="H37" s="167"/>
    </row>
    <row r="38" spans="2:8" ht="25.5">
      <c r="B38" s="168">
        <v>8278</v>
      </c>
      <c r="C38" s="135" t="s">
        <v>2578</v>
      </c>
      <c r="D38" s="160" t="s">
        <v>2280</v>
      </c>
      <c r="E38" s="160" t="s">
        <v>1993</v>
      </c>
      <c r="F38" s="160" t="s">
        <v>1199</v>
      </c>
      <c r="G38" s="161" t="s">
        <v>2281</v>
      </c>
      <c r="H38" s="167"/>
    </row>
    <row r="39" spans="2:8" ht="12.75">
      <c r="B39" s="168">
        <v>38</v>
      </c>
      <c r="C39" s="135" t="s">
        <v>2019</v>
      </c>
      <c r="D39" s="160" t="s">
        <v>2286</v>
      </c>
      <c r="E39" s="160" t="s">
        <v>1728</v>
      </c>
      <c r="F39" s="160"/>
      <c r="G39" s="161" t="s">
        <v>2287</v>
      </c>
      <c r="H39" s="167"/>
    </row>
    <row r="40" spans="2:8" ht="12.75">
      <c r="B40" s="168">
        <v>39</v>
      </c>
      <c r="C40" s="135" t="s">
        <v>2019</v>
      </c>
      <c r="D40" s="160" t="s">
        <v>2286</v>
      </c>
      <c r="E40" s="160" t="s">
        <v>1728</v>
      </c>
      <c r="F40" s="160"/>
      <c r="G40" s="161" t="s">
        <v>2287</v>
      </c>
      <c r="H40" s="167"/>
    </row>
    <row r="41" spans="2:8" ht="12.75">
      <c r="B41" s="168">
        <v>9984</v>
      </c>
      <c r="C41" s="135" t="s">
        <v>222</v>
      </c>
      <c r="D41" s="160" t="s">
        <v>1831</v>
      </c>
      <c r="E41" s="160">
        <v>109</v>
      </c>
      <c r="F41" s="160">
        <v>5</v>
      </c>
      <c r="G41" s="161" t="s">
        <v>2289</v>
      </c>
      <c r="H41" s="167"/>
    </row>
    <row r="42" spans="2:8" ht="12.75">
      <c r="B42" s="168">
        <v>2730</v>
      </c>
      <c r="C42" s="135" t="s">
        <v>1031</v>
      </c>
      <c r="D42" s="160" t="s">
        <v>1216</v>
      </c>
      <c r="E42" s="160" t="s">
        <v>985</v>
      </c>
      <c r="F42" s="160" t="s">
        <v>2777</v>
      </c>
      <c r="G42" s="161" t="s">
        <v>2067</v>
      </c>
      <c r="H42" s="167"/>
    </row>
    <row r="43" spans="2:8" ht="12.75">
      <c r="B43" s="168">
        <v>2733</v>
      </c>
      <c r="C43" s="135" t="s">
        <v>1031</v>
      </c>
      <c r="D43" s="160">
        <v>9.23</v>
      </c>
      <c r="E43" s="160">
        <v>129</v>
      </c>
      <c r="F43" s="160">
        <v>20</v>
      </c>
      <c r="G43" s="161" t="s">
        <v>2063</v>
      </c>
      <c r="H43" s="167"/>
    </row>
    <row r="44" spans="2:8" ht="12.75">
      <c r="B44" s="168">
        <v>4791</v>
      </c>
      <c r="C44" s="135" t="s">
        <v>447</v>
      </c>
      <c r="D44" s="160" t="s">
        <v>2062</v>
      </c>
      <c r="E44" s="160" t="s">
        <v>985</v>
      </c>
      <c r="F44" s="160" t="s">
        <v>632</v>
      </c>
      <c r="G44" s="161" t="s">
        <v>2063</v>
      </c>
      <c r="H44" s="167"/>
    </row>
    <row r="45" spans="2:8" ht="25.5">
      <c r="B45" s="168">
        <v>3881</v>
      </c>
      <c r="C45" s="135" t="s">
        <v>2613</v>
      </c>
      <c r="D45" s="160" t="s">
        <v>2064</v>
      </c>
      <c r="E45" s="160">
        <v>129</v>
      </c>
      <c r="F45" s="160">
        <v>24</v>
      </c>
      <c r="G45" s="161" t="s">
        <v>2065</v>
      </c>
      <c r="H45" s="167"/>
    </row>
    <row r="46" spans="2:8" ht="12.75">
      <c r="B46" s="168">
        <v>49</v>
      </c>
      <c r="C46" s="135" t="s">
        <v>2019</v>
      </c>
      <c r="D46" s="160" t="s">
        <v>2066</v>
      </c>
      <c r="E46" s="160" t="s">
        <v>985</v>
      </c>
      <c r="F46" s="160" t="s">
        <v>986</v>
      </c>
      <c r="G46" s="161" t="s">
        <v>2067</v>
      </c>
      <c r="H46" s="167"/>
    </row>
    <row r="47" spans="2:8" ht="12.75">
      <c r="B47" s="168">
        <v>295</v>
      </c>
      <c r="C47" s="135" t="s">
        <v>443</v>
      </c>
      <c r="D47" s="160" t="s">
        <v>2066</v>
      </c>
      <c r="E47" s="160" t="s">
        <v>985</v>
      </c>
      <c r="F47" s="160" t="s">
        <v>1446</v>
      </c>
      <c r="G47" s="161" t="s">
        <v>2067</v>
      </c>
      <c r="H47" s="167"/>
    </row>
    <row r="48" spans="2:8" ht="12.75">
      <c r="B48" s="168">
        <v>704</v>
      </c>
      <c r="C48" s="135" t="s">
        <v>1985</v>
      </c>
      <c r="D48" s="160" t="s">
        <v>2066</v>
      </c>
      <c r="E48" s="160" t="s">
        <v>985</v>
      </c>
      <c r="F48" s="160" t="s">
        <v>1106</v>
      </c>
      <c r="G48" s="161" t="s">
        <v>2067</v>
      </c>
      <c r="H48" s="167"/>
    </row>
    <row r="49" spans="2:8" ht="12.75">
      <c r="B49" s="168">
        <v>1750</v>
      </c>
      <c r="C49" s="135" t="s">
        <v>2585</v>
      </c>
      <c r="D49" s="160" t="s">
        <v>2066</v>
      </c>
      <c r="E49" s="160" t="s">
        <v>985</v>
      </c>
      <c r="F49" s="160" t="s">
        <v>1446</v>
      </c>
      <c r="G49" s="161" t="s">
        <v>2067</v>
      </c>
      <c r="H49" s="167"/>
    </row>
    <row r="50" spans="2:8" ht="12.75">
      <c r="B50" s="168">
        <v>2737</v>
      </c>
      <c r="C50" s="135" t="s">
        <v>1031</v>
      </c>
      <c r="D50" s="160" t="s">
        <v>2066</v>
      </c>
      <c r="E50" s="160">
        <v>129</v>
      </c>
      <c r="F50" s="160">
        <v>27</v>
      </c>
      <c r="G50" s="161" t="s">
        <v>2067</v>
      </c>
      <c r="H50" s="167"/>
    </row>
    <row r="51" spans="2:8" ht="12.75">
      <c r="B51" s="168">
        <v>4640</v>
      </c>
      <c r="C51" s="135" t="s">
        <v>1507</v>
      </c>
      <c r="D51" s="160" t="s">
        <v>2066</v>
      </c>
      <c r="E51" s="160" t="s">
        <v>985</v>
      </c>
      <c r="F51" s="160" t="s">
        <v>986</v>
      </c>
      <c r="G51" s="161" t="s">
        <v>2067</v>
      </c>
      <c r="H51" s="167"/>
    </row>
    <row r="52" spans="2:8" ht="12.75">
      <c r="B52" s="168">
        <v>6813</v>
      </c>
      <c r="C52" s="135" t="s">
        <v>2092</v>
      </c>
      <c r="D52" s="160" t="s">
        <v>2066</v>
      </c>
      <c r="E52" s="160" t="s">
        <v>985</v>
      </c>
      <c r="F52" s="160" t="s">
        <v>1446</v>
      </c>
      <c r="G52" s="161" t="s">
        <v>2067</v>
      </c>
      <c r="H52" s="167"/>
    </row>
    <row r="53" spans="2:8" ht="12.75">
      <c r="B53" s="168">
        <v>6938</v>
      </c>
      <c r="C53" s="135" t="s">
        <v>817</v>
      </c>
      <c r="D53" s="160" t="s">
        <v>2066</v>
      </c>
      <c r="E53" s="160" t="s">
        <v>985</v>
      </c>
      <c r="F53" s="160" t="s">
        <v>1446</v>
      </c>
      <c r="G53" s="161" t="s">
        <v>2067</v>
      </c>
      <c r="H53" s="167"/>
    </row>
    <row r="54" spans="2:8" ht="12.75">
      <c r="B54" s="168">
        <v>7178</v>
      </c>
      <c r="C54" s="135" t="s">
        <v>1203</v>
      </c>
      <c r="D54" s="160" t="s">
        <v>2066</v>
      </c>
      <c r="E54" s="160" t="s">
        <v>985</v>
      </c>
      <c r="F54" s="160" t="s">
        <v>1446</v>
      </c>
      <c r="G54" s="161" t="s">
        <v>2067</v>
      </c>
      <c r="H54" s="167"/>
    </row>
    <row r="55" spans="2:8" ht="12.75">
      <c r="B55" s="168">
        <v>7319</v>
      </c>
      <c r="C55" s="135" t="s">
        <v>2602</v>
      </c>
      <c r="D55" s="160" t="s">
        <v>2066</v>
      </c>
      <c r="E55" s="160" t="s">
        <v>985</v>
      </c>
      <c r="F55" s="160" t="s">
        <v>1446</v>
      </c>
      <c r="G55" s="161" t="s">
        <v>2067</v>
      </c>
      <c r="H55" s="167"/>
    </row>
    <row r="56" spans="2:8" ht="12.75">
      <c r="B56" s="168">
        <v>7767</v>
      </c>
      <c r="C56" s="135" t="s">
        <v>1150</v>
      </c>
      <c r="D56" s="160" t="s">
        <v>2066</v>
      </c>
      <c r="E56" s="160" t="s">
        <v>985</v>
      </c>
      <c r="F56" s="160" t="s">
        <v>986</v>
      </c>
      <c r="G56" s="161" t="s">
        <v>2067</v>
      </c>
      <c r="H56" s="167"/>
    </row>
    <row r="57" spans="2:8" ht="12.75">
      <c r="B57" s="168">
        <v>7839</v>
      </c>
      <c r="C57" s="135" t="s">
        <v>2635</v>
      </c>
      <c r="D57" s="160" t="s">
        <v>2066</v>
      </c>
      <c r="E57" s="160" t="s">
        <v>985</v>
      </c>
      <c r="F57" s="160" t="s">
        <v>986</v>
      </c>
      <c r="G57" s="161" t="s">
        <v>2067</v>
      </c>
      <c r="H57" s="167"/>
    </row>
    <row r="58" spans="2:8" ht="12.75">
      <c r="B58" s="168">
        <v>7893</v>
      </c>
      <c r="C58" s="135" t="s">
        <v>1964</v>
      </c>
      <c r="D58" s="160" t="s">
        <v>2066</v>
      </c>
      <c r="E58" s="160" t="s">
        <v>985</v>
      </c>
      <c r="F58" s="160" t="s">
        <v>1446</v>
      </c>
      <c r="G58" s="161" t="s">
        <v>2067</v>
      </c>
      <c r="H58" s="167"/>
    </row>
    <row r="59" spans="2:8" ht="12.75">
      <c r="B59" s="168">
        <v>7894</v>
      </c>
      <c r="C59" s="135" t="s">
        <v>1964</v>
      </c>
      <c r="D59" s="160" t="s">
        <v>2066</v>
      </c>
      <c r="E59" s="160" t="s">
        <v>985</v>
      </c>
      <c r="F59" s="160" t="s">
        <v>1446</v>
      </c>
      <c r="G59" s="161" t="s">
        <v>2067</v>
      </c>
      <c r="H59" s="167"/>
    </row>
    <row r="60" spans="2:8" ht="12.75">
      <c r="B60" s="168">
        <v>10016</v>
      </c>
      <c r="C60" s="135" t="s">
        <v>222</v>
      </c>
      <c r="D60" s="160" t="s">
        <v>2066</v>
      </c>
      <c r="E60" s="160" t="s">
        <v>985</v>
      </c>
      <c r="F60" s="160" t="s">
        <v>1446</v>
      </c>
      <c r="G60" s="161" t="s">
        <v>2067</v>
      </c>
      <c r="H60" s="167"/>
    </row>
    <row r="61" spans="2:8" ht="12.75">
      <c r="B61" s="168">
        <v>1655</v>
      </c>
      <c r="C61" s="135" t="s">
        <v>1176</v>
      </c>
      <c r="D61" s="160" t="s">
        <v>2062</v>
      </c>
      <c r="E61" s="160" t="s">
        <v>985</v>
      </c>
      <c r="F61" s="160" t="s">
        <v>472</v>
      </c>
      <c r="G61" s="161" t="s">
        <v>2063</v>
      </c>
      <c r="H61" s="167"/>
    </row>
    <row r="62" spans="2:8" ht="12.75">
      <c r="B62" s="168">
        <v>106</v>
      </c>
      <c r="C62" s="135" t="s">
        <v>663</v>
      </c>
      <c r="D62" s="160" t="s">
        <v>2066</v>
      </c>
      <c r="E62" s="160" t="s">
        <v>985</v>
      </c>
      <c r="F62" s="160" t="s">
        <v>472</v>
      </c>
      <c r="G62" s="161" t="s">
        <v>2067</v>
      </c>
      <c r="H62" s="167"/>
    </row>
    <row r="63" spans="2:8" ht="12.75">
      <c r="B63" s="168">
        <v>291</v>
      </c>
      <c r="C63" s="135" t="s">
        <v>1980</v>
      </c>
      <c r="D63" s="160" t="s">
        <v>2066</v>
      </c>
      <c r="E63" s="160" t="s">
        <v>985</v>
      </c>
      <c r="F63" s="160" t="s">
        <v>472</v>
      </c>
      <c r="G63" s="161" t="s">
        <v>2067</v>
      </c>
      <c r="H63" s="167"/>
    </row>
    <row r="64" spans="2:8" ht="12.75">
      <c r="B64" s="168">
        <v>712</v>
      </c>
      <c r="C64" s="135" t="s">
        <v>2715</v>
      </c>
      <c r="D64" s="160" t="s">
        <v>2066</v>
      </c>
      <c r="E64" s="160" t="s">
        <v>985</v>
      </c>
      <c r="F64" s="160" t="s">
        <v>472</v>
      </c>
      <c r="G64" s="161" t="s">
        <v>2067</v>
      </c>
      <c r="H64" s="167"/>
    </row>
    <row r="65" spans="2:8" ht="12.75">
      <c r="B65" s="168">
        <v>1503</v>
      </c>
      <c r="C65" s="135" t="s">
        <v>1220</v>
      </c>
      <c r="D65" s="160" t="s">
        <v>2066</v>
      </c>
      <c r="E65" s="160" t="s">
        <v>985</v>
      </c>
      <c r="F65" s="160" t="s">
        <v>472</v>
      </c>
      <c r="G65" s="161" t="s">
        <v>2067</v>
      </c>
      <c r="H65" s="167"/>
    </row>
    <row r="66" spans="2:8" ht="12.75">
      <c r="B66" s="168">
        <v>1517</v>
      </c>
      <c r="C66" s="135" t="s">
        <v>2095</v>
      </c>
      <c r="D66" s="160" t="s">
        <v>2066</v>
      </c>
      <c r="E66" s="160" t="s">
        <v>985</v>
      </c>
      <c r="F66" s="160" t="s">
        <v>472</v>
      </c>
      <c r="G66" s="161" t="s">
        <v>2067</v>
      </c>
      <c r="H66" s="167"/>
    </row>
    <row r="67" spans="2:8" ht="12.75">
      <c r="B67" s="168">
        <v>1559</v>
      </c>
      <c r="C67" s="135" t="s">
        <v>1745</v>
      </c>
      <c r="D67" s="160" t="s">
        <v>2066</v>
      </c>
      <c r="E67" s="160" t="s">
        <v>985</v>
      </c>
      <c r="F67" s="160" t="s">
        <v>472</v>
      </c>
      <c r="G67" s="161" t="s">
        <v>2067</v>
      </c>
      <c r="H67" s="167"/>
    </row>
    <row r="68" spans="2:8" ht="12.75">
      <c r="B68" s="168">
        <v>1625</v>
      </c>
      <c r="C68" s="135" t="s">
        <v>1508</v>
      </c>
      <c r="D68" s="160" t="s">
        <v>2066</v>
      </c>
      <c r="E68" s="160" t="s">
        <v>985</v>
      </c>
      <c r="F68" s="160" t="s">
        <v>472</v>
      </c>
      <c r="G68" s="161" t="s">
        <v>2067</v>
      </c>
      <c r="H68" s="167"/>
    </row>
    <row r="69" spans="2:8" ht="12.75">
      <c r="B69" s="168">
        <v>1635</v>
      </c>
      <c r="C69" s="135" t="s">
        <v>1144</v>
      </c>
      <c r="D69" s="160" t="s">
        <v>2066</v>
      </c>
      <c r="E69" s="160" t="s">
        <v>985</v>
      </c>
      <c r="F69" s="160" t="s">
        <v>472</v>
      </c>
      <c r="G69" s="161" t="s">
        <v>2067</v>
      </c>
      <c r="H69" s="167"/>
    </row>
    <row r="70" spans="2:8" ht="12.75">
      <c r="B70" s="168">
        <v>1657</v>
      </c>
      <c r="C70" s="135" t="s">
        <v>1176</v>
      </c>
      <c r="D70" s="160" t="s">
        <v>2066</v>
      </c>
      <c r="E70" s="160" t="s">
        <v>985</v>
      </c>
      <c r="F70" s="160" t="s">
        <v>472</v>
      </c>
      <c r="G70" s="161" t="s">
        <v>2067</v>
      </c>
      <c r="H70" s="167"/>
    </row>
    <row r="71" spans="2:8" ht="12.75">
      <c r="B71" s="168">
        <v>2738</v>
      </c>
      <c r="C71" s="135" t="s">
        <v>1031</v>
      </c>
      <c r="D71" s="160" t="s">
        <v>2066</v>
      </c>
      <c r="E71" s="160" t="s">
        <v>985</v>
      </c>
      <c r="F71" s="160" t="s">
        <v>472</v>
      </c>
      <c r="G71" s="161" t="s">
        <v>2067</v>
      </c>
      <c r="H71" s="167"/>
    </row>
    <row r="72" spans="2:8" ht="12.75">
      <c r="B72" s="168">
        <v>3882</v>
      </c>
      <c r="C72" s="135" t="s">
        <v>2613</v>
      </c>
      <c r="D72" s="160" t="s">
        <v>2066</v>
      </c>
      <c r="E72" s="160">
        <v>129</v>
      </c>
      <c r="F72" s="160">
        <v>28</v>
      </c>
      <c r="G72" s="161" t="s">
        <v>2067</v>
      </c>
      <c r="H72" s="167"/>
    </row>
    <row r="73" spans="2:8" ht="12.75">
      <c r="B73" s="168">
        <v>4084</v>
      </c>
      <c r="C73" s="135" t="s">
        <v>2610</v>
      </c>
      <c r="D73" s="160" t="s">
        <v>2066</v>
      </c>
      <c r="E73" s="160" t="s">
        <v>985</v>
      </c>
      <c r="F73" s="160" t="s">
        <v>472</v>
      </c>
      <c r="G73" s="161" t="s">
        <v>2067</v>
      </c>
      <c r="H73" s="167"/>
    </row>
    <row r="74" spans="2:8" ht="12.75">
      <c r="B74" s="168">
        <v>4188</v>
      </c>
      <c r="C74" s="135" t="s">
        <v>1007</v>
      </c>
      <c r="D74" s="160" t="s">
        <v>2066</v>
      </c>
      <c r="E74" s="160" t="s">
        <v>985</v>
      </c>
      <c r="F74" s="160" t="s">
        <v>472</v>
      </c>
      <c r="G74" s="161" t="s">
        <v>2067</v>
      </c>
      <c r="H74" s="167"/>
    </row>
    <row r="75" spans="2:8" ht="12.75">
      <c r="B75" s="168">
        <v>4574</v>
      </c>
      <c r="C75" s="135" t="s">
        <v>895</v>
      </c>
      <c r="D75" s="160" t="s">
        <v>2066</v>
      </c>
      <c r="E75" s="160" t="s">
        <v>985</v>
      </c>
      <c r="F75" s="160" t="s">
        <v>472</v>
      </c>
      <c r="G75" s="161" t="s">
        <v>2067</v>
      </c>
      <c r="H75" s="167"/>
    </row>
    <row r="76" spans="2:8" ht="12.75">
      <c r="B76" s="168">
        <v>6769</v>
      </c>
      <c r="C76" s="135" t="s">
        <v>775</v>
      </c>
      <c r="D76" s="160" t="s">
        <v>2066</v>
      </c>
      <c r="E76" s="160" t="s">
        <v>985</v>
      </c>
      <c r="F76" s="160" t="s">
        <v>472</v>
      </c>
      <c r="G76" s="161" t="s">
        <v>2067</v>
      </c>
      <c r="H76" s="167"/>
    </row>
    <row r="77" spans="2:8" ht="12.75">
      <c r="B77" s="168">
        <v>7012</v>
      </c>
      <c r="C77" s="135" t="s">
        <v>2381</v>
      </c>
      <c r="D77" s="160" t="s">
        <v>2066</v>
      </c>
      <c r="E77" s="160" t="s">
        <v>985</v>
      </c>
      <c r="F77" s="160" t="s">
        <v>472</v>
      </c>
      <c r="G77" s="161" t="s">
        <v>2067</v>
      </c>
      <c r="H77" s="167"/>
    </row>
    <row r="78" spans="2:8" ht="12.75">
      <c r="B78" s="168">
        <v>7282</v>
      </c>
      <c r="C78" s="135" t="s">
        <v>1817</v>
      </c>
      <c r="D78" s="160" t="s">
        <v>2066</v>
      </c>
      <c r="E78" s="160" t="s">
        <v>985</v>
      </c>
      <c r="F78" s="160" t="s">
        <v>472</v>
      </c>
      <c r="G78" s="161" t="s">
        <v>2067</v>
      </c>
      <c r="H78" s="167"/>
    </row>
    <row r="79" spans="2:8" ht="12.75">
      <c r="B79" s="168">
        <v>7473</v>
      </c>
      <c r="C79" s="135" t="s">
        <v>1821</v>
      </c>
      <c r="D79" s="160" t="s">
        <v>2066</v>
      </c>
      <c r="E79" s="160" t="s">
        <v>985</v>
      </c>
      <c r="F79" s="160" t="s">
        <v>472</v>
      </c>
      <c r="G79" s="161" t="s">
        <v>2067</v>
      </c>
      <c r="H79" s="167"/>
    </row>
    <row r="80" spans="2:8" ht="12.75">
      <c r="B80" s="168">
        <v>7922</v>
      </c>
      <c r="C80" s="135" t="s">
        <v>818</v>
      </c>
      <c r="D80" s="160" t="s">
        <v>2709</v>
      </c>
      <c r="E80" s="160" t="s">
        <v>985</v>
      </c>
      <c r="F80" s="160" t="s">
        <v>472</v>
      </c>
      <c r="G80" s="161" t="s">
        <v>2067</v>
      </c>
      <c r="H80" s="167"/>
    </row>
    <row r="81" spans="2:8" ht="12.75">
      <c r="B81" s="168">
        <v>8200</v>
      </c>
      <c r="C81" s="135" t="s">
        <v>2827</v>
      </c>
      <c r="D81" s="160" t="s">
        <v>2066</v>
      </c>
      <c r="E81" s="160" t="s">
        <v>985</v>
      </c>
      <c r="F81" s="160" t="s">
        <v>472</v>
      </c>
      <c r="G81" s="161" t="s">
        <v>2067</v>
      </c>
      <c r="H81" s="167"/>
    </row>
    <row r="82" spans="2:8" ht="12.75">
      <c r="B82" s="168">
        <v>8284</v>
      </c>
      <c r="C82" s="135" t="s">
        <v>9</v>
      </c>
      <c r="D82" s="160" t="s">
        <v>2066</v>
      </c>
      <c r="E82" s="160" t="s">
        <v>985</v>
      </c>
      <c r="F82" s="160" t="s">
        <v>472</v>
      </c>
      <c r="G82" s="161" t="s">
        <v>2067</v>
      </c>
      <c r="H82" s="167"/>
    </row>
    <row r="83" spans="2:8" ht="12.75">
      <c r="B83" s="168">
        <v>10293</v>
      </c>
      <c r="C83" s="135" t="s">
        <v>841</v>
      </c>
      <c r="D83" s="160" t="s">
        <v>2066</v>
      </c>
      <c r="E83" s="160" t="s">
        <v>985</v>
      </c>
      <c r="F83" s="160" t="s">
        <v>472</v>
      </c>
      <c r="G83" s="161" t="s">
        <v>2067</v>
      </c>
      <c r="H83" s="167"/>
    </row>
    <row r="84" spans="2:8" ht="12.75">
      <c r="B84" s="168">
        <v>10379</v>
      </c>
      <c r="C84" s="135" t="s">
        <v>38</v>
      </c>
      <c r="D84" s="160" t="s">
        <v>2066</v>
      </c>
      <c r="E84" s="160" t="s">
        <v>985</v>
      </c>
      <c r="F84" s="160" t="s">
        <v>472</v>
      </c>
      <c r="G84" s="161" t="s">
        <v>2067</v>
      </c>
      <c r="H84" s="167"/>
    </row>
    <row r="85" spans="2:8" ht="12.75">
      <c r="B85" s="168">
        <v>1449</v>
      </c>
      <c r="C85" s="135" t="s">
        <v>2599</v>
      </c>
      <c r="D85" s="160" t="s">
        <v>2066</v>
      </c>
      <c r="E85" s="160" t="s">
        <v>985</v>
      </c>
      <c r="F85" s="160" t="s">
        <v>1441</v>
      </c>
      <c r="G85" s="161" t="s">
        <v>2067</v>
      </c>
      <c r="H85" s="167"/>
    </row>
    <row r="86" spans="2:8" ht="12.75">
      <c r="B86" s="168">
        <v>1524</v>
      </c>
      <c r="C86" s="135" t="s">
        <v>2636</v>
      </c>
      <c r="D86" s="160" t="s">
        <v>2066</v>
      </c>
      <c r="E86" s="160" t="s">
        <v>985</v>
      </c>
      <c r="F86" s="160" t="s">
        <v>1441</v>
      </c>
      <c r="G86" s="161" t="s">
        <v>2067</v>
      </c>
      <c r="H86" s="167"/>
    </row>
    <row r="87" spans="2:8" ht="12.75">
      <c r="B87" s="168">
        <v>4792</v>
      </c>
      <c r="C87" s="135" t="s">
        <v>447</v>
      </c>
      <c r="D87" s="160" t="s">
        <v>2066</v>
      </c>
      <c r="E87" s="160" t="s">
        <v>985</v>
      </c>
      <c r="F87" s="160" t="s">
        <v>1441</v>
      </c>
      <c r="G87" s="161" t="s">
        <v>2067</v>
      </c>
      <c r="H87" s="167"/>
    </row>
    <row r="88" spans="2:8" ht="12.75">
      <c r="B88" s="168">
        <v>12111</v>
      </c>
      <c r="C88" s="135" t="s">
        <v>829</v>
      </c>
      <c r="D88" s="160" t="s">
        <v>2066</v>
      </c>
      <c r="E88" s="160" t="s">
        <v>985</v>
      </c>
      <c r="F88" s="160" t="s">
        <v>1441</v>
      </c>
      <c r="G88" s="161" t="s">
        <v>2067</v>
      </c>
      <c r="H88" s="167"/>
    </row>
    <row r="89" spans="2:8" ht="12.75">
      <c r="B89" s="168">
        <v>12245</v>
      </c>
      <c r="C89" s="135" t="s">
        <v>830</v>
      </c>
      <c r="D89" s="160" t="s">
        <v>2066</v>
      </c>
      <c r="E89" s="160" t="s">
        <v>985</v>
      </c>
      <c r="F89" s="160" t="s">
        <v>1441</v>
      </c>
      <c r="G89" s="161" t="s">
        <v>2067</v>
      </c>
      <c r="H89" s="167"/>
    </row>
    <row r="90" spans="2:8" ht="12.75">
      <c r="B90" s="168">
        <v>4793</v>
      </c>
      <c r="C90" s="135" t="s">
        <v>447</v>
      </c>
      <c r="D90" s="160" t="s">
        <v>2066</v>
      </c>
      <c r="E90" s="160" t="s">
        <v>985</v>
      </c>
      <c r="F90" s="160" t="s">
        <v>1442</v>
      </c>
      <c r="G90" s="161" t="s">
        <v>2067</v>
      </c>
      <c r="H90" s="167"/>
    </row>
    <row r="91" spans="2:8" ht="12.75">
      <c r="B91" s="168">
        <v>7923</v>
      </c>
      <c r="C91" s="135" t="s">
        <v>818</v>
      </c>
      <c r="D91" s="160" t="s">
        <v>2709</v>
      </c>
      <c r="E91" s="160" t="s">
        <v>985</v>
      </c>
      <c r="F91" s="160" t="s">
        <v>1442</v>
      </c>
      <c r="G91" s="161" t="s">
        <v>2067</v>
      </c>
      <c r="H91" s="167"/>
    </row>
    <row r="92" spans="2:8" ht="12.75">
      <c r="B92" s="168">
        <v>11730</v>
      </c>
      <c r="C92" s="135" t="s">
        <v>1868</v>
      </c>
      <c r="D92" s="160" t="s">
        <v>2066</v>
      </c>
      <c r="E92" s="160" t="s">
        <v>985</v>
      </c>
      <c r="F92" s="160" t="s">
        <v>1442</v>
      </c>
      <c r="G92" s="161" t="s">
        <v>2067</v>
      </c>
      <c r="H92" s="167"/>
    </row>
    <row r="93" spans="2:8" ht="12.75">
      <c r="B93" s="168">
        <v>1450</v>
      </c>
      <c r="C93" s="135" t="s">
        <v>2599</v>
      </c>
      <c r="D93" s="160" t="s">
        <v>2066</v>
      </c>
      <c r="E93" s="160" t="s">
        <v>985</v>
      </c>
      <c r="F93" s="160" t="s">
        <v>1045</v>
      </c>
      <c r="G93" s="161" t="s">
        <v>2067</v>
      </c>
      <c r="H93" s="167"/>
    </row>
    <row r="94" spans="2:8" ht="12.75">
      <c r="B94" s="168">
        <v>1495</v>
      </c>
      <c r="C94" s="135" t="s">
        <v>1460</v>
      </c>
      <c r="D94" s="160" t="s">
        <v>2066</v>
      </c>
      <c r="E94" s="160"/>
      <c r="F94" s="160"/>
      <c r="G94" s="161" t="s">
        <v>2067</v>
      </c>
      <c r="H94" s="167"/>
    </row>
    <row r="95" spans="2:8" ht="12.75">
      <c r="B95" s="168">
        <v>3513</v>
      </c>
      <c r="C95" s="135" t="s">
        <v>1602</v>
      </c>
      <c r="D95" s="160" t="s">
        <v>2066</v>
      </c>
      <c r="E95" s="160"/>
      <c r="F95" s="160"/>
      <c r="G95" s="161" t="s">
        <v>2067</v>
      </c>
      <c r="H95" s="167"/>
    </row>
    <row r="96" spans="2:8" ht="12.75">
      <c r="B96" s="168">
        <v>3514</v>
      </c>
      <c r="C96" s="135" t="s">
        <v>1602</v>
      </c>
      <c r="D96" s="160" t="s">
        <v>2066</v>
      </c>
      <c r="E96" s="160"/>
      <c r="F96" s="160"/>
      <c r="G96" s="161" t="s">
        <v>2067</v>
      </c>
      <c r="H96" s="167"/>
    </row>
    <row r="97" spans="2:8" ht="12.75">
      <c r="B97" s="168">
        <v>3515</v>
      </c>
      <c r="C97" s="135" t="s">
        <v>1602</v>
      </c>
      <c r="D97" s="160" t="s">
        <v>2066</v>
      </c>
      <c r="E97" s="160"/>
      <c r="F97" s="160"/>
      <c r="G97" s="161" t="s">
        <v>2067</v>
      </c>
      <c r="H97" s="167"/>
    </row>
    <row r="98" spans="2:8" ht="12.75">
      <c r="B98" s="168">
        <v>4804</v>
      </c>
      <c r="C98" s="135" t="s">
        <v>1767</v>
      </c>
      <c r="D98" s="160" t="s">
        <v>2066</v>
      </c>
      <c r="E98" s="160" t="s">
        <v>985</v>
      </c>
      <c r="F98" s="160"/>
      <c r="G98" s="161" t="s">
        <v>2067</v>
      </c>
      <c r="H98" s="167"/>
    </row>
    <row r="99" spans="2:8" ht="12.75">
      <c r="B99" s="168">
        <v>7372</v>
      </c>
      <c r="C99" s="135" t="s">
        <v>1990</v>
      </c>
      <c r="D99" s="160" t="s">
        <v>2304</v>
      </c>
      <c r="E99" s="160" t="s">
        <v>2305</v>
      </c>
      <c r="F99" s="160"/>
      <c r="G99" s="161" t="s">
        <v>2067</v>
      </c>
      <c r="H99" s="167"/>
    </row>
    <row r="100" spans="2:8" ht="12.75">
      <c r="B100" s="168">
        <v>7673</v>
      </c>
      <c r="C100" s="135" t="s">
        <v>901</v>
      </c>
      <c r="D100" s="160" t="s">
        <v>2066</v>
      </c>
      <c r="E100" s="160"/>
      <c r="F100" s="160"/>
      <c r="G100" s="161" t="s">
        <v>2067</v>
      </c>
      <c r="H100" s="167"/>
    </row>
    <row r="101" spans="2:8" ht="12.75">
      <c r="B101" s="168">
        <v>7926</v>
      </c>
      <c r="C101" s="135" t="s">
        <v>1555</v>
      </c>
      <c r="D101" s="160" t="s">
        <v>2066</v>
      </c>
      <c r="E101" s="160" t="s">
        <v>985</v>
      </c>
      <c r="F101" s="160"/>
      <c r="G101" s="161" t="s">
        <v>2067</v>
      </c>
      <c r="H101" s="167"/>
    </row>
    <row r="102" spans="2:8" ht="12.75">
      <c r="B102" s="168">
        <v>10017</v>
      </c>
      <c r="C102" s="135" t="s">
        <v>222</v>
      </c>
      <c r="D102" s="160" t="s">
        <v>2066</v>
      </c>
      <c r="E102" s="160" t="s">
        <v>985</v>
      </c>
      <c r="F102" s="160"/>
      <c r="G102" s="161" t="s">
        <v>2067</v>
      </c>
      <c r="H102" s="167"/>
    </row>
    <row r="103" spans="2:8" ht="12.75">
      <c r="B103" s="168">
        <v>10018</v>
      </c>
      <c r="C103" s="135" t="s">
        <v>222</v>
      </c>
      <c r="D103" s="160" t="s">
        <v>2066</v>
      </c>
      <c r="E103" s="160" t="s">
        <v>985</v>
      </c>
      <c r="F103" s="160"/>
      <c r="G103" s="161" t="s">
        <v>2067</v>
      </c>
      <c r="H103" s="167"/>
    </row>
    <row r="104" spans="2:8" ht="12.75">
      <c r="B104" s="168">
        <v>7320</v>
      </c>
      <c r="C104" s="135" t="s">
        <v>2602</v>
      </c>
      <c r="D104" s="160" t="s">
        <v>2070</v>
      </c>
      <c r="E104" s="160" t="s">
        <v>1048</v>
      </c>
      <c r="F104" s="160" t="s">
        <v>2028</v>
      </c>
      <c r="G104" s="161" t="s">
        <v>2071</v>
      </c>
      <c r="H104" s="167"/>
    </row>
    <row r="105" spans="2:8" ht="12.75">
      <c r="B105" s="168">
        <v>7840</v>
      </c>
      <c r="C105" s="135" t="s">
        <v>2635</v>
      </c>
      <c r="D105" s="160" t="s">
        <v>2070</v>
      </c>
      <c r="E105" s="160" t="s">
        <v>1048</v>
      </c>
      <c r="F105" s="160" t="s">
        <v>900</v>
      </c>
      <c r="G105" s="161" t="s">
        <v>2071</v>
      </c>
      <c r="H105" s="167"/>
    </row>
    <row r="106" spans="2:8" ht="12.75">
      <c r="B106" s="168">
        <v>10388</v>
      </c>
      <c r="C106" s="135" t="s">
        <v>62</v>
      </c>
      <c r="D106" s="160" t="s">
        <v>1214</v>
      </c>
      <c r="E106" s="160" t="s">
        <v>1048</v>
      </c>
      <c r="F106" s="160" t="s">
        <v>1226</v>
      </c>
      <c r="G106" s="161" t="s">
        <v>2071</v>
      </c>
      <c r="H106" s="167"/>
    </row>
    <row r="107" spans="2:8" ht="25.5">
      <c r="B107" s="168">
        <v>7897</v>
      </c>
      <c r="C107" s="135" t="s">
        <v>1964</v>
      </c>
      <c r="D107" s="160" t="s">
        <v>942</v>
      </c>
      <c r="E107" s="160" t="s">
        <v>1048</v>
      </c>
      <c r="F107" s="160" t="s">
        <v>2189</v>
      </c>
      <c r="G107" s="161" t="s">
        <v>943</v>
      </c>
      <c r="H107" s="167"/>
    </row>
    <row r="108" spans="2:8" ht="12.75">
      <c r="B108" s="168">
        <v>69</v>
      </c>
      <c r="C108" s="135" t="s">
        <v>1133</v>
      </c>
      <c r="D108" s="160" t="s">
        <v>944</v>
      </c>
      <c r="E108" s="160" t="s">
        <v>1048</v>
      </c>
      <c r="F108" s="160" t="s">
        <v>2824</v>
      </c>
      <c r="G108" s="161" t="s">
        <v>945</v>
      </c>
      <c r="H108" s="167"/>
    </row>
    <row r="109" spans="2:8" ht="12.75">
      <c r="B109" s="168">
        <v>12265</v>
      </c>
      <c r="C109" s="135" t="s">
        <v>1094</v>
      </c>
      <c r="D109" s="160" t="s">
        <v>944</v>
      </c>
      <c r="E109" s="160" t="s">
        <v>1048</v>
      </c>
      <c r="F109" s="160" t="s">
        <v>2824</v>
      </c>
      <c r="G109" s="161" t="s">
        <v>945</v>
      </c>
      <c r="H109" s="167"/>
    </row>
    <row r="110" spans="2:8" ht="12.75">
      <c r="B110" s="168">
        <v>2743</v>
      </c>
      <c r="C110" s="135" t="s">
        <v>1031</v>
      </c>
      <c r="D110" s="160" t="s">
        <v>944</v>
      </c>
      <c r="E110" s="160">
        <v>130</v>
      </c>
      <c r="F110" s="160">
        <v>17</v>
      </c>
      <c r="G110" s="161" t="s">
        <v>945</v>
      </c>
      <c r="H110" s="167"/>
    </row>
    <row r="111" spans="2:8" ht="12.75">
      <c r="B111" s="168">
        <v>11739</v>
      </c>
      <c r="C111" s="135" t="s">
        <v>1868</v>
      </c>
      <c r="D111" s="160" t="s">
        <v>944</v>
      </c>
      <c r="E111" s="160">
        <v>130</v>
      </c>
      <c r="F111" s="160">
        <v>17</v>
      </c>
      <c r="G111" s="161" t="s">
        <v>945</v>
      </c>
      <c r="H111" s="167"/>
    </row>
    <row r="112" spans="2:8" ht="13.5" thickBot="1">
      <c r="B112" s="169">
        <v>3888</v>
      </c>
      <c r="C112" s="170" t="s">
        <v>2613</v>
      </c>
      <c r="D112" s="171" t="s">
        <v>944</v>
      </c>
      <c r="E112" s="171">
        <v>130</v>
      </c>
      <c r="F112" s="171">
        <v>29</v>
      </c>
      <c r="G112" s="172" t="s">
        <v>945</v>
      </c>
      <c r="H112" s="173"/>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C12"/>
  <sheetViews>
    <sheetView workbookViewId="0" topLeftCell="A1">
      <selection activeCell="A12" sqref="A12"/>
    </sheetView>
  </sheetViews>
  <sheetFormatPr defaultColWidth="9.140625" defaultRowHeight="12.75"/>
  <cols>
    <col min="1" max="1" width="15.140625" style="0" customWidth="1"/>
    <col min="2" max="2" width="12.421875" style="0" customWidth="1"/>
    <col min="3" max="3" width="68.57421875" style="26" customWidth="1"/>
  </cols>
  <sheetData>
    <row r="1" ht="12.75">
      <c r="A1" t="s">
        <v>1193</v>
      </c>
    </row>
    <row r="3" spans="1:3" s="24" customFormat="1" ht="12.75">
      <c r="A3" s="24" t="s">
        <v>1194</v>
      </c>
      <c r="B3" s="24" t="s">
        <v>1195</v>
      </c>
      <c r="C3" s="28" t="s">
        <v>1196</v>
      </c>
    </row>
    <row r="4" spans="1:3" ht="12.75">
      <c r="A4" t="s">
        <v>16</v>
      </c>
      <c r="B4" s="30">
        <v>38853</v>
      </c>
      <c r="C4" s="26" t="s">
        <v>17</v>
      </c>
    </row>
    <row r="5" spans="1:3" ht="12.75">
      <c r="A5" t="s">
        <v>23</v>
      </c>
      <c r="B5" s="30">
        <v>38853</v>
      </c>
      <c r="C5" s="26" t="s">
        <v>24</v>
      </c>
    </row>
    <row r="6" spans="1:3" ht="12.75">
      <c r="A6" t="s">
        <v>1552</v>
      </c>
      <c r="B6" s="30">
        <v>38853</v>
      </c>
      <c r="C6" s="26" t="s">
        <v>916</v>
      </c>
    </row>
    <row r="7" spans="1:3" ht="12.75">
      <c r="A7" t="s">
        <v>915</v>
      </c>
      <c r="B7" s="30">
        <v>38854</v>
      </c>
      <c r="C7" s="26" t="s">
        <v>916</v>
      </c>
    </row>
    <row r="8" spans="1:3" ht="12.75">
      <c r="A8" t="s">
        <v>452</v>
      </c>
      <c r="B8" s="30">
        <v>38905</v>
      </c>
      <c r="C8" s="26" t="s">
        <v>1590</v>
      </c>
    </row>
    <row r="9" spans="1:3" ht="12.75">
      <c r="A9" t="s">
        <v>2803</v>
      </c>
      <c r="B9" s="30">
        <v>38913</v>
      </c>
      <c r="C9" s="26" t="s">
        <v>2804</v>
      </c>
    </row>
    <row r="10" spans="1:3" ht="12.75">
      <c r="A10" t="s">
        <v>1020</v>
      </c>
      <c r="B10" s="30">
        <v>38922</v>
      </c>
      <c r="C10" s="26" t="s">
        <v>1590</v>
      </c>
    </row>
    <row r="11" spans="1:3" ht="12.75">
      <c r="A11" t="s">
        <v>445</v>
      </c>
      <c r="B11" s="30">
        <v>38967</v>
      </c>
      <c r="C11" s="26" t="s">
        <v>1590</v>
      </c>
    </row>
    <row r="12" spans="1:3" ht="12.75">
      <c r="A12" t="s">
        <v>225</v>
      </c>
      <c r="B12" s="30">
        <v>38976</v>
      </c>
      <c r="C12" s="26" t="s">
        <v>1590</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2"/>
  <dimension ref="A1:CI392"/>
  <sheetViews>
    <sheetView tabSelected="1" zoomScale="90" zoomScaleNormal="90" workbookViewId="0" topLeftCell="A1">
      <selection activeCell="A1" sqref="A1:IV1"/>
    </sheetView>
  </sheetViews>
  <sheetFormatPr defaultColWidth="9.140625" defaultRowHeight="12.75" outlineLevelCol="1"/>
  <cols>
    <col min="1" max="1" width="6.00390625" style="57" customWidth="1"/>
    <col min="2" max="2" width="22.421875" style="57" customWidth="1" outlineLevel="1"/>
    <col min="3" max="3" width="9.00390625" style="57" customWidth="1" outlineLevel="1"/>
    <col min="4" max="4" width="8.140625" style="57" customWidth="1" outlineLevel="1"/>
    <col min="5" max="5" width="9.140625" style="57" customWidth="1" outlineLevel="1"/>
    <col min="6" max="6" width="3.8515625" style="57" customWidth="1" outlineLevel="1"/>
    <col min="7" max="7" width="3.28125" style="57" customWidth="1"/>
    <col min="8" max="8" width="4.421875" style="65" customWidth="1"/>
    <col min="9" max="9" width="3.28125" style="65" customWidth="1"/>
    <col min="10" max="10" width="20.7109375" style="58" customWidth="1" outlineLevel="1"/>
    <col min="11" max="11" width="9.00390625" style="65" customWidth="1"/>
    <col min="12" max="12" width="4.421875" style="65" customWidth="1"/>
    <col min="13" max="13" width="5.00390625" style="65" customWidth="1"/>
    <col min="14" max="16" width="3.28125" style="61" customWidth="1" outlineLevel="1"/>
    <col min="17" max="17" width="3.28125" style="57" customWidth="1" outlineLevel="1"/>
    <col min="18" max="19" width="40.7109375" style="58" customWidth="1"/>
    <col min="20" max="20" width="56.8515625" style="26" customWidth="1"/>
    <col min="21" max="21" width="3.28125" style="57" customWidth="1"/>
    <col min="22" max="22" width="9.140625" style="57" customWidth="1"/>
    <col min="23" max="23" width="8.8515625" style="65" customWidth="1"/>
    <col min="24" max="26" width="6.57421875" style="61" customWidth="1"/>
    <col min="27" max="27" width="42.7109375" style="0" customWidth="1"/>
  </cols>
  <sheetData>
    <row r="1" spans="1:27" s="32" customFormat="1" ht="135.75">
      <c r="A1" s="33" t="s">
        <v>1479</v>
      </c>
      <c r="B1" s="33" t="s">
        <v>257</v>
      </c>
      <c r="C1" s="34" t="s">
        <v>269</v>
      </c>
      <c r="D1" s="33" t="s">
        <v>259</v>
      </c>
      <c r="E1" s="33" t="s">
        <v>260</v>
      </c>
      <c r="F1" s="33"/>
      <c r="G1" s="33" t="s">
        <v>1207</v>
      </c>
      <c r="H1" s="62" t="s">
        <v>1208</v>
      </c>
      <c r="I1" s="62" t="s">
        <v>1209</v>
      </c>
      <c r="J1" s="34" t="s">
        <v>1210</v>
      </c>
      <c r="K1" s="66" t="s">
        <v>1211</v>
      </c>
      <c r="L1" s="62" t="s">
        <v>1238</v>
      </c>
      <c r="M1" s="62" t="s">
        <v>1488</v>
      </c>
      <c r="N1" s="59" t="s">
        <v>255</v>
      </c>
      <c r="O1" s="59" t="s">
        <v>1490</v>
      </c>
      <c r="P1" s="59" t="s">
        <v>1471</v>
      </c>
      <c r="Q1" s="33" t="s">
        <v>1622</v>
      </c>
      <c r="R1" s="35" t="s">
        <v>1492</v>
      </c>
      <c r="S1" s="35" t="s">
        <v>2524</v>
      </c>
      <c r="T1" s="98" t="s">
        <v>1494</v>
      </c>
      <c r="U1" s="71" t="s">
        <v>256</v>
      </c>
      <c r="V1" s="71" t="s">
        <v>1802</v>
      </c>
      <c r="W1" s="72" t="s">
        <v>1034</v>
      </c>
      <c r="X1" s="75" t="s">
        <v>2510</v>
      </c>
      <c r="Y1" s="75" t="s">
        <v>2511</v>
      </c>
      <c r="Z1" s="75" t="s">
        <v>1959</v>
      </c>
      <c r="AA1" s="32" t="s">
        <v>1438</v>
      </c>
    </row>
    <row r="2" spans="1:28" s="14" customFormat="1" ht="153">
      <c r="A2" s="36">
        <v>112</v>
      </c>
      <c r="B2" s="36" t="s">
        <v>2481</v>
      </c>
      <c r="C2" s="37" t="s">
        <v>2368</v>
      </c>
      <c r="D2" s="37" t="s">
        <v>2482</v>
      </c>
      <c r="E2" s="37"/>
      <c r="F2" s="38" t="s">
        <v>1439</v>
      </c>
      <c r="G2" s="38" t="s">
        <v>170</v>
      </c>
      <c r="H2" s="63">
        <v>0</v>
      </c>
      <c r="I2" s="63">
        <v>0</v>
      </c>
      <c r="J2" s="39" t="s">
        <v>2368</v>
      </c>
      <c r="K2" s="67" t="s">
        <v>2368</v>
      </c>
      <c r="L2" s="68" t="s">
        <v>262</v>
      </c>
      <c r="M2" s="68"/>
      <c r="N2" s="17" t="s">
        <v>1132</v>
      </c>
      <c r="O2" s="16"/>
      <c r="P2" s="16"/>
      <c r="Q2" s="40"/>
      <c r="R2" s="41" t="s">
        <v>2459</v>
      </c>
      <c r="S2" s="41" t="s">
        <v>2460</v>
      </c>
      <c r="T2" s="13" t="s">
        <v>1804</v>
      </c>
      <c r="U2" s="43"/>
      <c r="V2" s="40" t="s">
        <v>2368</v>
      </c>
      <c r="W2" s="73" t="s">
        <v>1754</v>
      </c>
      <c r="X2" s="16"/>
      <c r="Y2" s="16"/>
      <c r="Z2" s="16" t="s">
        <v>1960</v>
      </c>
      <c r="AA2" s="18"/>
      <c r="AB2" s="18"/>
    </row>
    <row r="3" spans="1:28" s="14" customFormat="1" ht="25.5">
      <c r="A3" s="36">
        <v>1754</v>
      </c>
      <c r="B3" s="36" t="s">
        <v>128</v>
      </c>
      <c r="C3" s="37"/>
      <c r="D3" s="37"/>
      <c r="E3" s="37"/>
      <c r="F3" s="38"/>
      <c r="G3" s="38" t="s">
        <v>170</v>
      </c>
      <c r="H3" s="63">
        <v>0</v>
      </c>
      <c r="I3" s="63">
        <v>0</v>
      </c>
      <c r="J3" s="39" t="s">
        <v>2368</v>
      </c>
      <c r="K3" s="67" t="s">
        <v>2368</v>
      </c>
      <c r="L3" s="68" t="s">
        <v>262</v>
      </c>
      <c r="M3" s="68"/>
      <c r="N3" s="17" t="s">
        <v>1132</v>
      </c>
      <c r="O3" s="16"/>
      <c r="P3" s="16"/>
      <c r="Q3" s="40"/>
      <c r="R3" s="41" t="s">
        <v>129</v>
      </c>
      <c r="S3" s="41"/>
      <c r="T3" s="13" t="s">
        <v>1804</v>
      </c>
      <c r="U3" s="43"/>
      <c r="V3" s="40" t="s">
        <v>2368</v>
      </c>
      <c r="W3" s="73" t="s">
        <v>1754</v>
      </c>
      <c r="X3" s="16"/>
      <c r="Y3" s="16"/>
      <c r="Z3" s="16" t="s">
        <v>1960</v>
      </c>
      <c r="AA3" s="18"/>
      <c r="AB3" s="18"/>
    </row>
    <row r="4" spans="1:28" s="14" customFormat="1" ht="76.5">
      <c r="A4" s="36">
        <v>67</v>
      </c>
      <c r="B4" s="36" t="s">
        <v>2019</v>
      </c>
      <c r="C4" s="37" t="s">
        <v>2368</v>
      </c>
      <c r="D4" s="42"/>
      <c r="E4" s="37"/>
      <c r="F4" s="38" t="s">
        <v>1439</v>
      </c>
      <c r="G4" s="38" t="s">
        <v>170</v>
      </c>
      <c r="H4" s="105">
        <v>0</v>
      </c>
      <c r="I4" s="105"/>
      <c r="J4" s="39" t="str">
        <f>IF(ISERROR(VLOOKUP(K4,HeadingsLookup,2,FALSE)),"",VLOOKUP(K4,HeadingsLookup,2,FALSE))</f>
        <v>General</v>
      </c>
      <c r="K4" s="107" t="s">
        <v>2368</v>
      </c>
      <c r="L4" s="106" t="s">
        <v>262</v>
      </c>
      <c r="M4" s="106"/>
      <c r="N4" s="16" t="s">
        <v>2540</v>
      </c>
      <c r="O4" s="16"/>
      <c r="P4" s="16"/>
      <c r="Q4" s="40"/>
      <c r="R4" s="41" t="s">
        <v>1054</v>
      </c>
      <c r="S4" s="41" t="s">
        <v>1055</v>
      </c>
      <c r="T4" s="77" t="s">
        <v>2718</v>
      </c>
      <c r="U4" s="43"/>
      <c r="V4" s="40" t="str">
        <f>IF(ISBLANK(M4),IF(ISERROR(VLOOKUP(K4,HeadingsLookup,4,FALSE)),"",VLOOKUP(K4,HeadingsLookup,4,FALSE)),"Duplicate")</f>
        <v>General</v>
      </c>
      <c r="W4" s="73" t="s">
        <v>1754</v>
      </c>
      <c r="X4" s="211"/>
      <c r="Y4" s="195"/>
      <c r="Z4" s="195" t="s">
        <v>1960</v>
      </c>
      <c r="AA4" s="195"/>
      <c r="AB4" s="195"/>
    </row>
    <row r="5" spans="1:29" s="14" customFormat="1" ht="153">
      <c r="A5" s="36">
        <v>115</v>
      </c>
      <c r="B5" s="36" t="s">
        <v>2481</v>
      </c>
      <c r="C5" s="37" t="s">
        <v>2368</v>
      </c>
      <c r="D5" s="42"/>
      <c r="E5" s="37"/>
      <c r="F5" s="38" t="s">
        <v>1439</v>
      </c>
      <c r="G5" s="38" t="s">
        <v>170</v>
      </c>
      <c r="H5" s="105">
        <v>0</v>
      </c>
      <c r="I5" s="105"/>
      <c r="J5" s="39" t="str">
        <f>IF(ISERROR(VLOOKUP(K5,HeadingsLookup,2,FALSE)),"",VLOOKUP(K5,HeadingsLookup,2,FALSE))</f>
        <v>General</v>
      </c>
      <c r="K5" s="107" t="s">
        <v>2368</v>
      </c>
      <c r="L5" s="106" t="s">
        <v>262</v>
      </c>
      <c r="M5" s="106"/>
      <c r="N5" s="16" t="s">
        <v>2540</v>
      </c>
      <c r="O5" s="16"/>
      <c r="P5" s="16"/>
      <c r="Q5" s="40"/>
      <c r="R5" s="41" t="s">
        <v>1052</v>
      </c>
      <c r="S5" s="41" t="s">
        <v>1053</v>
      </c>
      <c r="T5" s="77" t="s">
        <v>2719</v>
      </c>
      <c r="U5" s="43"/>
      <c r="V5" s="40" t="str">
        <f>IF(ISBLANK(M5),IF(ISERROR(VLOOKUP(K5,HeadingsLookup,4,FALSE)),"",VLOOKUP(K5,HeadingsLookup,4,FALSE)),"Duplicate")</f>
        <v>General</v>
      </c>
      <c r="W5" s="73" t="s">
        <v>1754</v>
      </c>
      <c r="Z5" s="14" t="s">
        <v>1960</v>
      </c>
      <c r="AA5" s="195"/>
      <c r="AB5" s="195"/>
      <c r="AC5" s="195"/>
    </row>
    <row r="6" spans="1:29" s="14" customFormat="1" ht="140.25">
      <c r="A6" s="36">
        <v>7374</v>
      </c>
      <c r="B6" s="36" t="s">
        <v>1990</v>
      </c>
      <c r="C6" s="37" t="s">
        <v>2285</v>
      </c>
      <c r="D6" s="42"/>
      <c r="E6" s="37"/>
      <c r="F6" s="38" t="s">
        <v>1439</v>
      </c>
      <c r="G6" s="38"/>
      <c r="H6" s="63">
        <v>0</v>
      </c>
      <c r="I6" s="63"/>
      <c r="J6" s="39" t="str">
        <f>IF(ISERROR(VLOOKUP(K6,HeadingsLookup,2,FALSE)),"",VLOOKUP(K6,HeadingsLookup,2,FALSE))</f>
        <v>General</v>
      </c>
      <c r="K6" s="67" t="s">
        <v>2368</v>
      </c>
      <c r="L6" s="68" t="s">
        <v>262</v>
      </c>
      <c r="M6" s="68"/>
      <c r="N6" s="16" t="s">
        <v>1132</v>
      </c>
      <c r="O6" s="16" t="s">
        <v>2720</v>
      </c>
      <c r="P6" s="16"/>
      <c r="Q6" s="40"/>
      <c r="R6" s="41" t="s">
        <v>2044</v>
      </c>
      <c r="S6" s="41" t="s">
        <v>2045</v>
      </c>
      <c r="T6" s="100" t="s">
        <v>2721</v>
      </c>
      <c r="U6" s="43"/>
      <c r="V6" s="40" t="str">
        <f>IF(ISBLANK(M6),IF(ISERROR(VLOOKUP(K6,HeadingsLookup,4,FALSE)),"",VLOOKUP(K6,HeadingsLookup,4,FALSE)),"Duplicate")</f>
        <v>General</v>
      </c>
      <c r="W6" s="73" t="s">
        <v>1754</v>
      </c>
      <c r="Z6" s="14" t="s">
        <v>1960</v>
      </c>
      <c r="AC6" s="195"/>
    </row>
    <row r="7" spans="1:29" s="14" customFormat="1" ht="89.25">
      <c r="A7" s="36">
        <v>7375</v>
      </c>
      <c r="B7" s="36" t="s">
        <v>1990</v>
      </c>
      <c r="C7" s="37" t="s">
        <v>2285</v>
      </c>
      <c r="D7" s="42"/>
      <c r="E7" s="37"/>
      <c r="F7" s="38" t="s">
        <v>1439</v>
      </c>
      <c r="G7" s="38" t="s">
        <v>170</v>
      </c>
      <c r="H7" s="63">
        <v>0</v>
      </c>
      <c r="I7" s="63"/>
      <c r="J7" s="39" t="str">
        <f>IF(ISERROR(VLOOKUP(K7,HeadingsLookup,2,FALSE)),"",VLOOKUP(K7,HeadingsLookup,2,FALSE))</f>
        <v>General</v>
      </c>
      <c r="K7" s="67" t="s">
        <v>2368</v>
      </c>
      <c r="L7" s="68" t="s">
        <v>262</v>
      </c>
      <c r="M7" s="68"/>
      <c r="N7" s="16" t="s">
        <v>1132</v>
      </c>
      <c r="O7" s="16"/>
      <c r="P7" s="16"/>
      <c r="Q7" s="40"/>
      <c r="R7" s="41" t="s">
        <v>1875</v>
      </c>
      <c r="S7" s="41" t="s">
        <v>1876</v>
      </c>
      <c r="T7" s="100" t="s">
        <v>2722</v>
      </c>
      <c r="U7" s="43"/>
      <c r="V7" s="40" t="str">
        <f>IF(ISBLANK(M7),IF(ISERROR(VLOOKUP(K7,HeadingsLookup,4,FALSE)),"",VLOOKUP(K7,HeadingsLookup,4,FALSE)),"Duplicate")</f>
        <v>General</v>
      </c>
      <c r="W7" s="73" t="s">
        <v>1754</v>
      </c>
      <c r="Z7" s="14" t="s">
        <v>1960</v>
      </c>
      <c r="AA7" s="195"/>
      <c r="AB7" s="195"/>
      <c r="AC7" s="195"/>
    </row>
    <row r="8" spans="1:87" s="14" customFormat="1" ht="24.75" customHeight="1">
      <c r="A8" s="36">
        <v>7376</v>
      </c>
      <c r="B8" s="36" t="s">
        <v>1990</v>
      </c>
      <c r="C8" s="37" t="s">
        <v>2285</v>
      </c>
      <c r="D8" s="37"/>
      <c r="E8" s="37"/>
      <c r="F8" s="38" t="s">
        <v>1439</v>
      </c>
      <c r="G8" s="38"/>
      <c r="H8" s="63">
        <v>0</v>
      </c>
      <c r="I8" s="63"/>
      <c r="J8" s="39" t="s">
        <v>2368</v>
      </c>
      <c r="K8" s="67" t="s">
        <v>2368</v>
      </c>
      <c r="L8" s="68" t="s">
        <v>262</v>
      </c>
      <c r="M8" s="68"/>
      <c r="N8" s="17" t="s">
        <v>1132</v>
      </c>
      <c r="O8" s="16"/>
      <c r="P8" s="16"/>
      <c r="Q8" s="40"/>
      <c r="R8" s="41" t="s">
        <v>1097</v>
      </c>
      <c r="S8" s="41" t="s">
        <v>2802</v>
      </c>
      <c r="T8" s="13" t="s">
        <v>1806</v>
      </c>
      <c r="U8" s="43"/>
      <c r="V8" s="40" t="s">
        <v>2368</v>
      </c>
      <c r="W8" s="73" t="s">
        <v>1754</v>
      </c>
      <c r="X8" s="16"/>
      <c r="Y8" s="16"/>
      <c r="Z8" s="210" t="s">
        <v>1960</v>
      </c>
      <c r="AA8" s="18"/>
      <c r="AB8" s="18"/>
      <c r="AD8" s="97"/>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196"/>
      <c r="BK8" s="196"/>
      <c r="BL8" s="196"/>
      <c r="BM8" s="196"/>
      <c r="BN8" s="196"/>
      <c r="BO8" s="196"/>
      <c r="BP8" s="196"/>
      <c r="BQ8" s="196"/>
      <c r="BR8" s="196"/>
      <c r="BS8" s="196"/>
      <c r="BT8" s="196"/>
      <c r="BU8" s="196"/>
      <c r="BV8" s="196"/>
      <c r="BW8" s="196"/>
      <c r="BX8" s="196"/>
      <c r="BY8" s="196"/>
      <c r="BZ8" s="196"/>
      <c r="CA8" s="196"/>
      <c r="CB8" s="196"/>
      <c r="CC8" s="196"/>
      <c r="CD8" s="196"/>
      <c r="CE8" s="196"/>
      <c r="CF8" s="196"/>
      <c r="CG8" s="196"/>
      <c r="CH8" s="196"/>
      <c r="CI8" s="196"/>
    </row>
    <row r="9" spans="1:87" s="18" customFormat="1" ht="24.75" customHeight="1">
      <c r="A9" s="36">
        <v>8268</v>
      </c>
      <c r="B9" s="36" t="s">
        <v>1604</v>
      </c>
      <c r="C9" s="37" t="s">
        <v>2368</v>
      </c>
      <c r="D9" s="42"/>
      <c r="E9" s="37"/>
      <c r="F9" s="38" t="s">
        <v>1439</v>
      </c>
      <c r="G9" s="38" t="s">
        <v>170</v>
      </c>
      <c r="H9" s="63">
        <v>0</v>
      </c>
      <c r="I9" s="63"/>
      <c r="J9" s="39" t="str">
        <f>IF(ISERROR(VLOOKUP(K9,HeadingsLookup,2,FALSE)),"",VLOOKUP(K9,HeadingsLookup,2,FALSE))</f>
        <v>General</v>
      </c>
      <c r="K9" s="67" t="s">
        <v>2368</v>
      </c>
      <c r="L9" s="68" t="s">
        <v>261</v>
      </c>
      <c r="M9" s="68"/>
      <c r="N9" s="16" t="s">
        <v>782</v>
      </c>
      <c r="O9" s="16"/>
      <c r="P9" s="16"/>
      <c r="Q9" s="40"/>
      <c r="R9" s="41" t="s">
        <v>949</v>
      </c>
      <c r="S9" s="41" t="s">
        <v>950</v>
      </c>
      <c r="T9" s="13" t="s">
        <v>2245</v>
      </c>
      <c r="U9" s="43"/>
      <c r="V9" s="40" t="str">
        <f>IF(ISBLANK(M9),IF(ISERROR(VLOOKUP(K9,HeadingsLookup,4,FALSE)),"",VLOOKUP(K9,HeadingsLookup,4,FALSE)),"Duplicate")</f>
        <v>General</v>
      </c>
      <c r="W9" s="73" t="s">
        <v>1754</v>
      </c>
      <c r="X9" s="14"/>
      <c r="Y9" s="14"/>
      <c r="Z9" s="14" t="s">
        <v>1960</v>
      </c>
      <c r="AA9" s="14"/>
      <c r="AB9" s="14"/>
      <c r="AC9" s="14"/>
      <c r="AD9" s="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197"/>
      <c r="BK9" s="197"/>
      <c r="BL9" s="197"/>
      <c r="BM9" s="197"/>
      <c r="BN9" s="197"/>
      <c r="BO9" s="197"/>
      <c r="BP9" s="197"/>
      <c r="BQ9" s="197"/>
      <c r="BR9" s="197"/>
      <c r="BS9" s="197"/>
      <c r="BT9" s="197"/>
      <c r="BU9" s="197"/>
      <c r="BV9" s="197"/>
      <c r="BW9" s="197"/>
      <c r="BX9" s="197"/>
      <c r="BY9" s="197"/>
      <c r="BZ9" s="197"/>
      <c r="CA9" s="197"/>
      <c r="CB9" s="197"/>
      <c r="CC9" s="197"/>
      <c r="CD9" s="197"/>
      <c r="CE9" s="197"/>
      <c r="CF9" s="197"/>
      <c r="CG9" s="197"/>
      <c r="CH9" s="197"/>
      <c r="CI9" s="197"/>
    </row>
    <row r="10" spans="1:29" ht="24.75" customHeight="1">
      <c r="A10" s="36">
        <v>8281</v>
      </c>
      <c r="B10" s="36" t="s">
        <v>1877</v>
      </c>
      <c r="C10" s="37" t="s">
        <v>2368</v>
      </c>
      <c r="D10" s="42"/>
      <c r="E10" s="37"/>
      <c r="F10" s="38" t="s">
        <v>1439</v>
      </c>
      <c r="G10" s="38" t="s">
        <v>170</v>
      </c>
      <c r="H10" s="63">
        <v>0</v>
      </c>
      <c r="I10" s="63"/>
      <c r="J10" s="39" t="str">
        <f>IF(ISERROR(VLOOKUP(K10,HeadingsLookup,2,FALSE)),"",VLOOKUP(K10,HeadingsLookup,2,FALSE))</f>
        <v>General</v>
      </c>
      <c r="K10" s="67" t="s">
        <v>2368</v>
      </c>
      <c r="L10" s="68" t="s">
        <v>262</v>
      </c>
      <c r="M10" s="68"/>
      <c r="N10" s="16" t="s">
        <v>1132</v>
      </c>
      <c r="O10" s="16"/>
      <c r="P10" s="16"/>
      <c r="Q10" s="40"/>
      <c r="R10" s="41" t="s">
        <v>1050</v>
      </c>
      <c r="S10" s="41" t="s">
        <v>1051</v>
      </c>
      <c r="T10" s="13" t="s">
        <v>2246</v>
      </c>
      <c r="U10" s="43"/>
      <c r="V10" s="40" t="str">
        <f>IF(ISBLANK(M10),IF(ISERROR(VLOOKUP(K10,HeadingsLookup,4,FALSE)),"",VLOOKUP(K10,HeadingsLookup,4,FALSE)),"Duplicate")</f>
        <v>General</v>
      </c>
      <c r="W10" s="73" t="s">
        <v>1754</v>
      </c>
      <c r="X10" s="101"/>
      <c r="Y10" s="18"/>
      <c r="Z10" s="18" t="s">
        <v>1960</v>
      </c>
      <c r="AA10" s="14"/>
      <c r="AB10" s="14"/>
      <c r="AC10" s="102"/>
    </row>
    <row r="11" spans="1:29" s="14" customFormat="1" ht="25.5">
      <c r="A11" s="43">
        <v>570</v>
      </c>
      <c r="B11" s="43" t="s">
        <v>1615</v>
      </c>
      <c r="C11" s="43" t="s">
        <v>2773</v>
      </c>
      <c r="D11" s="43" t="s">
        <v>630</v>
      </c>
      <c r="E11" s="43" t="s">
        <v>358</v>
      </c>
      <c r="F11" s="43" t="s">
        <v>1439</v>
      </c>
      <c r="G11" s="43" t="s">
        <v>170</v>
      </c>
      <c r="H11" s="194">
        <v>2</v>
      </c>
      <c r="I11" s="194">
        <v>15</v>
      </c>
      <c r="J11" s="194" t="s">
        <v>2774</v>
      </c>
      <c r="K11" s="194" t="s">
        <v>2773</v>
      </c>
      <c r="L11" s="194" t="s">
        <v>1439</v>
      </c>
      <c r="M11" s="194"/>
      <c r="N11" s="195" t="s">
        <v>782</v>
      </c>
      <c r="O11" s="195"/>
      <c r="P11" s="195"/>
      <c r="Q11" s="43"/>
      <c r="R11" s="43" t="s">
        <v>1317</v>
      </c>
      <c r="S11" s="43" t="s">
        <v>1318</v>
      </c>
      <c r="T11" s="13" t="s">
        <v>2247</v>
      </c>
      <c r="U11" s="43"/>
      <c r="V11" s="43" t="s">
        <v>2368</v>
      </c>
      <c r="W11" s="194" t="s">
        <v>1754</v>
      </c>
      <c r="X11" s="195"/>
      <c r="Y11" s="195"/>
      <c r="Z11" s="195" t="s">
        <v>1960</v>
      </c>
      <c r="AA11" s="97"/>
      <c r="AB11" s="97" t="s">
        <v>2243</v>
      </c>
      <c r="AC11" s="97"/>
    </row>
    <row r="12" spans="1:29" s="14" customFormat="1" ht="165.75">
      <c r="A12" s="43">
        <v>1077</v>
      </c>
      <c r="B12" s="43" t="s">
        <v>2599</v>
      </c>
      <c r="C12" s="43" t="s">
        <v>2773</v>
      </c>
      <c r="D12" s="43" t="s">
        <v>630</v>
      </c>
      <c r="E12" s="43" t="s">
        <v>2824</v>
      </c>
      <c r="F12" s="43" t="s">
        <v>1439</v>
      </c>
      <c r="G12" s="43" t="s">
        <v>170</v>
      </c>
      <c r="H12" s="194">
        <v>2</v>
      </c>
      <c r="I12" s="194">
        <v>16</v>
      </c>
      <c r="J12" s="194" t="s">
        <v>2774</v>
      </c>
      <c r="K12" s="194" t="s">
        <v>2773</v>
      </c>
      <c r="L12" s="194" t="s">
        <v>261</v>
      </c>
      <c r="M12" s="194"/>
      <c r="N12" s="195" t="s">
        <v>782</v>
      </c>
      <c r="O12" s="195"/>
      <c r="P12" s="195"/>
      <c r="Q12" s="43"/>
      <c r="R12" s="43" t="s">
        <v>1315</v>
      </c>
      <c r="S12" s="43" t="s">
        <v>1316</v>
      </c>
      <c r="T12" s="13" t="s">
        <v>2248</v>
      </c>
      <c r="U12" s="43"/>
      <c r="V12" s="43" t="s">
        <v>2368</v>
      </c>
      <c r="W12" s="194" t="s">
        <v>1754</v>
      </c>
      <c r="X12" s="195">
        <v>570</v>
      </c>
      <c r="Y12" s="195"/>
      <c r="Z12" s="195" t="s">
        <v>2249</v>
      </c>
      <c r="AA12" s="97" t="s">
        <v>2250</v>
      </c>
      <c r="AB12" s="97" t="s">
        <v>2243</v>
      </c>
      <c r="AC12" s="97"/>
    </row>
    <row r="13" spans="1:29" s="14" customFormat="1" ht="25.5">
      <c r="A13" s="43">
        <v>1079</v>
      </c>
      <c r="B13" s="43" t="s">
        <v>2599</v>
      </c>
      <c r="C13" s="43" t="s">
        <v>2773</v>
      </c>
      <c r="D13" s="43" t="s">
        <v>630</v>
      </c>
      <c r="E13" s="43" t="s">
        <v>1865</v>
      </c>
      <c r="F13" s="43" t="s">
        <v>1439</v>
      </c>
      <c r="G13" s="43" t="s">
        <v>170</v>
      </c>
      <c r="H13" s="194">
        <v>2</v>
      </c>
      <c r="I13" s="194">
        <v>26</v>
      </c>
      <c r="J13" s="194" t="s">
        <v>2774</v>
      </c>
      <c r="K13" s="194" t="s">
        <v>2773</v>
      </c>
      <c r="L13" s="194" t="s">
        <v>261</v>
      </c>
      <c r="M13" s="194"/>
      <c r="N13" s="195" t="s">
        <v>782</v>
      </c>
      <c r="O13" s="195"/>
      <c r="P13" s="195"/>
      <c r="Q13" s="43"/>
      <c r="R13" s="43" t="s">
        <v>392</v>
      </c>
      <c r="S13" s="43" t="s">
        <v>393</v>
      </c>
      <c r="T13" s="13" t="s">
        <v>2251</v>
      </c>
      <c r="U13" s="43"/>
      <c r="V13" s="43" t="s">
        <v>2368</v>
      </c>
      <c r="W13" s="194" t="s">
        <v>1754</v>
      </c>
      <c r="X13" s="195"/>
      <c r="Y13" s="195"/>
      <c r="Z13" s="195" t="s">
        <v>1960</v>
      </c>
      <c r="AA13" s="97"/>
      <c r="AB13" s="97" t="s">
        <v>2243</v>
      </c>
      <c r="AC13" s="97"/>
    </row>
    <row r="14" spans="1:28" s="14" customFormat="1" ht="38.25">
      <c r="A14" s="36">
        <v>3743</v>
      </c>
      <c r="B14" s="36" t="s">
        <v>2613</v>
      </c>
      <c r="C14" s="37" t="s">
        <v>2464</v>
      </c>
      <c r="D14" s="37">
        <v>38</v>
      </c>
      <c r="E14" s="37">
        <v>20</v>
      </c>
      <c r="F14" s="38"/>
      <c r="G14" s="38" t="s">
        <v>170</v>
      </c>
      <c r="H14" s="63">
        <v>38</v>
      </c>
      <c r="I14" s="63">
        <v>20</v>
      </c>
      <c r="J14" s="39" t="str">
        <f>IF(ISERROR(VLOOKUP(K14,HeadingsLookup,2,FALSE)),"",VLOOKUP(K14,HeadingsLookup,2,FALSE))</f>
        <v>New Extension Channel Offset element</v>
      </c>
      <c r="K14" s="67" t="s">
        <v>2464</v>
      </c>
      <c r="L14" s="68" t="s">
        <v>262</v>
      </c>
      <c r="M14" s="68"/>
      <c r="N14" s="17" t="s">
        <v>2540</v>
      </c>
      <c r="O14" s="16"/>
      <c r="P14" s="16"/>
      <c r="Q14" s="40">
        <v>17</v>
      </c>
      <c r="R14" s="41" t="s">
        <v>1406</v>
      </c>
      <c r="S14" s="41" t="s">
        <v>1407</v>
      </c>
      <c r="T14" s="13" t="s">
        <v>385</v>
      </c>
      <c r="U14" s="43"/>
      <c r="V14" s="40" t="str">
        <f>IF(ISBLANK(M14),IF(ISERROR(VLOOKUP(K14,HeadingsLookup,4,FALSE)),"",VLOOKUP(K14,HeadingsLookup,4,FALSE)),"Duplicate")</f>
        <v>Coexistence</v>
      </c>
      <c r="W14" s="73" t="str">
        <f>IF(ISERROR(VLOOKUP(V14,TopicsLookup,2,FALSE)),"",VLOOKUP(V14,TopicsLookup,2,FALSE))</f>
        <v>Coexistence</v>
      </c>
      <c r="X14" s="16"/>
      <c r="Y14" s="16"/>
      <c r="Z14" s="16"/>
      <c r="AA14" s="18" t="s">
        <v>380</v>
      </c>
      <c r="AB14" s="18"/>
    </row>
    <row r="15" spans="1:28" s="14" customFormat="1" ht="89.25">
      <c r="A15" s="36">
        <v>769</v>
      </c>
      <c r="B15" s="36" t="s">
        <v>1</v>
      </c>
      <c r="C15" s="37" t="s">
        <v>395</v>
      </c>
      <c r="D15" s="37"/>
      <c r="E15" s="37"/>
      <c r="F15" s="38"/>
      <c r="G15" s="38" t="s">
        <v>1325</v>
      </c>
      <c r="H15" s="63">
        <v>38</v>
      </c>
      <c r="I15" s="63"/>
      <c r="J15" s="39" t="str">
        <f>IF(ISERROR(VLOOKUP(K15,HeadingsLookup,2,FALSE)),"",VLOOKUP(K15,HeadingsLookup,2,FALSE))</f>
        <v>TPC Request element</v>
      </c>
      <c r="K15" s="67" t="s">
        <v>767</v>
      </c>
      <c r="L15" s="68" t="s">
        <v>261</v>
      </c>
      <c r="M15" s="68"/>
      <c r="N15" s="17" t="s">
        <v>1132</v>
      </c>
      <c r="O15" s="16"/>
      <c r="P15" s="16"/>
      <c r="Q15" s="40"/>
      <c r="R15" s="41" t="s">
        <v>396</v>
      </c>
      <c r="S15" s="41" t="s">
        <v>397</v>
      </c>
      <c r="T15" s="13" t="s">
        <v>1242</v>
      </c>
      <c r="U15" s="43"/>
      <c r="V15" s="40" t="str">
        <f>IF(ISBLANK(M15),IF(ISERROR(VLOOKUP(K15,HeadingsLookup,4,FALSE)),"",VLOOKUP(K15,HeadingsLookup,4,FALSE)),"Duplicate")</f>
        <v>Coexistence</v>
      </c>
      <c r="W15" s="73" t="str">
        <f>IF(ISERROR(VLOOKUP(V15,TopicsLookup,2,FALSE)),"",VLOOKUP(V15,TopicsLookup,2,FALSE))</f>
        <v>Coexistence</v>
      </c>
      <c r="X15" s="16"/>
      <c r="Y15" s="16"/>
      <c r="Z15" s="16" t="s">
        <v>1960</v>
      </c>
      <c r="AA15" s="18"/>
      <c r="AB15" s="18"/>
    </row>
    <row r="16" spans="1:28" s="14" customFormat="1" ht="25.5">
      <c r="A16" s="36">
        <v>770</v>
      </c>
      <c r="B16" s="36" t="s">
        <v>1</v>
      </c>
      <c r="C16" s="37" t="s">
        <v>771</v>
      </c>
      <c r="D16" s="37"/>
      <c r="E16" s="37"/>
      <c r="F16" s="38"/>
      <c r="G16" s="38" t="s">
        <v>1325</v>
      </c>
      <c r="H16" s="63">
        <v>38</v>
      </c>
      <c r="I16" s="63"/>
      <c r="J16" s="39" t="str">
        <f>IF(ISERROR(VLOOKUP(K16,HeadingsLookup,2,FALSE)),"",VLOOKUP(K16,HeadingsLookup,2,FALSE))</f>
        <v>Supported Channels element</v>
      </c>
      <c r="K16" s="67" t="s">
        <v>771</v>
      </c>
      <c r="L16" s="68" t="s">
        <v>262</v>
      </c>
      <c r="M16" s="68"/>
      <c r="N16" s="17" t="s">
        <v>1132</v>
      </c>
      <c r="O16" s="16"/>
      <c r="P16" s="16"/>
      <c r="Q16" s="40"/>
      <c r="R16" s="41" t="s">
        <v>398</v>
      </c>
      <c r="S16" s="41" t="s">
        <v>399</v>
      </c>
      <c r="T16" s="13" t="s">
        <v>1242</v>
      </c>
      <c r="U16" s="43"/>
      <c r="V16" s="40" t="str">
        <f>IF(ISBLANK(M16),IF(ISERROR(VLOOKUP(K16,HeadingsLookup,4,FALSE)),"",VLOOKUP(K16,HeadingsLookup,4,FALSE)),"Duplicate")</f>
        <v>Coexistence</v>
      </c>
      <c r="W16" s="73" t="str">
        <f>IF(ISERROR(VLOOKUP(V16,TopicsLookup,2,FALSE)),"",VLOOKUP(V16,TopicsLookup,2,FALSE))</f>
        <v>Coexistence</v>
      </c>
      <c r="X16" s="16"/>
      <c r="Y16" s="16"/>
      <c r="Z16" s="16" t="s">
        <v>1960</v>
      </c>
      <c r="AA16" s="18"/>
      <c r="AB16" s="18"/>
    </row>
    <row r="17" spans="1:29" s="14" customFormat="1" ht="51">
      <c r="A17" s="122">
        <v>10163</v>
      </c>
      <c r="B17" s="122" t="s">
        <v>1433</v>
      </c>
      <c r="C17" s="123" t="s">
        <v>1939</v>
      </c>
      <c r="D17" s="123" t="s">
        <v>1044</v>
      </c>
      <c r="E17" s="123" t="s">
        <v>2775</v>
      </c>
      <c r="F17" s="125" t="s">
        <v>1439</v>
      </c>
      <c r="G17" s="125"/>
      <c r="H17" s="126">
        <v>58</v>
      </c>
      <c r="I17" s="126">
        <v>4</v>
      </c>
      <c r="J17" s="120" t="str">
        <f>IF(ISERROR(VLOOKUP(K17,HeadingsLookup,2,FALSE)),"",VLOOKUP(K17,HeadingsLookup,2,FALSE))</f>
        <v>Recommended Transmission Channel Width Management Action Frame</v>
      </c>
      <c r="K17" s="127" t="s">
        <v>1939</v>
      </c>
      <c r="L17" s="120" t="s">
        <v>1439</v>
      </c>
      <c r="M17" s="120"/>
      <c r="N17" s="16" t="s">
        <v>2539</v>
      </c>
      <c r="O17" s="16"/>
      <c r="P17" s="16"/>
      <c r="Q17" s="16"/>
      <c r="R17" s="128" t="s">
        <v>2268</v>
      </c>
      <c r="S17" s="201"/>
      <c r="T17" s="13" t="s">
        <v>2252</v>
      </c>
      <c r="U17" s="18"/>
      <c r="V17" s="16" t="str">
        <f>IF(ISBLANK(M17),IF(ISERROR(VLOOKUP(K17,HeadingsLookup,4,FALSE)),"",VLOOKUP(K17,HeadingsLookup,4,FALSE)),"Duplicate")</f>
        <v>Coexistence</v>
      </c>
      <c r="W17" s="16" t="str">
        <f>IF(ISERROR(VLOOKUP(V17,TopicsLookup,2,FALSE)),"",VLOOKUP(V17,TopicsLookup,2,FALSE))</f>
        <v>Coexistence</v>
      </c>
      <c r="X17" s="18"/>
      <c r="Y17" s="18"/>
      <c r="Z17" s="18" t="s">
        <v>1960</v>
      </c>
      <c r="AA17" s="18"/>
      <c r="AB17" s="18"/>
      <c r="AC17" s="18"/>
    </row>
    <row r="18" spans="1:29" s="14" customFormat="1" ht="280.5">
      <c r="A18" s="202">
        <v>1209</v>
      </c>
      <c r="B18" s="202" t="s">
        <v>2599</v>
      </c>
      <c r="C18" s="202" t="s">
        <v>1939</v>
      </c>
      <c r="D18" s="202" t="s">
        <v>1044</v>
      </c>
      <c r="E18" s="202" t="s">
        <v>853</v>
      </c>
      <c r="F18" s="202" t="s">
        <v>1439</v>
      </c>
      <c r="G18" s="202" t="s">
        <v>170</v>
      </c>
      <c r="H18" s="202">
        <v>58</v>
      </c>
      <c r="I18" s="202">
        <v>7</v>
      </c>
      <c r="J18" s="202" t="s">
        <v>1940</v>
      </c>
      <c r="K18" s="202" t="s">
        <v>1939</v>
      </c>
      <c r="L18" s="202" t="s">
        <v>1439</v>
      </c>
      <c r="M18" s="13"/>
      <c r="N18" s="202" t="s">
        <v>782</v>
      </c>
      <c r="O18" s="13"/>
      <c r="P18" s="13"/>
      <c r="Q18" s="202" t="s">
        <v>1443</v>
      </c>
      <c r="R18" s="202" t="s">
        <v>84</v>
      </c>
      <c r="S18" s="202" t="s">
        <v>74</v>
      </c>
      <c r="T18" s="208" t="s">
        <v>2651</v>
      </c>
      <c r="U18" s="202" t="s">
        <v>2652</v>
      </c>
      <c r="V18" s="202" t="s">
        <v>1754</v>
      </c>
      <c r="W18" s="202" t="s">
        <v>1754</v>
      </c>
      <c r="X18" s="13"/>
      <c r="Y18" s="13"/>
      <c r="Z18" s="13"/>
      <c r="AA18" s="13"/>
      <c r="AB18" s="13"/>
      <c r="AC18" s="13"/>
    </row>
    <row r="19" spans="1:26" s="14" customFormat="1" ht="38.25">
      <c r="A19" s="122">
        <v>11377</v>
      </c>
      <c r="B19" s="203" t="s">
        <v>1868</v>
      </c>
      <c r="C19" s="204" t="s">
        <v>1945</v>
      </c>
      <c r="D19" s="203">
        <v>59</v>
      </c>
      <c r="E19" s="203">
        <v>8</v>
      </c>
      <c r="F19" s="203" t="s">
        <v>1439</v>
      </c>
      <c r="G19" s="203" t="s">
        <v>170</v>
      </c>
      <c r="H19" s="205">
        <v>59</v>
      </c>
      <c r="I19" s="205">
        <v>8</v>
      </c>
      <c r="J19" s="120" t="str">
        <f>IF(ISERROR(VLOOKUP(K19,HeadingsLookup,2,FALSE)),"",VLOOKUP(K19,HeadingsLookup,2,FALSE))</f>
        <v>PCO Phase Request  Management Action Frame</v>
      </c>
      <c r="K19" s="206" t="s">
        <v>1945</v>
      </c>
      <c r="L19" s="207" t="s">
        <v>1439</v>
      </c>
      <c r="M19" s="207"/>
      <c r="N19" s="14" t="s">
        <v>1132</v>
      </c>
      <c r="O19" s="14" t="s">
        <v>2720</v>
      </c>
      <c r="R19" s="209" t="s">
        <v>2269</v>
      </c>
      <c r="S19" s="209" t="s">
        <v>2270</v>
      </c>
      <c r="T19" s="15" t="s">
        <v>2721</v>
      </c>
      <c r="V19" s="16" t="str">
        <f>IF(ISBLANK(M19),IF(ISERROR(VLOOKUP(K19,HeadingsLookup,4,FALSE)),"",VLOOKUP(K19,HeadingsLookup,4,FALSE)),"Duplicate")</f>
        <v>PCO</v>
      </c>
      <c r="W19" s="16" t="str">
        <f>IF(ISERROR(VLOOKUP(V19,TopicsLookup,2,FALSE)),"",VLOOKUP(V19,TopicsLookup,2,FALSE))</f>
        <v>Coexistence</v>
      </c>
      <c r="X19" s="18"/>
      <c r="Z19" s="14" t="s">
        <v>1960</v>
      </c>
    </row>
    <row r="20" spans="1:28" s="14" customFormat="1" ht="89.25">
      <c r="A20" s="36">
        <v>1232</v>
      </c>
      <c r="B20" s="36" t="s">
        <v>2599</v>
      </c>
      <c r="C20" s="37" t="s">
        <v>1945</v>
      </c>
      <c r="D20" s="37"/>
      <c r="E20" s="37"/>
      <c r="F20" s="38"/>
      <c r="G20" s="38" t="s">
        <v>170</v>
      </c>
      <c r="H20" s="63">
        <v>59</v>
      </c>
      <c r="I20" s="63"/>
      <c r="J20" s="39" t="str">
        <f>IF(ISERROR(VLOOKUP(K20,HeadingsLookup,2,FALSE)),"",VLOOKUP(K20,HeadingsLookup,2,FALSE))</f>
        <v>PCO Phase Request  Management Action Frame</v>
      </c>
      <c r="K20" s="67" t="s">
        <v>1945</v>
      </c>
      <c r="L20" s="68" t="s">
        <v>1439</v>
      </c>
      <c r="M20" s="68"/>
      <c r="N20" s="17" t="s">
        <v>1132</v>
      </c>
      <c r="O20" s="16" t="s">
        <v>2019</v>
      </c>
      <c r="P20" s="16"/>
      <c r="Q20" s="40"/>
      <c r="R20" s="41" t="s">
        <v>75</v>
      </c>
      <c r="S20" s="41" t="s">
        <v>76</v>
      </c>
      <c r="T20" s="13" t="s">
        <v>383</v>
      </c>
      <c r="U20" s="43"/>
      <c r="V20" s="40" t="str">
        <f>IF(ISBLANK(M20),IF(ISERROR(VLOOKUP(K20,HeadingsLookup,4,FALSE)),"",VLOOKUP(K20,HeadingsLookup,4,FALSE)),"Duplicate")</f>
        <v>PCO</v>
      </c>
      <c r="W20" s="73" t="str">
        <f>IF(ISERROR(VLOOKUP(V20,TopicsLookup,2,FALSE)),"",VLOOKUP(V20,TopicsLookup,2,FALSE))</f>
        <v>Coexistence</v>
      </c>
      <c r="X20" s="16"/>
      <c r="Y20" s="16"/>
      <c r="Z20" s="16" t="s">
        <v>1960</v>
      </c>
      <c r="AA20" s="18"/>
      <c r="AB20" s="18"/>
    </row>
    <row r="21" spans="1:29" s="14" customFormat="1" ht="127.5">
      <c r="A21" s="202">
        <v>1423</v>
      </c>
      <c r="B21" s="202" t="s">
        <v>2599</v>
      </c>
      <c r="C21" s="202" t="s">
        <v>2192</v>
      </c>
      <c r="D21" s="202"/>
      <c r="E21" s="202"/>
      <c r="F21" s="202" t="s">
        <v>1439</v>
      </c>
      <c r="G21" s="202" t="s">
        <v>170</v>
      </c>
      <c r="H21" s="202">
        <v>83</v>
      </c>
      <c r="I21" s="202">
        <v>13</v>
      </c>
      <c r="J21" s="202" t="s">
        <v>2193</v>
      </c>
      <c r="K21" s="202" t="s">
        <v>2192</v>
      </c>
      <c r="L21" s="202" t="s">
        <v>1439</v>
      </c>
      <c r="M21" s="13"/>
      <c r="N21" s="202" t="s">
        <v>782</v>
      </c>
      <c r="O21" s="13"/>
      <c r="P21" s="13"/>
      <c r="Q21" s="202" t="s">
        <v>1443</v>
      </c>
      <c r="R21" s="202" t="s">
        <v>933</v>
      </c>
      <c r="S21" s="202" t="s">
        <v>934</v>
      </c>
      <c r="T21" s="208" t="s">
        <v>2654</v>
      </c>
      <c r="U21" s="202" t="s">
        <v>2652</v>
      </c>
      <c r="V21" s="202" t="s">
        <v>2193</v>
      </c>
      <c r="W21" s="202" t="s">
        <v>1754</v>
      </c>
      <c r="X21" s="13"/>
      <c r="Y21" s="13"/>
      <c r="Z21" s="13"/>
      <c r="AA21" s="13"/>
      <c r="AB21" s="13"/>
      <c r="AC21" s="13"/>
    </row>
    <row r="22" spans="1:28" s="14" customFormat="1" ht="114.75">
      <c r="A22" s="36">
        <v>91</v>
      </c>
      <c r="B22" s="36" t="s">
        <v>1328</v>
      </c>
      <c r="C22" s="37" t="s">
        <v>2199</v>
      </c>
      <c r="D22" s="37" t="s">
        <v>1725</v>
      </c>
      <c r="E22" s="37" t="s">
        <v>1117</v>
      </c>
      <c r="F22" s="38"/>
      <c r="G22" s="38" t="s">
        <v>170</v>
      </c>
      <c r="H22" s="63">
        <v>84</v>
      </c>
      <c r="I22" s="63">
        <v>10</v>
      </c>
      <c r="J22" s="39" t="str">
        <f aca="true" t="shared" si="0" ref="J22:J32">IF(ISERROR(VLOOKUP(K22,HeadingsLookup,2,FALSE)),"",VLOOKUP(K22,HeadingsLookup,2,FALSE))</f>
        <v>Dual CTS Protection</v>
      </c>
      <c r="K22" s="67" t="s">
        <v>2199</v>
      </c>
      <c r="L22" s="68" t="s">
        <v>262</v>
      </c>
      <c r="M22" s="68"/>
      <c r="N22" s="17" t="s">
        <v>1132</v>
      </c>
      <c r="O22" s="16"/>
      <c r="P22" s="16"/>
      <c r="Q22" s="40"/>
      <c r="R22" s="41" t="s">
        <v>1329</v>
      </c>
      <c r="S22" s="41" t="s">
        <v>662</v>
      </c>
      <c r="T22" s="13" t="s">
        <v>1242</v>
      </c>
      <c r="U22" s="43"/>
      <c r="V22" s="40" t="str">
        <f aca="true" t="shared" si="1" ref="V22:V32">IF(ISBLANK(M22),IF(ISERROR(VLOOKUP(K22,HeadingsLookup,4,FALSE)),"",VLOOKUP(K22,HeadingsLookup,4,FALSE)),"Duplicate")</f>
        <v>Protection Mechanisms</v>
      </c>
      <c r="W22" s="73" t="str">
        <f aca="true" t="shared" si="2" ref="W22:W32">IF(ISERROR(VLOOKUP(V22,TopicsLookup,2,FALSE)),"",VLOOKUP(V22,TopicsLookup,2,FALSE))</f>
        <v>Coexistence</v>
      </c>
      <c r="X22" s="16"/>
      <c r="Y22" s="16"/>
      <c r="Z22" s="16" t="s">
        <v>1960</v>
      </c>
      <c r="AA22" s="18"/>
      <c r="AB22" s="18"/>
    </row>
    <row r="23" spans="1:28" s="14" customFormat="1" ht="102">
      <c r="A23" s="36">
        <v>1527</v>
      </c>
      <c r="B23" s="36" t="s">
        <v>311</v>
      </c>
      <c r="C23" s="37" t="s">
        <v>2199</v>
      </c>
      <c r="D23" s="37" t="s">
        <v>1725</v>
      </c>
      <c r="E23" s="37" t="s">
        <v>1862</v>
      </c>
      <c r="F23" s="38"/>
      <c r="G23" s="38" t="s">
        <v>170</v>
      </c>
      <c r="H23" s="63">
        <v>84</v>
      </c>
      <c r="I23" s="63">
        <v>10</v>
      </c>
      <c r="J23" s="39" t="str">
        <f t="shared" si="0"/>
        <v>Dual CTS Protection</v>
      </c>
      <c r="K23" s="67" t="s">
        <v>2199</v>
      </c>
      <c r="L23" s="68" t="s">
        <v>262</v>
      </c>
      <c r="M23" s="68"/>
      <c r="N23" s="17" t="s">
        <v>1132</v>
      </c>
      <c r="O23" s="16" t="s">
        <v>142</v>
      </c>
      <c r="P23" s="16"/>
      <c r="Q23" s="40"/>
      <c r="R23" s="41" t="s">
        <v>1148</v>
      </c>
      <c r="S23" s="41" t="s">
        <v>1149</v>
      </c>
      <c r="T23" s="13" t="s">
        <v>350</v>
      </c>
      <c r="U23" s="43"/>
      <c r="V23" s="40" t="str">
        <f t="shared" si="1"/>
        <v>Protection Mechanisms</v>
      </c>
      <c r="W23" s="73" t="str">
        <f t="shared" si="2"/>
        <v>Coexistence</v>
      </c>
      <c r="X23" s="16"/>
      <c r="Y23" s="16"/>
      <c r="Z23" s="16" t="s">
        <v>1960</v>
      </c>
      <c r="AA23" s="18"/>
      <c r="AB23" s="18"/>
    </row>
    <row r="24" spans="1:28" s="14" customFormat="1" ht="76.5">
      <c r="A24" s="36">
        <v>4397</v>
      </c>
      <c r="B24" s="36" t="s">
        <v>1978</v>
      </c>
      <c r="C24" s="37" t="s">
        <v>2199</v>
      </c>
      <c r="D24" s="37" t="s">
        <v>1725</v>
      </c>
      <c r="E24" s="37" t="s">
        <v>1862</v>
      </c>
      <c r="F24" s="38"/>
      <c r="G24" s="38" t="s">
        <v>170</v>
      </c>
      <c r="H24" s="63">
        <v>84</v>
      </c>
      <c r="I24" s="63">
        <v>10</v>
      </c>
      <c r="J24" s="39" t="str">
        <f t="shared" si="0"/>
        <v>Dual CTS Protection</v>
      </c>
      <c r="K24" s="67" t="s">
        <v>2199</v>
      </c>
      <c r="L24" s="68" t="s">
        <v>262</v>
      </c>
      <c r="M24" s="68"/>
      <c r="N24" s="17" t="s">
        <v>1132</v>
      </c>
      <c r="O24" s="16"/>
      <c r="P24" s="16"/>
      <c r="Q24" s="40"/>
      <c r="R24" s="41" t="s">
        <v>2840</v>
      </c>
      <c r="S24" s="41" t="s">
        <v>2841</v>
      </c>
      <c r="T24" s="13" t="s">
        <v>388</v>
      </c>
      <c r="U24" s="43"/>
      <c r="V24" s="40" t="str">
        <f t="shared" si="1"/>
        <v>Protection Mechanisms</v>
      </c>
      <c r="W24" s="73" t="str">
        <f t="shared" si="2"/>
        <v>Coexistence</v>
      </c>
      <c r="X24" s="16"/>
      <c r="Y24" s="16"/>
      <c r="Z24" s="16" t="s">
        <v>1960</v>
      </c>
      <c r="AA24" s="18"/>
      <c r="AB24" s="18"/>
    </row>
    <row r="25" spans="1:28" s="14" customFormat="1" ht="89.25">
      <c r="A25" s="36">
        <v>10259</v>
      </c>
      <c r="B25" s="36" t="s">
        <v>1814</v>
      </c>
      <c r="C25" s="37" t="s">
        <v>2199</v>
      </c>
      <c r="D25" s="37" t="s">
        <v>1725</v>
      </c>
      <c r="E25" s="37" t="s">
        <v>1862</v>
      </c>
      <c r="F25" s="38"/>
      <c r="G25" s="38" t="s">
        <v>170</v>
      </c>
      <c r="H25" s="63">
        <v>84</v>
      </c>
      <c r="I25" s="63">
        <v>10</v>
      </c>
      <c r="J25" s="39" t="str">
        <f t="shared" si="0"/>
        <v>Dual CTS Protection</v>
      </c>
      <c r="K25" s="67" t="s">
        <v>2199</v>
      </c>
      <c r="L25" s="68" t="s">
        <v>261</v>
      </c>
      <c r="M25" s="68"/>
      <c r="N25" s="17" t="s">
        <v>1132</v>
      </c>
      <c r="O25" s="16"/>
      <c r="P25" s="16"/>
      <c r="Q25" s="40"/>
      <c r="R25" s="41" t="s">
        <v>6</v>
      </c>
      <c r="S25" s="41" t="s">
        <v>7</v>
      </c>
      <c r="T25" s="13" t="s">
        <v>388</v>
      </c>
      <c r="U25" s="43"/>
      <c r="V25" s="40" t="str">
        <f t="shared" si="1"/>
        <v>Protection Mechanisms</v>
      </c>
      <c r="W25" s="73" t="str">
        <f t="shared" si="2"/>
        <v>Coexistence</v>
      </c>
      <c r="X25" s="16"/>
      <c r="Y25" s="16"/>
      <c r="Z25" s="16" t="s">
        <v>1960</v>
      </c>
      <c r="AA25" s="18"/>
      <c r="AB25" s="18"/>
    </row>
    <row r="26" spans="1:28" s="14" customFormat="1" ht="127.5">
      <c r="A26" s="36">
        <v>12110</v>
      </c>
      <c r="B26" s="36" t="s">
        <v>829</v>
      </c>
      <c r="C26" s="37" t="s">
        <v>2199</v>
      </c>
      <c r="D26" s="37" t="s">
        <v>1725</v>
      </c>
      <c r="E26" s="37" t="s">
        <v>1117</v>
      </c>
      <c r="F26" s="38"/>
      <c r="G26" s="38" t="s">
        <v>2706</v>
      </c>
      <c r="H26" s="63">
        <v>84</v>
      </c>
      <c r="I26" s="63">
        <v>10</v>
      </c>
      <c r="J26" s="39" t="str">
        <f t="shared" si="0"/>
        <v>Dual CTS Protection</v>
      </c>
      <c r="K26" s="67" t="s">
        <v>2199</v>
      </c>
      <c r="L26" s="68" t="s">
        <v>262</v>
      </c>
      <c r="M26" s="68"/>
      <c r="N26" s="17" t="s">
        <v>1132</v>
      </c>
      <c r="O26" s="16"/>
      <c r="P26" s="16"/>
      <c r="Q26" s="40"/>
      <c r="R26" s="41" t="s">
        <v>2074</v>
      </c>
      <c r="S26" s="41" t="s">
        <v>2075</v>
      </c>
      <c r="T26" s="13" t="s">
        <v>1242</v>
      </c>
      <c r="U26" s="43"/>
      <c r="V26" s="40" t="str">
        <f t="shared" si="1"/>
        <v>Protection Mechanisms</v>
      </c>
      <c r="W26" s="73" t="str">
        <f t="shared" si="2"/>
        <v>Coexistence</v>
      </c>
      <c r="X26" s="16"/>
      <c r="Y26" s="16"/>
      <c r="Z26" s="16" t="s">
        <v>1960</v>
      </c>
      <c r="AA26" s="18"/>
      <c r="AB26" s="18"/>
    </row>
    <row r="27" spans="1:28" s="14" customFormat="1" ht="51">
      <c r="A27" s="36">
        <v>12220</v>
      </c>
      <c r="B27" s="36" t="s">
        <v>1788</v>
      </c>
      <c r="C27" s="37" t="s">
        <v>2199</v>
      </c>
      <c r="D27" s="37" t="s">
        <v>1725</v>
      </c>
      <c r="E27" s="37" t="s">
        <v>1117</v>
      </c>
      <c r="F27" s="38"/>
      <c r="G27" s="38" t="s">
        <v>2706</v>
      </c>
      <c r="H27" s="63">
        <v>84</v>
      </c>
      <c r="I27" s="63">
        <v>10</v>
      </c>
      <c r="J27" s="39" t="str">
        <f t="shared" si="0"/>
        <v>Dual CTS Protection</v>
      </c>
      <c r="K27" s="67" t="s">
        <v>2199</v>
      </c>
      <c r="L27" s="68" t="s">
        <v>262</v>
      </c>
      <c r="M27" s="68"/>
      <c r="N27" s="17" t="s">
        <v>1132</v>
      </c>
      <c r="O27" s="16"/>
      <c r="P27" s="16"/>
      <c r="Q27" s="40"/>
      <c r="R27" s="41" t="s">
        <v>2805</v>
      </c>
      <c r="S27" s="41" t="s">
        <v>1971</v>
      </c>
      <c r="T27" s="13" t="s">
        <v>389</v>
      </c>
      <c r="U27" s="43"/>
      <c r="V27" s="40" t="str">
        <f t="shared" si="1"/>
        <v>Protection Mechanisms</v>
      </c>
      <c r="W27" s="73" t="str">
        <f t="shared" si="2"/>
        <v>Coexistence</v>
      </c>
      <c r="X27" s="16"/>
      <c r="Y27" s="16"/>
      <c r="Z27" s="16" t="s">
        <v>1960</v>
      </c>
      <c r="AA27" s="18"/>
      <c r="AB27" s="18"/>
    </row>
    <row r="28" spans="1:28" s="14" customFormat="1" ht="114.75">
      <c r="A28" s="36">
        <v>12244</v>
      </c>
      <c r="B28" s="36" t="s">
        <v>830</v>
      </c>
      <c r="C28" s="37" t="s">
        <v>2199</v>
      </c>
      <c r="D28" s="37" t="s">
        <v>1725</v>
      </c>
      <c r="E28" s="37" t="s">
        <v>1117</v>
      </c>
      <c r="F28" s="38"/>
      <c r="G28" s="38" t="s">
        <v>2706</v>
      </c>
      <c r="H28" s="63">
        <v>84</v>
      </c>
      <c r="I28" s="63">
        <v>10</v>
      </c>
      <c r="J28" s="39" t="str">
        <f t="shared" si="0"/>
        <v>Dual CTS Protection</v>
      </c>
      <c r="K28" s="67" t="s">
        <v>2199</v>
      </c>
      <c r="L28" s="68" t="s">
        <v>262</v>
      </c>
      <c r="M28" s="68"/>
      <c r="N28" s="17" t="s">
        <v>1132</v>
      </c>
      <c r="O28" s="16"/>
      <c r="P28" s="16"/>
      <c r="Q28" s="40"/>
      <c r="R28" s="41" t="s">
        <v>232</v>
      </c>
      <c r="S28" s="41" t="s">
        <v>2075</v>
      </c>
      <c r="T28" s="13" t="s">
        <v>389</v>
      </c>
      <c r="U28" s="43"/>
      <c r="V28" s="40" t="str">
        <f t="shared" si="1"/>
        <v>Protection Mechanisms</v>
      </c>
      <c r="W28" s="73" t="str">
        <f t="shared" si="2"/>
        <v>Coexistence</v>
      </c>
      <c r="X28" s="16"/>
      <c r="Y28" s="16"/>
      <c r="Z28" s="16"/>
      <c r="AA28" s="18"/>
      <c r="AB28" s="18"/>
    </row>
    <row r="29" spans="1:28" s="14" customFormat="1" ht="63.75">
      <c r="A29" s="36">
        <v>8280</v>
      </c>
      <c r="B29" s="36" t="s">
        <v>2578</v>
      </c>
      <c r="C29" s="37" t="s">
        <v>2199</v>
      </c>
      <c r="D29" s="37" t="s">
        <v>1725</v>
      </c>
      <c r="E29" s="37" t="s">
        <v>819</v>
      </c>
      <c r="F29" s="38"/>
      <c r="G29" s="38" t="s">
        <v>170</v>
      </c>
      <c r="H29" s="63">
        <v>84</v>
      </c>
      <c r="I29" s="63">
        <v>14</v>
      </c>
      <c r="J29" s="39" t="str">
        <f t="shared" si="0"/>
        <v>Dual CTS Protection</v>
      </c>
      <c r="K29" s="67" t="s">
        <v>2199</v>
      </c>
      <c r="L29" s="68" t="s">
        <v>262</v>
      </c>
      <c r="M29" s="68"/>
      <c r="N29" s="17" t="s">
        <v>2539</v>
      </c>
      <c r="O29" s="16"/>
      <c r="P29" s="16"/>
      <c r="Q29" s="40">
        <v>17</v>
      </c>
      <c r="R29" s="41" t="s">
        <v>1244</v>
      </c>
      <c r="S29" s="41" t="s">
        <v>948</v>
      </c>
      <c r="T29" s="13" t="s">
        <v>2324</v>
      </c>
      <c r="U29" s="43"/>
      <c r="V29" s="40" t="str">
        <f t="shared" si="1"/>
        <v>Protection Mechanisms</v>
      </c>
      <c r="W29" s="73" t="str">
        <f t="shared" si="2"/>
        <v>Coexistence</v>
      </c>
      <c r="X29" s="16"/>
      <c r="Y29" s="16"/>
      <c r="Z29" s="16"/>
      <c r="AA29" s="18"/>
      <c r="AB29" s="18"/>
    </row>
    <row r="30" spans="1:28" s="14" customFormat="1" ht="38.25">
      <c r="A30" s="36">
        <v>3874</v>
      </c>
      <c r="B30" s="36" t="s">
        <v>2613</v>
      </c>
      <c r="C30" s="37" t="s">
        <v>2199</v>
      </c>
      <c r="D30" s="37">
        <v>84</v>
      </c>
      <c r="E30" s="37">
        <v>21</v>
      </c>
      <c r="F30" s="38"/>
      <c r="G30" s="38" t="s">
        <v>170</v>
      </c>
      <c r="H30" s="63">
        <v>84</v>
      </c>
      <c r="I30" s="63">
        <v>21</v>
      </c>
      <c r="J30" s="39" t="str">
        <f t="shared" si="0"/>
        <v>Dual CTS Protection</v>
      </c>
      <c r="K30" s="67" t="s">
        <v>2199</v>
      </c>
      <c r="L30" s="68" t="s">
        <v>262</v>
      </c>
      <c r="M30" s="68"/>
      <c r="N30" s="17" t="s">
        <v>782</v>
      </c>
      <c r="O30" s="16"/>
      <c r="P30" s="16"/>
      <c r="Q30" s="40"/>
      <c r="R30" s="41" t="s">
        <v>2632</v>
      </c>
      <c r="S30" s="41" t="s">
        <v>914</v>
      </c>
      <c r="T30" s="13" t="s">
        <v>2326</v>
      </c>
      <c r="U30" s="43"/>
      <c r="V30" s="40" t="str">
        <f t="shared" si="1"/>
        <v>Protection Mechanisms</v>
      </c>
      <c r="W30" s="73" t="str">
        <f t="shared" si="2"/>
        <v>Coexistence</v>
      </c>
      <c r="X30" s="16"/>
      <c r="Y30" s="16"/>
      <c r="Z30" s="16" t="s">
        <v>1960</v>
      </c>
      <c r="AA30" s="18"/>
      <c r="AB30" s="18"/>
    </row>
    <row r="31" spans="1:28" s="14" customFormat="1" ht="165.75">
      <c r="A31" s="36">
        <v>3875</v>
      </c>
      <c r="B31" s="36" t="s">
        <v>2613</v>
      </c>
      <c r="C31" s="37" t="s">
        <v>2199</v>
      </c>
      <c r="D31" s="37">
        <v>84</v>
      </c>
      <c r="E31" s="37">
        <v>22</v>
      </c>
      <c r="F31" s="38"/>
      <c r="G31" s="38" t="s">
        <v>170</v>
      </c>
      <c r="H31" s="63">
        <v>84</v>
      </c>
      <c r="I31" s="63">
        <v>22</v>
      </c>
      <c r="J31" s="39" t="str">
        <f t="shared" si="0"/>
        <v>Dual CTS Protection</v>
      </c>
      <c r="K31" s="67" t="s">
        <v>2199</v>
      </c>
      <c r="L31" s="68" t="s">
        <v>262</v>
      </c>
      <c r="M31" s="68"/>
      <c r="N31" s="17" t="s">
        <v>2539</v>
      </c>
      <c r="O31" s="16"/>
      <c r="P31" s="16"/>
      <c r="Q31" s="40"/>
      <c r="R31" s="41" t="s">
        <v>1620</v>
      </c>
      <c r="S31" s="41" t="s">
        <v>1621</v>
      </c>
      <c r="T31" s="13" t="s">
        <v>2354</v>
      </c>
      <c r="U31" s="43"/>
      <c r="V31" s="40" t="str">
        <f t="shared" si="1"/>
        <v>Protection Mechanisms</v>
      </c>
      <c r="W31" s="73" t="str">
        <f t="shared" si="2"/>
        <v>Coexistence</v>
      </c>
      <c r="X31" s="16"/>
      <c r="Y31" s="16"/>
      <c r="Z31" s="16" t="s">
        <v>1960</v>
      </c>
      <c r="AA31" s="18"/>
      <c r="AB31" s="18"/>
    </row>
    <row r="32" spans="1:28" s="14" customFormat="1" ht="51">
      <c r="A32" s="36">
        <v>6935</v>
      </c>
      <c r="B32" s="36" t="s">
        <v>817</v>
      </c>
      <c r="C32" s="37" t="s">
        <v>2199</v>
      </c>
      <c r="D32" s="37" t="s">
        <v>1725</v>
      </c>
      <c r="E32" s="37" t="s">
        <v>1201</v>
      </c>
      <c r="F32" s="38"/>
      <c r="G32" s="38" t="s">
        <v>2706</v>
      </c>
      <c r="H32" s="63">
        <v>84</v>
      </c>
      <c r="I32" s="63">
        <v>22</v>
      </c>
      <c r="J32" s="39" t="str">
        <f t="shared" si="0"/>
        <v>Dual CTS Protection</v>
      </c>
      <c r="K32" s="67" t="s">
        <v>2199</v>
      </c>
      <c r="L32" s="68" t="s">
        <v>261</v>
      </c>
      <c r="M32" s="68"/>
      <c r="N32" s="17" t="s">
        <v>782</v>
      </c>
      <c r="O32" s="16"/>
      <c r="P32" s="16"/>
      <c r="Q32" s="40"/>
      <c r="R32" s="41" t="s">
        <v>1612</v>
      </c>
      <c r="S32" s="41" t="s">
        <v>1613</v>
      </c>
      <c r="T32" s="13" t="s">
        <v>2356</v>
      </c>
      <c r="U32" s="43"/>
      <c r="V32" s="40" t="str">
        <f t="shared" si="1"/>
        <v>Protection Mechanisms</v>
      </c>
      <c r="W32" s="73" t="str">
        <f t="shared" si="2"/>
        <v>Coexistence</v>
      </c>
      <c r="X32" s="16"/>
      <c r="Y32" s="16"/>
      <c r="Z32" s="16" t="s">
        <v>1960</v>
      </c>
      <c r="AA32" s="18"/>
      <c r="AB32" s="18"/>
    </row>
    <row r="33" spans="1:29" s="14" customFormat="1" ht="127.5">
      <c r="A33" s="202">
        <v>7276</v>
      </c>
      <c r="B33" s="202" t="s">
        <v>1817</v>
      </c>
      <c r="C33" s="202" t="s">
        <v>2199</v>
      </c>
      <c r="D33" s="202" t="s">
        <v>1725</v>
      </c>
      <c r="E33" s="202" t="s">
        <v>1201</v>
      </c>
      <c r="F33" s="202" t="s">
        <v>1439</v>
      </c>
      <c r="G33" s="202" t="s">
        <v>2706</v>
      </c>
      <c r="H33" s="202">
        <v>84</v>
      </c>
      <c r="I33" s="202">
        <v>22</v>
      </c>
      <c r="J33" s="202" t="s">
        <v>2200</v>
      </c>
      <c r="K33" s="202" t="s">
        <v>2199</v>
      </c>
      <c r="L33" s="202" t="s">
        <v>1439</v>
      </c>
      <c r="M33" s="13"/>
      <c r="N33" s="202" t="s">
        <v>2539</v>
      </c>
      <c r="O33" s="202"/>
      <c r="P33" s="13"/>
      <c r="Q33" s="202" t="s">
        <v>1443</v>
      </c>
      <c r="R33" s="202" t="s">
        <v>141</v>
      </c>
      <c r="S33" s="202" t="s">
        <v>1192</v>
      </c>
      <c r="T33" s="208" t="s">
        <v>2659</v>
      </c>
      <c r="U33" s="202" t="s">
        <v>2652</v>
      </c>
      <c r="V33" s="202" t="s">
        <v>1798</v>
      </c>
      <c r="W33" s="202" t="s">
        <v>1754</v>
      </c>
      <c r="X33" s="13"/>
      <c r="Y33" s="13"/>
      <c r="Z33" s="13"/>
      <c r="AA33" s="13"/>
      <c r="AB33" s="13"/>
      <c r="AC33" s="13"/>
    </row>
    <row r="34" spans="1:28" s="14" customFormat="1" ht="38.25">
      <c r="A34" s="36">
        <v>1749</v>
      </c>
      <c r="B34" s="36" t="s">
        <v>2585</v>
      </c>
      <c r="C34" s="37" t="s">
        <v>2199</v>
      </c>
      <c r="D34" s="37" t="s">
        <v>1725</v>
      </c>
      <c r="E34" s="37"/>
      <c r="F34" s="38"/>
      <c r="G34" s="38" t="s">
        <v>170</v>
      </c>
      <c r="H34" s="63">
        <v>84</v>
      </c>
      <c r="I34" s="63"/>
      <c r="J34" s="39" t="str">
        <f>IF(ISERROR(VLOOKUP(K34,HeadingsLookup,2,FALSE)),"",VLOOKUP(K34,HeadingsLookup,2,FALSE))</f>
        <v>Dual CTS Protection</v>
      </c>
      <c r="K34" s="67" t="s">
        <v>2199</v>
      </c>
      <c r="L34" s="68" t="s">
        <v>261</v>
      </c>
      <c r="M34" s="68"/>
      <c r="N34" s="17" t="s">
        <v>2540</v>
      </c>
      <c r="O34" s="16"/>
      <c r="P34" s="16"/>
      <c r="Q34" s="40">
        <v>17</v>
      </c>
      <c r="R34" s="41" t="s">
        <v>1308</v>
      </c>
      <c r="S34" s="41"/>
      <c r="T34" s="13" t="s">
        <v>2328</v>
      </c>
      <c r="U34" s="43"/>
      <c r="V34" s="40" t="str">
        <f>IF(ISBLANK(M34),IF(ISERROR(VLOOKUP(K34,HeadingsLookup,4,FALSE)),"",VLOOKUP(K34,HeadingsLookup,4,FALSE)),"Duplicate")</f>
        <v>Protection Mechanisms</v>
      </c>
      <c r="W34" s="73" t="str">
        <f>IF(ISERROR(VLOOKUP(V34,TopicsLookup,2,FALSE)),"",VLOOKUP(V34,TopicsLookup,2,FALSE))</f>
        <v>Coexistence</v>
      </c>
      <c r="X34" s="16"/>
      <c r="Y34" s="16"/>
      <c r="Z34" s="16"/>
      <c r="AA34" s="18" t="s">
        <v>2329</v>
      </c>
      <c r="AB34" s="18"/>
    </row>
    <row r="35" spans="1:29" s="18" customFormat="1" ht="140.25">
      <c r="A35" s="36">
        <v>7659</v>
      </c>
      <c r="B35" s="36" t="s">
        <v>901</v>
      </c>
      <c r="C35" s="37" t="s">
        <v>139</v>
      </c>
      <c r="D35" s="37"/>
      <c r="E35" s="37"/>
      <c r="F35" s="38"/>
      <c r="G35" s="38" t="s">
        <v>170</v>
      </c>
      <c r="H35" s="63">
        <v>84</v>
      </c>
      <c r="I35" s="63"/>
      <c r="J35" s="39" t="str">
        <f>IF(ISERROR(VLOOKUP(K35,HeadingsLookup,2,FALSE)),"",VLOOKUP(K35,HeadingsLookup,2,FALSE))</f>
        <v>Dual CTS Protection</v>
      </c>
      <c r="K35" s="67" t="s">
        <v>2199</v>
      </c>
      <c r="L35" s="68" t="s">
        <v>262</v>
      </c>
      <c r="M35" s="68"/>
      <c r="N35" s="17" t="s">
        <v>782</v>
      </c>
      <c r="O35" s="16"/>
      <c r="P35" s="16"/>
      <c r="Q35" s="40"/>
      <c r="R35" s="41" t="s">
        <v>8</v>
      </c>
      <c r="S35" s="41" t="s">
        <v>2400</v>
      </c>
      <c r="T35" s="13" t="s">
        <v>2355</v>
      </c>
      <c r="U35" s="43"/>
      <c r="V35" s="40" t="str">
        <f>IF(ISBLANK(M35),IF(ISERROR(VLOOKUP(K35,HeadingsLookup,4,FALSE)),"",VLOOKUP(K35,HeadingsLookup,4,FALSE)),"Duplicate")</f>
        <v>Protection Mechanisms</v>
      </c>
      <c r="W35" s="73" t="str">
        <f>IF(ISERROR(VLOOKUP(V35,TopicsLookup,2,FALSE)),"",VLOOKUP(V35,TopicsLookup,2,FALSE))</f>
        <v>Coexistence</v>
      </c>
      <c r="X35" s="16"/>
      <c r="Y35" s="16"/>
      <c r="Z35" s="16" t="s">
        <v>1960</v>
      </c>
      <c r="AC35" s="14"/>
    </row>
    <row r="36" spans="1:29" s="14" customFormat="1" ht="140.25">
      <c r="A36" s="202">
        <v>3873</v>
      </c>
      <c r="B36" s="202" t="s">
        <v>2613</v>
      </c>
      <c r="C36" s="202" t="s">
        <v>2199</v>
      </c>
      <c r="D36" s="202"/>
      <c r="E36" s="202"/>
      <c r="F36" s="202" t="s">
        <v>1439</v>
      </c>
      <c r="G36" s="202" t="s">
        <v>170</v>
      </c>
      <c r="H36" s="202">
        <v>84</v>
      </c>
      <c r="I36" s="202"/>
      <c r="J36" s="202" t="s">
        <v>2200</v>
      </c>
      <c r="K36" s="202" t="s">
        <v>2199</v>
      </c>
      <c r="L36" s="202" t="s">
        <v>262</v>
      </c>
      <c r="M36" s="13"/>
      <c r="N36" s="208" t="s">
        <v>2539</v>
      </c>
      <c r="O36" s="13"/>
      <c r="P36" s="13"/>
      <c r="Q36" s="202" t="s">
        <v>1443</v>
      </c>
      <c r="R36" s="202" t="s">
        <v>2631</v>
      </c>
      <c r="S36" s="202" t="s">
        <v>914</v>
      </c>
      <c r="T36" s="208" t="s">
        <v>2353</v>
      </c>
      <c r="U36" s="13"/>
      <c r="V36" s="202" t="s">
        <v>1798</v>
      </c>
      <c r="W36" s="202" t="s">
        <v>1754</v>
      </c>
      <c r="X36" s="13"/>
      <c r="Y36" s="13"/>
      <c r="Z36" s="13" t="s">
        <v>1960</v>
      </c>
      <c r="AA36" s="13"/>
      <c r="AB36" s="13"/>
      <c r="AC36" s="13"/>
    </row>
    <row r="37" spans="1:28" s="14" customFormat="1" ht="51">
      <c r="A37" s="36">
        <v>4341</v>
      </c>
      <c r="B37" s="36" t="s">
        <v>2735</v>
      </c>
      <c r="C37" s="37" t="s">
        <v>1285</v>
      </c>
      <c r="D37" s="37" t="s">
        <v>777</v>
      </c>
      <c r="E37" s="37" t="s">
        <v>630</v>
      </c>
      <c r="F37" s="38"/>
      <c r="G37" s="38" t="s">
        <v>170</v>
      </c>
      <c r="H37" s="63">
        <v>105</v>
      </c>
      <c r="I37" s="63">
        <v>2</v>
      </c>
      <c r="J37" s="39" t="str">
        <f aca="true" t="shared" si="3" ref="J37:J46">IF(ISERROR(VLOOKUP(K37,HeadingsLookup,2,FALSE)),"",VLOOKUP(K37,HeadingsLookup,2,FALSE))</f>
        <v>Protection mechanisms for different HT PHY options</v>
      </c>
      <c r="K37" s="67" t="s">
        <v>1285</v>
      </c>
      <c r="L37" s="68" t="s">
        <v>262</v>
      </c>
      <c r="M37" s="68"/>
      <c r="N37" s="17" t="s">
        <v>2540</v>
      </c>
      <c r="O37" s="16"/>
      <c r="P37" s="16"/>
      <c r="Q37" s="40"/>
      <c r="R37" s="41" t="s">
        <v>455</v>
      </c>
      <c r="S37" s="41" t="s">
        <v>456</v>
      </c>
      <c r="T37" s="13" t="s">
        <v>1732</v>
      </c>
      <c r="U37" s="43"/>
      <c r="V37" s="40" t="str">
        <f aca="true" t="shared" si="4" ref="V37:V46">IF(ISBLANK(M37),IF(ISERROR(VLOOKUP(K37,HeadingsLookup,4,FALSE)),"",VLOOKUP(K37,HeadingsLookup,4,FALSE)),"Duplicate")</f>
        <v>Protection Mechanisms</v>
      </c>
      <c r="W37" s="73" t="str">
        <f aca="true" t="shared" si="5" ref="W37:W46">IF(ISERROR(VLOOKUP(V37,TopicsLookup,2,FALSE)),"",VLOOKUP(V37,TopicsLookup,2,FALSE))</f>
        <v>Coexistence</v>
      </c>
      <c r="X37" s="16"/>
      <c r="Y37" s="16"/>
      <c r="Z37" s="16" t="s">
        <v>1960</v>
      </c>
      <c r="AA37" s="18"/>
      <c r="AB37" s="18"/>
    </row>
    <row r="38" spans="1:28" s="14" customFormat="1" ht="63.75">
      <c r="A38" s="36">
        <v>743</v>
      </c>
      <c r="B38" s="36" t="s">
        <v>2856</v>
      </c>
      <c r="C38" s="37" t="s">
        <v>1287</v>
      </c>
      <c r="D38" s="37" t="s">
        <v>777</v>
      </c>
      <c r="E38" s="37" t="s">
        <v>1342</v>
      </c>
      <c r="F38" s="38"/>
      <c r="G38" s="38" t="s">
        <v>170</v>
      </c>
      <c r="H38" s="63">
        <v>105</v>
      </c>
      <c r="I38" s="63">
        <v>4</v>
      </c>
      <c r="J38" s="39" t="str">
        <f t="shared" si="3"/>
        <v>RIFS Protection</v>
      </c>
      <c r="K38" s="67" t="s">
        <v>1287</v>
      </c>
      <c r="L38" s="68" t="s">
        <v>261</v>
      </c>
      <c r="M38" s="68"/>
      <c r="N38" s="17" t="s">
        <v>1132</v>
      </c>
      <c r="O38" s="16" t="s">
        <v>1332</v>
      </c>
      <c r="P38" s="16"/>
      <c r="Q38" s="40"/>
      <c r="R38" s="41" t="s">
        <v>2857</v>
      </c>
      <c r="S38" s="41" t="s">
        <v>2858</v>
      </c>
      <c r="T38" s="13" t="s">
        <v>2520</v>
      </c>
      <c r="U38" s="43"/>
      <c r="V38" s="40" t="str">
        <f t="shared" si="4"/>
        <v>RIFS</v>
      </c>
      <c r="W38" s="73" t="str">
        <f t="shared" si="5"/>
        <v>Coexistence</v>
      </c>
      <c r="X38" s="16"/>
      <c r="Y38" s="16"/>
      <c r="Z38" s="16" t="s">
        <v>1960</v>
      </c>
      <c r="AA38" s="18"/>
      <c r="AB38" s="18"/>
    </row>
    <row r="39" spans="1:28" s="14" customFormat="1" ht="127.5">
      <c r="A39" s="36">
        <v>7176</v>
      </c>
      <c r="B39" s="36" t="s">
        <v>1203</v>
      </c>
      <c r="C39" s="37" t="s">
        <v>2272</v>
      </c>
      <c r="D39" s="37" t="s">
        <v>777</v>
      </c>
      <c r="E39" s="37" t="s">
        <v>853</v>
      </c>
      <c r="F39" s="38"/>
      <c r="G39" s="38" t="s">
        <v>170</v>
      </c>
      <c r="H39" s="63">
        <v>105</v>
      </c>
      <c r="I39" s="63">
        <v>7</v>
      </c>
      <c r="J39" s="39" t="str">
        <f t="shared" si="3"/>
        <v>Green Field Protection</v>
      </c>
      <c r="K39" s="67" t="s">
        <v>2272</v>
      </c>
      <c r="L39" s="68" t="s">
        <v>262</v>
      </c>
      <c r="M39" s="68"/>
      <c r="N39" s="17" t="s">
        <v>1132</v>
      </c>
      <c r="O39" s="16" t="s">
        <v>1203</v>
      </c>
      <c r="P39" s="16"/>
      <c r="Q39" s="40"/>
      <c r="R39" s="41" t="s">
        <v>1204</v>
      </c>
      <c r="S39" s="41" t="s">
        <v>1999</v>
      </c>
      <c r="T39" s="13" t="s">
        <v>2617</v>
      </c>
      <c r="U39" s="43"/>
      <c r="V39" s="40" t="str">
        <f t="shared" si="4"/>
        <v>Protection Mechanisms</v>
      </c>
      <c r="W39" s="73" t="str">
        <f t="shared" si="5"/>
        <v>Coexistence</v>
      </c>
      <c r="X39" s="16"/>
      <c r="Y39" s="16"/>
      <c r="Z39" s="16" t="s">
        <v>1960</v>
      </c>
      <c r="AA39" s="18"/>
      <c r="AB39" s="18"/>
    </row>
    <row r="40" spans="1:28" s="14" customFormat="1" ht="178.5">
      <c r="A40" s="36">
        <v>6780</v>
      </c>
      <c r="B40" s="36" t="s">
        <v>230</v>
      </c>
      <c r="C40" s="37" t="s">
        <v>2274</v>
      </c>
      <c r="D40" s="37" t="s">
        <v>777</v>
      </c>
      <c r="E40" s="37" t="s">
        <v>778</v>
      </c>
      <c r="F40" s="38"/>
      <c r="G40" s="38" t="s">
        <v>170</v>
      </c>
      <c r="H40" s="63">
        <v>105</v>
      </c>
      <c r="I40" s="63">
        <v>22</v>
      </c>
      <c r="J40" s="39" t="str">
        <f t="shared" si="3"/>
        <v>L-SIG TXOP Protection</v>
      </c>
      <c r="K40" s="67" t="s">
        <v>2274</v>
      </c>
      <c r="L40" s="68" t="s">
        <v>262</v>
      </c>
      <c r="M40" s="68"/>
      <c r="N40" s="17" t="s">
        <v>782</v>
      </c>
      <c r="O40" s="16"/>
      <c r="P40" s="16"/>
      <c r="Q40" s="40"/>
      <c r="R40" s="41" t="s">
        <v>779</v>
      </c>
      <c r="S40" s="41" t="s">
        <v>2626</v>
      </c>
      <c r="T40" s="13" t="s">
        <v>2357</v>
      </c>
      <c r="U40" s="43"/>
      <c r="V40" s="40" t="str">
        <f t="shared" si="4"/>
        <v>Protection Mechanisms</v>
      </c>
      <c r="W40" s="73" t="str">
        <f t="shared" si="5"/>
        <v>Coexistence</v>
      </c>
      <c r="X40" s="16"/>
      <c r="Y40" s="16"/>
      <c r="Z40" s="16" t="s">
        <v>1960</v>
      </c>
      <c r="AA40" s="18"/>
      <c r="AB40" s="18"/>
    </row>
    <row r="41" spans="1:28" s="14" customFormat="1" ht="191.25">
      <c r="A41" s="36">
        <v>1302</v>
      </c>
      <c r="B41" s="36" t="s">
        <v>2599</v>
      </c>
      <c r="C41" s="37" t="s">
        <v>2274</v>
      </c>
      <c r="D41" s="37" t="s">
        <v>777</v>
      </c>
      <c r="E41" s="37" t="s">
        <v>1865</v>
      </c>
      <c r="F41" s="38"/>
      <c r="G41" s="38" t="s">
        <v>170</v>
      </c>
      <c r="H41" s="63">
        <v>105</v>
      </c>
      <c r="I41" s="63">
        <v>26</v>
      </c>
      <c r="J41" s="39" t="str">
        <f t="shared" si="3"/>
        <v>L-SIG TXOP Protection</v>
      </c>
      <c r="K41" s="67" t="s">
        <v>2274</v>
      </c>
      <c r="L41" s="68" t="s">
        <v>1439</v>
      </c>
      <c r="M41" s="68"/>
      <c r="N41" s="17" t="s">
        <v>782</v>
      </c>
      <c r="O41" s="16"/>
      <c r="P41" s="16"/>
      <c r="Q41" s="40"/>
      <c r="R41" s="41" t="s">
        <v>2745</v>
      </c>
      <c r="S41" s="41" t="s">
        <v>670</v>
      </c>
      <c r="T41" s="77" t="s">
        <v>1001</v>
      </c>
      <c r="U41" s="43"/>
      <c r="V41" s="40" t="str">
        <f t="shared" si="4"/>
        <v>Protection Mechanisms</v>
      </c>
      <c r="W41" s="73" t="str">
        <f t="shared" si="5"/>
        <v>Coexistence</v>
      </c>
      <c r="X41" s="16"/>
      <c r="Y41" s="16"/>
      <c r="Z41" s="16" t="s">
        <v>1960</v>
      </c>
      <c r="AA41" s="18"/>
      <c r="AB41" s="18"/>
    </row>
    <row r="42" spans="1:28" s="14" customFormat="1" ht="63.75">
      <c r="A42" s="36">
        <v>3838</v>
      </c>
      <c r="B42" s="36" t="s">
        <v>2613</v>
      </c>
      <c r="C42" s="37">
        <v>9.15</v>
      </c>
      <c r="D42" s="37">
        <v>105</v>
      </c>
      <c r="E42" s="37">
        <v>26</v>
      </c>
      <c r="F42" s="38"/>
      <c r="G42" s="38" t="s">
        <v>170</v>
      </c>
      <c r="H42" s="63">
        <v>105</v>
      </c>
      <c r="I42" s="63">
        <v>26</v>
      </c>
      <c r="J42" s="39" t="str">
        <f t="shared" si="3"/>
        <v>L-SIG TXOP Protection</v>
      </c>
      <c r="K42" s="67" t="s">
        <v>2274</v>
      </c>
      <c r="L42" s="68" t="s">
        <v>1439</v>
      </c>
      <c r="M42" s="68"/>
      <c r="N42" s="17" t="s">
        <v>782</v>
      </c>
      <c r="O42" s="16"/>
      <c r="P42" s="16"/>
      <c r="Q42" s="40"/>
      <c r="R42" s="41" t="s">
        <v>56</v>
      </c>
      <c r="S42" s="41" t="s">
        <v>57</v>
      </c>
      <c r="T42" s="77" t="s">
        <v>1001</v>
      </c>
      <c r="U42" s="43"/>
      <c r="V42" s="40" t="str">
        <f t="shared" si="4"/>
        <v>Protection Mechanisms</v>
      </c>
      <c r="W42" s="73" t="str">
        <f t="shared" si="5"/>
        <v>Coexistence</v>
      </c>
      <c r="X42" s="16"/>
      <c r="Y42" s="16"/>
      <c r="Z42" s="16" t="s">
        <v>1960</v>
      </c>
      <c r="AA42" s="18"/>
      <c r="AB42" s="18"/>
    </row>
    <row r="43" spans="1:28" s="14" customFormat="1" ht="63.75">
      <c r="A43" s="36">
        <v>3839</v>
      </c>
      <c r="B43" s="36" t="s">
        <v>2613</v>
      </c>
      <c r="C43" s="37">
        <v>9.15</v>
      </c>
      <c r="D43" s="37">
        <v>105</v>
      </c>
      <c r="E43" s="37">
        <v>26</v>
      </c>
      <c r="F43" s="38"/>
      <c r="G43" s="38" t="s">
        <v>170</v>
      </c>
      <c r="H43" s="63">
        <v>105</v>
      </c>
      <c r="I43" s="63">
        <v>26</v>
      </c>
      <c r="J43" s="39" t="str">
        <f t="shared" si="3"/>
        <v>L-SIG TXOP Protection</v>
      </c>
      <c r="K43" s="67" t="s">
        <v>2274</v>
      </c>
      <c r="L43" s="68" t="s">
        <v>1439</v>
      </c>
      <c r="M43" s="68"/>
      <c r="N43" s="17" t="s">
        <v>782</v>
      </c>
      <c r="O43" s="16"/>
      <c r="P43" s="16"/>
      <c r="Q43" s="40"/>
      <c r="R43" s="41" t="s">
        <v>58</v>
      </c>
      <c r="S43" s="41" t="s">
        <v>59</v>
      </c>
      <c r="T43" s="77" t="s">
        <v>1001</v>
      </c>
      <c r="U43" s="43"/>
      <c r="V43" s="40" t="str">
        <f t="shared" si="4"/>
        <v>Protection Mechanisms</v>
      </c>
      <c r="W43" s="73" t="str">
        <f t="shared" si="5"/>
        <v>Coexistence</v>
      </c>
      <c r="X43" s="16"/>
      <c r="Y43" s="16"/>
      <c r="Z43" s="16" t="s">
        <v>1960</v>
      </c>
      <c r="AA43" s="18"/>
      <c r="AB43" s="18"/>
    </row>
    <row r="44" spans="1:28" s="14" customFormat="1" ht="38.25">
      <c r="A44" s="36">
        <v>7364</v>
      </c>
      <c r="B44" s="36" t="s">
        <v>1990</v>
      </c>
      <c r="C44" s="37" t="s">
        <v>2274</v>
      </c>
      <c r="D44" s="37" t="s">
        <v>777</v>
      </c>
      <c r="E44" s="37" t="s">
        <v>1865</v>
      </c>
      <c r="F44" s="38"/>
      <c r="G44" s="38"/>
      <c r="H44" s="63">
        <v>105</v>
      </c>
      <c r="I44" s="63">
        <v>26</v>
      </c>
      <c r="J44" s="39" t="str">
        <f t="shared" si="3"/>
        <v>L-SIG TXOP Protection</v>
      </c>
      <c r="K44" s="67" t="s">
        <v>2274</v>
      </c>
      <c r="L44" s="68" t="s">
        <v>262</v>
      </c>
      <c r="M44" s="68"/>
      <c r="N44" s="17" t="s">
        <v>782</v>
      </c>
      <c r="O44" s="16"/>
      <c r="P44" s="16"/>
      <c r="Q44" s="40"/>
      <c r="R44" s="41" t="s">
        <v>1309</v>
      </c>
      <c r="S44" s="41" t="s">
        <v>1310</v>
      </c>
      <c r="T44" s="77" t="s">
        <v>1001</v>
      </c>
      <c r="U44" s="43"/>
      <c r="V44" s="40" t="str">
        <f t="shared" si="4"/>
        <v>Protection Mechanisms</v>
      </c>
      <c r="W44" s="73" t="str">
        <f t="shared" si="5"/>
        <v>Coexistence</v>
      </c>
      <c r="X44" s="16"/>
      <c r="Y44" s="16"/>
      <c r="Z44" s="16" t="s">
        <v>1960</v>
      </c>
      <c r="AA44" s="18"/>
      <c r="AB44" s="18"/>
    </row>
    <row r="45" spans="1:28" s="14" customFormat="1" ht="102">
      <c r="A45" s="36">
        <v>7335</v>
      </c>
      <c r="B45" s="36" t="s">
        <v>1103</v>
      </c>
      <c r="C45" s="37" t="s">
        <v>2274</v>
      </c>
      <c r="D45" s="37" t="s">
        <v>777</v>
      </c>
      <c r="E45" s="37" t="s">
        <v>1446</v>
      </c>
      <c r="F45" s="38"/>
      <c r="G45" s="38" t="s">
        <v>170</v>
      </c>
      <c r="H45" s="63">
        <v>105</v>
      </c>
      <c r="I45" s="63">
        <v>27</v>
      </c>
      <c r="J45" s="39" t="str">
        <f t="shared" si="3"/>
        <v>L-SIG TXOP Protection</v>
      </c>
      <c r="K45" s="67" t="s">
        <v>2274</v>
      </c>
      <c r="L45" s="68" t="s">
        <v>261</v>
      </c>
      <c r="M45" s="68"/>
      <c r="N45" s="17" t="s">
        <v>782</v>
      </c>
      <c r="O45" s="16"/>
      <c r="P45" s="16"/>
      <c r="Q45" s="40"/>
      <c r="R45" s="41" t="s">
        <v>1335</v>
      </c>
      <c r="S45" s="41" t="s">
        <v>1336</v>
      </c>
      <c r="T45" s="77" t="s">
        <v>1001</v>
      </c>
      <c r="U45" s="43"/>
      <c r="V45" s="40" t="str">
        <f t="shared" si="4"/>
        <v>Protection Mechanisms</v>
      </c>
      <c r="W45" s="73" t="str">
        <f t="shared" si="5"/>
        <v>Coexistence</v>
      </c>
      <c r="X45" s="16"/>
      <c r="Y45" s="16"/>
      <c r="Z45" s="16" t="s">
        <v>1960</v>
      </c>
      <c r="AA45" s="18"/>
      <c r="AB45" s="18"/>
    </row>
    <row r="46" spans="1:28" s="14" customFormat="1" ht="102">
      <c r="A46" s="36">
        <v>9996</v>
      </c>
      <c r="B46" s="36" t="s">
        <v>222</v>
      </c>
      <c r="C46" s="37" t="s">
        <v>2274</v>
      </c>
      <c r="D46" s="37" t="s">
        <v>777</v>
      </c>
      <c r="E46" s="37" t="s">
        <v>1442</v>
      </c>
      <c r="F46" s="38"/>
      <c r="G46" s="38" t="s">
        <v>170</v>
      </c>
      <c r="H46" s="63">
        <v>105</v>
      </c>
      <c r="I46" s="63">
        <v>31</v>
      </c>
      <c r="J46" s="39" t="str">
        <f t="shared" si="3"/>
        <v>L-SIG TXOP Protection</v>
      </c>
      <c r="K46" s="67" t="s">
        <v>2274</v>
      </c>
      <c r="L46" s="68" t="s">
        <v>1439</v>
      </c>
      <c r="M46" s="68"/>
      <c r="N46" s="17" t="s">
        <v>2540</v>
      </c>
      <c r="O46" s="16"/>
      <c r="P46" s="16"/>
      <c r="Q46" s="40"/>
      <c r="R46" s="41" t="s">
        <v>1651</v>
      </c>
      <c r="S46" s="41" t="s">
        <v>1652</v>
      </c>
      <c r="T46" s="13" t="s">
        <v>2352</v>
      </c>
      <c r="U46" s="43"/>
      <c r="V46" s="40" t="str">
        <f t="shared" si="4"/>
        <v>Protection Mechanisms</v>
      </c>
      <c r="W46" s="73" t="str">
        <f t="shared" si="5"/>
        <v>Coexistence</v>
      </c>
      <c r="X46" s="16"/>
      <c r="Y46" s="16"/>
      <c r="Z46" s="16" t="s">
        <v>1960</v>
      </c>
      <c r="AA46" s="18"/>
      <c r="AB46" s="18"/>
    </row>
    <row r="47" spans="1:29" s="14" customFormat="1" ht="178.5">
      <c r="A47" s="202">
        <v>7308</v>
      </c>
      <c r="B47" s="202" t="s">
        <v>2569</v>
      </c>
      <c r="C47" s="202" t="s">
        <v>1883</v>
      </c>
      <c r="D47" s="202" t="s">
        <v>814</v>
      </c>
      <c r="E47" s="202" t="s">
        <v>815</v>
      </c>
      <c r="F47" s="202" t="s">
        <v>1439</v>
      </c>
      <c r="G47" s="202" t="s">
        <v>170</v>
      </c>
      <c r="H47" s="202">
        <v>105</v>
      </c>
      <c r="I47" s="202">
        <v>31</v>
      </c>
      <c r="J47" s="202" t="s">
        <v>2275</v>
      </c>
      <c r="K47" s="202" t="s">
        <v>2274</v>
      </c>
      <c r="L47" s="202" t="s">
        <v>262</v>
      </c>
      <c r="M47" s="13"/>
      <c r="N47" s="208" t="s">
        <v>782</v>
      </c>
      <c r="O47" s="13" t="s">
        <v>1330</v>
      </c>
      <c r="P47" s="13"/>
      <c r="Q47" s="202" t="s">
        <v>1443</v>
      </c>
      <c r="R47" s="202" t="s">
        <v>935</v>
      </c>
      <c r="S47" s="202" t="s">
        <v>936</v>
      </c>
      <c r="T47" s="208" t="s">
        <v>349</v>
      </c>
      <c r="U47" s="202" t="s">
        <v>2652</v>
      </c>
      <c r="V47" s="202" t="s">
        <v>1798</v>
      </c>
      <c r="W47" s="202" t="s">
        <v>1754</v>
      </c>
      <c r="X47" s="13"/>
      <c r="Y47" s="13"/>
      <c r="Z47" s="13" t="s">
        <v>1960</v>
      </c>
      <c r="AA47" s="13"/>
      <c r="AB47" s="13"/>
      <c r="AC47" s="13"/>
    </row>
    <row r="48" spans="1:28" s="14" customFormat="1" ht="102">
      <c r="A48" s="36">
        <v>869</v>
      </c>
      <c r="B48" s="36" t="s">
        <v>377</v>
      </c>
      <c r="C48" s="37" t="s">
        <v>2274</v>
      </c>
      <c r="D48" s="37" t="s">
        <v>777</v>
      </c>
      <c r="E48" s="37"/>
      <c r="F48" s="38"/>
      <c r="G48" s="38" t="s">
        <v>170</v>
      </c>
      <c r="H48" s="63">
        <v>105</v>
      </c>
      <c r="I48" s="63"/>
      <c r="J48" s="39" t="str">
        <f aca="true" t="shared" si="6" ref="J48:J57">IF(ISERROR(VLOOKUP(K48,HeadingsLookup,2,FALSE)),"",VLOOKUP(K48,HeadingsLookup,2,FALSE))</f>
        <v>L-SIG TXOP Protection</v>
      </c>
      <c r="K48" s="67" t="s">
        <v>2274</v>
      </c>
      <c r="L48" s="68" t="s">
        <v>261</v>
      </c>
      <c r="M48" s="68"/>
      <c r="N48" s="17" t="s">
        <v>1132</v>
      </c>
      <c r="O48" s="16"/>
      <c r="P48" s="16"/>
      <c r="Q48" s="40"/>
      <c r="R48" s="41" t="s">
        <v>53</v>
      </c>
      <c r="S48" s="41" t="s">
        <v>976</v>
      </c>
      <c r="T48" s="13" t="s">
        <v>2518</v>
      </c>
      <c r="U48" s="43"/>
      <c r="V48" s="40" t="str">
        <f aca="true" t="shared" si="7" ref="V48:V57">IF(ISBLANK(M48),IF(ISERROR(VLOOKUP(K48,HeadingsLookup,4,FALSE)),"",VLOOKUP(K48,HeadingsLookup,4,FALSE)),"Duplicate")</f>
        <v>Protection Mechanisms</v>
      </c>
      <c r="W48" s="73" t="str">
        <f>IF(ISERROR(VLOOKUP(V48,TopicsLookup,2,FALSE)),"",VLOOKUP(V48,TopicsLookup,2,FALSE))</f>
        <v>Coexistence</v>
      </c>
      <c r="X48" s="16"/>
      <c r="Y48" s="16"/>
      <c r="Z48" s="16" t="s">
        <v>1960</v>
      </c>
      <c r="AA48" s="18"/>
      <c r="AB48" s="18"/>
    </row>
    <row r="49" spans="1:28" s="14" customFormat="1" ht="38.25">
      <c r="A49" s="36">
        <v>870</v>
      </c>
      <c r="B49" s="36" t="s">
        <v>377</v>
      </c>
      <c r="C49" s="37" t="s">
        <v>2274</v>
      </c>
      <c r="D49" s="37" t="s">
        <v>777</v>
      </c>
      <c r="E49" s="37"/>
      <c r="F49" s="38"/>
      <c r="G49" s="38" t="s">
        <v>170</v>
      </c>
      <c r="H49" s="63">
        <v>105</v>
      </c>
      <c r="I49" s="63"/>
      <c r="J49" s="39" t="str">
        <f t="shared" si="6"/>
        <v>L-SIG TXOP Protection</v>
      </c>
      <c r="K49" s="67" t="s">
        <v>2274</v>
      </c>
      <c r="L49" s="68" t="s">
        <v>261</v>
      </c>
      <c r="M49" s="68"/>
      <c r="N49" s="17" t="s">
        <v>1132</v>
      </c>
      <c r="O49" s="16" t="s">
        <v>1330</v>
      </c>
      <c r="P49" s="16"/>
      <c r="Q49" s="40"/>
      <c r="R49" s="41" t="s">
        <v>977</v>
      </c>
      <c r="S49" s="41" t="s">
        <v>978</v>
      </c>
      <c r="T49" s="13" t="s">
        <v>2393</v>
      </c>
      <c r="U49" s="43"/>
      <c r="V49" s="40" t="str">
        <f t="shared" si="7"/>
        <v>Protection Mechanisms</v>
      </c>
      <c r="W49" s="73" t="str">
        <f>IF(ISERROR(VLOOKUP(V49,TopicsLookup,2,FALSE)),"",VLOOKUP(V49,TopicsLookup,2,FALSE))</f>
        <v>Coexistence</v>
      </c>
      <c r="X49" s="16"/>
      <c r="Y49" s="16"/>
      <c r="Z49" s="16" t="s">
        <v>1960</v>
      </c>
      <c r="AA49" s="18"/>
      <c r="AB49" s="18"/>
    </row>
    <row r="50" spans="1:28" s="14" customFormat="1" ht="153">
      <c r="A50" s="36">
        <v>3837</v>
      </c>
      <c r="B50" s="36" t="s">
        <v>2613</v>
      </c>
      <c r="C50" s="37">
        <v>9.15</v>
      </c>
      <c r="D50" s="37">
        <v>26</v>
      </c>
      <c r="E50" s="37"/>
      <c r="F50" s="38"/>
      <c r="G50" s="38" t="s">
        <v>170</v>
      </c>
      <c r="H50" s="63">
        <v>105</v>
      </c>
      <c r="I50" s="63"/>
      <c r="J50" s="39" t="str">
        <f t="shared" si="6"/>
        <v>L-SIG TXOP Protection</v>
      </c>
      <c r="K50" s="67" t="s">
        <v>2274</v>
      </c>
      <c r="L50" s="68" t="s">
        <v>262</v>
      </c>
      <c r="M50" s="68"/>
      <c r="N50" s="17" t="s">
        <v>1132</v>
      </c>
      <c r="O50" s="16" t="s">
        <v>1330</v>
      </c>
      <c r="P50" s="16"/>
      <c r="Q50" s="40"/>
      <c r="R50" s="41" t="s">
        <v>54</v>
      </c>
      <c r="S50" s="41" t="s">
        <v>55</v>
      </c>
      <c r="T50" s="13" t="s">
        <v>2393</v>
      </c>
      <c r="U50" s="43"/>
      <c r="V50" s="40" t="str">
        <f t="shared" si="7"/>
        <v>Protection Mechanisms</v>
      </c>
      <c r="W50" s="73" t="str">
        <f>IF(ISERROR(VLOOKUP(V50,TopicsLookup,2,FALSE)),"",VLOOKUP(V50,TopicsLookup,2,FALSE))</f>
        <v>Coexistence</v>
      </c>
      <c r="X50" s="16"/>
      <c r="Y50" s="16"/>
      <c r="Z50" s="16" t="s">
        <v>1960</v>
      </c>
      <c r="AA50" s="18" t="s">
        <v>15</v>
      </c>
      <c r="AB50" s="18"/>
    </row>
    <row r="51" spans="1:28" s="14" customFormat="1" ht="127.5">
      <c r="A51" s="36">
        <v>3843</v>
      </c>
      <c r="B51" s="36" t="s">
        <v>2613</v>
      </c>
      <c r="C51" s="37">
        <v>9.15</v>
      </c>
      <c r="D51" s="37">
        <v>106</v>
      </c>
      <c r="E51" s="37">
        <v>5</v>
      </c>
      <c r="F51" s="38"/>
      <c r="G51" s="38" t="s">
        <v>170</v>
      </c>
      <c r="H51" s="63">
        <v>106</v>
      </c>
      <c r="I51" s="63">
        <v>5</v>
      </c>
      <c r="J51" s="39" t="str">
        <f t="shared" si="6"/>
        <v>L-SIG TXOP Protection</v>
      </c>
      <c r="K51" s="67" t="s">
        <v>2274</v>
      </c>
      <c r="L51" s="68" t="s">
        <v>262</v>
      </c>
      <c r="M51" s="68"/>
      <c r="N51" s="17" t="s">
        <v>1132</v>
      </c>
      <c r="O51" s="16" t="s">
        <v>1330</v>
      </c>
      <c r="P51" s="16"/>
      <c r="Q51" s="40"/>
      <c r="R51" s="41" t="s">
        <v>2755</v>
      </c>
      <c r="S51" s="41" t="s">
        <v>2756</v>
      </c>
      <c r="T51" s="13" t="s">
        <v>2393</v>
      </c>
      <c r="U51" s="43"/>
      <c r="V51" s="40" t="str">
        <f t="shared" si="7"/>
        <v>Protection Mechanisms</v>
      </c>
      <c r="W51" s="73" t="str">
        <f aca="true" t="shared" si="8" ref="W51:W57">IF(ISERROR(VLOOKUP(V51,TopicsLookup,2,FALSE)),"",VLOOKUP(V51,TopicsLookup,2,FALSE))</f>
        <v>Coexistence</v>
      </c>
      <c r="X51" s="16"/>
      <c r="Y51" s="16"/>
      <c r="Z51" s="16" t="s">
        <v>1960</v>
      </c>
      <c r="AA51" s="18"/>
      <c r="AB51" s="18"/>
    </row>
    <row r="52" spans="1:28" s="14" customFormat="1" ht="63.75">
      <c r="A52" s="36">
        <v>7365</v>
      </c>
      <c r="B52" s="36" t="s">
        <v>1990</v>
      </c>
      <c r="C52" s="37" t="s">
        <v>2274</v>
      </c>
      <c r="D52" s="37" t="s">
        <v>1993</v>
      </c>
      <c r="E52" s="37" t="s">
        <v>1311</v>
      </c>
      <c r="F52" s="38"/>
      <c r="G52" s="38"/>
      <c r="H52" s="63">
        <v>106</v>
      </c>
      <c r="I52" s="63">
        <v>5</v>
      </c>
      <c r="J52" s="39" t="str">
        <f t="shared" si="6"/>
        <v>L-SIG TXOP Protection</v>
      </c>
      <c r="K52" s="67" t="s">
        <v>2274</v>
      </c>
      <c r="L52" s="68" t="s">
        <v>262</v>
      </c>
      <c r="M52" s="68"/>
      <c r="N52" s="17" t="s">
        <v>782</v>
      </c>
      <c r="O52" s="16"/>
      <c r="P52" s="16"/>
      <c r="Q52" s="40">
        <v>17</v>
      </c>
      <c r="R52" s="41" t="s">
        <v>1312</v>
      </c>
      <c r="S52" s="41" t="s">
        <v>2303</v>
      </c>
      <c r="T52" s="13" t="s">
        <v>2619</v>
      </c>
      <c r="U52" s="43"/>
      <c r="V52" s="40" t="str">
        <f t="shared" si="7"/>
        <v>Protection Mechanisms</v>
      </c>
      <c r="W52" s="73" t="str">
        <f t="shared" si="8"/>
        <v>Coexistence</v>
      </c>
      <c r="X52" s="16"/>
      <c r="Y52" s="16"/>
      <c r="Z52" s="16"/>
      <c r="AA52" s="18" t="s">
        <v>2620</v>
      </c>
      <c r="AB52" s="18"/>
    </row>
    <row r="53" spans="1:28" s="14" customFormat="1" ht="114.75">
      <c r="A53" s="36">
        <v>8277</v>
      </c>
      <c r="B53" s="36" t="s">
        <v>2578</v>
      </c>
      <c r="C53" s="37" t="s">
        <v>2274</v>
      </c>
      <c r="D53" s="37" t="s">
        <v>1993</v>
      </c>
      <c r="E53" s="37" t="s">
        <v>1570</v>
      </c>
      <c r="F53" s="38"/>
      <c r="G53" s="38" t="s">
        <v>170</v>
      </c>
      <c r="H53" s="63">
        <v>106</v>
      </c>
      <c r="I53" s="63">
        <v>11</v>
      </c>
      <c r="J53" s="39" t="str">
        <f t="shared" si="6"/>
        <v>L-SIG TXOP Protection</v>
      </c>
      <c r="K53" s="67" t="s">
        <v>2274</v>
      </c>
      <c r="L53" s="68" t="s">
        <v>262</v>
      </c>
      <c r="M53" s="68"/>
      <c r="N53" s="17" t="s">
        <v>1132</v>
      </c>
      <c r="O53" s="16"/>
      <c r="P53" s="16"/>
      <c r="Q53" s="40"/>
      <c r="R53" s="41" t="s">
        <v>353</v>
      </c>
      <c r="S53" s="41" t="s">
        <v>354</v>
      </c>
      <c r="T53" s="13" t="s">
        <v>2622</v>
      </c>
      <c r="U53" s="43"/>
      <c r="V53" s="40" t="str">
        <f t="shared" si="7"/>
        <v>Protection Mechanisms</v>
      </c>
      <c r="W53" s="73" t="str">
        <f t="shared" si="8"/>
        <v>Coexistence</v>
      </c>
      <c r="X53" s="16"/>
      <c r="Y53" s="16"/>
      <c r="Z53" s="16" t="s">
        <v>1960</v>
      </c>
      <c r="AA53" s="18"/>
      <c r="AB53" s="18"/>
    </row>
    <row r="54" spans="1:28" s="14" customFormat="1" ht="63.75">
      <c r="A54" s="36">
        <v>6783</v>
      </c>
      <c r="B54" s="36" t="s">
        <v>230</v>
      </c>
      <c r="C54" s="37" t="s">
        <v>2276</v>
      </c>
      <c r="D54" s="37" t="s">
        <v>1993</v>
      </c>
      <c r="E54" s="37" t="s">
        <v>628</v>
      </c>
      <c r="F54" s="38"/>
      <c r="G54" s="38" t="s">
        <v>170</v>
      </c>
      <c r="H54" s="63">
        <v>106</v>
      </c>
      <c r="I54" s="63">
        <v>13</v>
      </c>
      <c r="J54" s="39" t="str">
        <f t="shared" si="6"/>
        <v>L-SIG TXOP Protection Rules at the Initiator</v>
      </c>
      <c r="K54" s="67" t="s">
        <v>2276</v>
      </c>
      <c r="L54" s="68" t="s">
        <v>262</v>
      </c>
      <c r="M54" s="68"/>
      <c r="N54" s="17" t="s">
        <v>1132</v>
      </c>
      <c r="O54" s="16" t="s">
        <v>1332</v>
      </c>
      <c r="P54" s="16"/>
      <c r="Q54" s="40"/>
      <c r="R54" s="41" t="s">
        <v>2586</v>
      </c>
      <c r="S54" s="41" t="s">
        <v>2587</v>
      </c>
      <c r="T54" s="13" t="s">
        <v>2080</v>
      </c>
      <c r="U54" s="43"/>
      <c r="V54" s="40" t="str">
        <f t="shared" si="7"/>
        <v>Protection Mechanisms</v>
      </c>
      <c r="W54" s="73" t="str">
        <f t="shared" si="8"/>
        <v>Coexistence</v>
      </c>
      <c r="X54" s="16"/>
      <c r="Y54" s="16"/>
      <c r="Z54" s="16" t="s">
        <v>1960</v>
      </c>
      <c r="AA54" s="18"/>
      <c r="AB54" s="18"/>
    </row>
    <row r="55" spans="1:28" s="14" customFormat="1" ht="255">
      <c r="A55" s="36">
        <v>6784</v>
      </c>
      <c r="B55" s="36" t="s">
        <v>230</v>
      </c>
      <c r="C55" s="37" t="s">
        <v>2276</v>
      </c>
      <c r="D55" s="37" t="s">
        <v>1993</v>
      </c>
      <c r="E55" s="37" t="s">
        <v>358</v>
      </c>
      <c r="F55" s="38"/>
      <c r="G55" s="38" t="s">
        <v>170</v>
      </c>
      <c r="H55" s="63">
        <v>106</v>
      </c>
      <c r="I55" s="63">
        <v>15</v>
      </c>
      <c r="J55" s="39" t="str">
        <f t="shared" si="6"/>
        <v>L-SIG TXOP Protection Rules at the Initiator</v>
      </c>
      <c r="K55" s="67" t="s">
        <v>2276</v>
      </c>
      <c r="L55" s="68" t="s">
        <v>1439</v>
      </c>
      <c r="M55" s="68"/>
      <c r="N55" s="17" t="s">
        <v>1132</v>
      </c>
      <c r="O55" s="16" t="s">
        <v>1330</v>
      </c>
      <c r="P55" s="16"/>
      <c r="Q55" s="40"/>
      <c r="R55" s="41" t="s">
        <v>2588</v>
      </c>
      <c r="S55" s="41" t="s">
        <v>1992</v>
      </c>
      <c r="T55" s="13" t="s">
        <v>2393</v>
      </c>
      <c r="U55" s="43"/>
      <c r="V55" s="40" t="str">
        <f t="shared" si="7"/>
        <v>Protection Mechanisms</v>
      </c>
      <c r="W55" s="73" t="str">
        <f t="shared" si="8"/>
        <v>Coexistence</v>
      </c>
      <c r="X55" s="16"/>
      <c r="Y55" s="16"/>
      <c r="Z55" s="16" t="s">
        <v>1960</v>
      </c>
      <c r="AA55" s="18"/>
      <c r="AB55" s="18"/>
    </row>
    <row r="56" spans="1:28" s="14" customFormat="1" ht="63.75">
      <c r="A56" s="36">
        <v>1310</v>
      </c>
      <c r="B56" s="36" t="s">
        <v>2599</v>
      </c>
      <c r="C56" s="37" t="s">
        <v>2276</v>
      </c>
      <c r="D56" s="37" t="s">
        <v>1993</v>
      </c>
      <c r="E56" s="37" t="s">
        <v>1443</v>
      </c>
      <c r="F56" s="38"/>
      <c r="G56" s="38" t="s">
        <v>170</v>
      </c>
      <c r="H56" s="63">
        <v>106</v>
      </c>
      <c r="I56" s="63">
        <v>17</v>
      </c>
      <c r="J56" s="39" t="str">
        <f t="shared" si="6"/>
        <v>L-SIG TXOP Protection Rules at the Initiator</v>
      </c>
      <c r="K56" s="67" t="s">
        <v>2276</v>
      </c>
      <c r="L56" s="68" t="s">
        <v>1439</v>
      </c>
      <c r="M56" s="68"/>
      <c r="N56" s="17" t="s">
        <v>782</v>
      </c>
      <c r="O56" s="16"/>
      <c r="P56" s="16"/>
      <c r="Q56" s="40">
        <v>17</v>
      </c>
      <c r="R56" s="41" t="s">
        <v>2527</v>
      </c>
      <c r="S56" s="41" t="s">
        <v>2528</v>
      </c>
      <c r="T56" s="13" t="s">
        <v>2078</v>
      </c>
      <c r="U56" s="43"/>
      <c r="V56" s="40" t="str">
        <f t="shared" si="7"/>
        <v>Protection Mechanisms</v>
      </c>
      <c r="W56" s="73" t="str">
        <f t="shared" si="8"/>
        <v>Coexistence</v>
      </c>
      <c r="X56" s="16"/>
      <c r="Y56" s="16"/>
      <c r="Z56" s="16"/>
      <c r="AA56" s="18" t="s">
        <v>2079</v>
      </c>
      <c r="AB56" s="18"/>
    </row>
    <row r="57" spans="1:28" s="14" customFormat="1" ht="51">
      <c r="A57" s="36">
        <v>9998</v>
      </c>
      <c r="B57" s="36" t="s">
        <v>222</v>
      </c>
      <c r="C57" s="37" t="s">
        <v>2276</v>
      </c>
      <c r="D57" s="37" t="s">
        <v>1993</v>
      </c>
      <c r="E57" s="37" t="s">
        <v>1447</v>
      </c>
      <c r="F57" s="38"/>
      <c r="G57" s="38" t="s">
        <v>170</v>
      </c>
      <c r="H57" s="63">
        <v>106</v>
      </c>
      <c r="I57" s="63">
        <v>21</v>
      </c>
      <c r="J57" s="39" t="str">
        <f t="shared" si="6"/>
        <v>L-SIG TXOP Protection Rules at the Initiator</v>
      </c>
      <c r="K57" s="67" t="s">
        <v>2276</v>
      </c>
      <c r="L57" s="68" t="s">
        <v>1439</v>
      </c>
      <c r="M57" s="68"/>
      <c r="N57" s="17" t="s">
        <v>2540</v>
      </c>
      <c r="O57" s="16"/>
      <c r="P57" s="16"/>
      <c r="Q57" s="40"/>
      <c r="R57" s="41" t="s">
        <v>1653</v>
      </c>
      <c r="S57" s="41" t="s">
        <v>1654</v>
      </c>
      <c r="T57" s="13" t="s">
        <v>2082</v>
      </c>
      <c r="U57" s="43"/>
      <c r="V57" s="40" t="str">
        <f t="shared" si="7"/>
        <v>Protection Mechanisms</v>
      </c>
      <c r="W57" s="73" t="str">
        <f t="shared" si="8"/>
        <v>Coexistence</v>
      </c>
      <c r="X57" s="16"/>
      <c r="Y57" s="16"/>
      <c r="Z57" s="16" t="s">
        <v>1960</v>
      </c>
      <c r="AA57" s="18"/>
      <c r="AB57" s="18"/>
    </row>
    <row r="58" spans="1:29" s="14" customFormat="1" ht="127.5">
      <c r="A58" s="202">
        <v>1311</v>
      </c>
      <c r="B58" s="202" t="s">
        <v>2599</v>
      </c>
      <c r="C58" s="202" t="s">
        <v>2276</v>
      </c>
      <c r="D58" s="202" t="s">
        <v>1993</v>
      </c>
      <c r="E58" s="202" t="s">
        <v>1447</v>
      </c>
      <c r="F58" s="202" t="s">
        <v>1439</v>
      </c>
      <c r="G58" s="202" t="s">
        <v>170</v>
      </c>
      <c r="H58" s="202">
        <v>106</v>
      </c>
      <c r="I58" s="202">
        <v>21</v>
      </c>
      <c r="J58" s="202" t="s">
        <v>2277</v>
      </c>
      <c r="K58" s="202" t="s">
        <v>2276</v>
      </c>
      <c r="L58" s="202" t="s">
        <v>1439</v>
      </c>
      <c r="M58" s="13"/>
      <c r="N58" s="202" t="s">
        <v>782</v>
      </c>
      <c r="O58" s="13"/>
      <c r="P58" s="13"/>
      <c r="Q58" s="202" t="s">
        <v>1443</v>
      </c>
      <c r="R58" s="202" t="s">
        <v>2612</v>
      </c>
      <c r="S58" s="202" t="s">
        <v>2529</v>
      </c>
      <c r="T58" s="208" t="s">
        <v>2653</v>
      </c>
      <c r="U58" s="202" t="s">
        <v>2652</v>
      </c>
      <c r="V58" s="202" t="s">
        <v>1798</v>
      </c>
      <c r="W58" s="202" t="s">
        <v>1754</v>
      </c>
      <c r="X58" s="13"/>
      <c r="Y58" s="13"/>
      <c r="Z58" s="13"/>
      <c r="AA58" s="13"/>
      <c r="AB58" s="13"/>
      <c r="AC58" s="13"/>
    </row>
    <row r="59" spans="1:29" s="14" customFormat="1" ht="114.75">
      <c r="A59" s="202">
        <v>4638</v>
      </c>
      <c r="B59" s="202" t="s">
        <v>1507</v>
      </c>
      <c r="C59" s="202" t="s">
        <v>2276</v>
      </c>
      <c r="D59" s="202" t="s">
        <v>1993</v>
      </c>
      <c r="E59" s="202" t="s">
        <v>1201</v>
      </c>
      <c r="F59" s="202" t="s">
        <v>1439</v>
      </c>
      <c r="G59" s="202" t="s">
        <v>170</v>
      </c>
      <c r="H59" s="202">
        <v>106</v>
      </c>
      <c r="I59" s="202">
        <v>22</v>
      </c>
      <c r="J59" s="202" t="s">
        <v>2277</v>
      </c>
      <c r="K59" s="202" t="s">
        <v>2276</v>
      </c>
      <c r="L59" s="202" t="s">
        <v>262</v>
      </c>
      <c r="M59" s="13"/>
      <c r="N59" s="208" t="s">
        <v>782</v>
      </c>
      <c r="O59" s="13"/>
      <c r="P59" s="13"/>
      <c r="Q59" s="202" t="s">
        <v>1443</v>
      </c>
      <c r="R59" s="202" t="s">
        <v>1836</v>
      </c>
      <c r="S59" s="202" t="s">
        <v>984</v>
      </c>
      <c r="T59" s="208" t="s">
        <v>2657</v>
      </c>
      <c r="U59" s="202" t="s">
        <v>2652</v>
      </c>
      <c r="V59" s="202" t="s">
        <v>1798</v>
      </c>
      <c r="W59" s="202" t="s">
        <v>1754</v>
      </c>
      <c r="X59" s="13"/>
      <c r="Y59" s="13"/>
      <c r="Z59" s="13"/>
      <c r="AA59" s="13"/>
      <c r="AB59" s="13"/>
      <c r="AC59" s="13"/>
    </row>
    <row r="60" spans="1:28" s="14" customFormat="1" ht="63.75">
      <c r="A60" s="36">
        <v>6785</v>
      </c>
      <c r="B60" s="36" t="s">
        <v>230</v>
      </c>
      <c r="C60" s="37" t="s">
        <v>2278</v>
      </c>
      <c r="D60" s="37" t="s">
        <v>1993</v>
      </c>
      <c r="E60" s="37" t="s">
        <v>1865</v>
      </c>
      <c r="F60" s="38"/>
      <c r="G60" s="38" t="s">
        <v>170</v>
      </c>
      <c r="H60" s="63">
        <v>106</v>
      </c>
      <c r="I60" s="63">
        <v>26</v>
      </c>
      <c r="J60" s="39" t="str">
        <f>IF(ISERROR(VLOOKUP(K60,HeadingsLookup,2,FALSE)),"",VLOOKUP(K60,HeadingsLookup,2,FALSE))</f>
        <v>L-SIG TXOP Protection Rules at the Responder</v>
      </c>
      <c r="K60" s="67" t="s">
        <v>2278</v>
      </c>
      <c r="L60" s="68" t="s">
        <v>262</v>
      </c>
      <c r="M60" s="68"/>
      <c r="N60" s="17" t="s">
        <v>1132</v>
      </c>
      <c r="O60" s="16" t="s">
        <v>1332</v>
      </c>
      <c r="P60" s="16"/>
      <c r="Q60" s="40"/>
      <c r="R60" s="41" t="s">
        <v>1994</v>
      </c>
      <c r="S60" s="41" t="s">
        <v>1995</v>
      </c>
      <c r="T60" s="13" t="s">
        <v>2520</v>
      </c>
      <c r="U60" s="43"/>
      <c r="V60" s="40" t="str">
        <f>IF(ISBLANK(M60),IF(ISERROR(VLOOKUP(K60,HeadingsLookup,4,FALSE)),"",VLOOKUP(K60,HeadingsLookup,4,FALSE)),"Duplicate")</f>
        <v>Protection Mechanisms</v>
      </c>
      <c r="W60" s="73" t="str">
        <f>IF(ISERROR(VLOOKUP(V60,TopicsLookup,2,FALSE)),"",VLOOKUP(V60,TopicsLookup,2,FALSE))</f>
        <v>Coexistence</v>
      </c>
      <c r="X60" s="16"/>
      <c r="Y60" s="16"/>
      <c r="Z60" s="16" t="s">
        <v>1960</v>
      </c>
      <c r="AA60" s="18"/>
      <c r="AB60" s="18"/>
    </row>
    <row r="61" spans="1:28" s="14" customFormat="1" ht="51">
      <c r="A61" s="36">
        <v>10000</v>
      </c>
      <c r="B61" s="36" t="s">
        <v>222</v>
      </c>
      <c r="C61" s="37" t="s">
        <v>2278</v>
      </c>
      <c r="D61" s="37" t="s">
        <v>1993</v>
      </c>
      <c r="E61" s="37" t="s">
        <v>1324</v>
      </c>
      <c r="F61" s="38"/>
      <c r="G61" s="38" t="s">
        <v>170</v>
      </c>
      <c r="H61" s="63">
        <v>106</v>
      </c>
      <c r="I61" s="63">
        <v>30</v>
      </c>
      <c r="J61" s="39" t="str">
        <f>IF(ISERROR(VLOOKUP(K61,HeadingsLookup,2,FALSE)),"",VLOOKUP(K61,HeadingsLookup,2,FALSE))</f>
        <v>L-SIG TXOP Protection Rules at the Responder</v>
      </c>
      <c r="K61" s="67" t="s">
        <v>2278</v>
      </c>
      <c r="L61" s="68" t="s">
        <v>1439</v>
      </c>
      <c r="M61" s="68"/>
      <c r="N61" s="17" t="s">
        <v>2540</v>
      </c>
      <c r="O61" s="16"/>
      <c r="P61" s="16"/>
      <c r="Q61" s="40"/>
      <c r="R61" s="41" t="s">
        <v>2713</v>
      </c>
      <c r="S61" s="41" t="s">
        <v>0</v>
      </c>
      <c r="T61" s="13" t="s">
        <v>2088</v>
      </c>
      <c r="U61" s="43"/>
      <c r="V61" s="40" t="str">
        <f>IF(ISBLANK(M61),IF(ISERROR(VLOOKUP(K61,HeadingsLookup,4,FALSE)),"",VLOOKUP(K61,HeadingsLookup,4,FALSE)),"Duplicate")</f>
        <v>Protection Mechanisms</v>
      </c>
      <c r="W61" s="73" t="str">
        <f>IF(ISERROR(VLOOKUP(V61,TopicsLookup,2,FALSE)),"",VLOOKUP(V61,TopicsLookup,2,FALSE))</f>
        <v>Coexistence</v>
      </c>
      <c r="X61" s="16"/>
      <c r="Y61" s="16"/>
      <c r="Z61" s="16" t="s">
        <v>1960</v>
      </c>
      <c r="AA61" s="18"/>
      <c r="AB61" s="18"/>
    </row>
    <row r="62" spans="1:28" s="14" customFormat="1" ht="127.5">
      <c r="A62" s="36">
        <v>11999</v>
      </c>
      <c r="B62" s="36" t="s">
        <v>827</v>
      </c>
      <c r="C62" s="37" t="s">
        <v>2280</v>
      </c>
      <c r="D62" s="37" t="s">
        <v>1993</v>
      </c>
      <c r="E62" s="37" t="s">
        <v>1998</v>
      </c>
      <c r="F62" s="38"/>
      <c r="G62" s="38" t="s">
        <v>2706</v>
      </c>
      <c r="H62" s="63">
        <v>106</v>
      </c>
      <c r="I62" s="63">
        <v>34</v>
      </c>
      <c r="J62" s="39" t="str">
        <f>IF(ISERROR(VLOOKUP(K62,HeadingsLookup,2,FALSE)),"",VLOOKUP(K62,HeadingsLookup,2,FALSE))</f>
        <v>L-SIG TXOP Protection Rules at Third Party HT</v>
      </c>
      <c r="K62" s="67" t="s">
        <v>2280</v>
      </c>
      <c r="L62" s="68" t="s">
        <v>262</v>
      </c>
      <c r="M62" s="68"/>
      <c r="N62" s="17" t="s">
        <v>1132</v>
      </c>
      <c r="O62" s="16" t="s">
        <v>1331</v>
      </c>
      <c r="P62" s="16"/>
      <c r="Q62" s="40"/>
      <c r="R62" s="41" t="s">
        <v>1496</v>
      </c>
      <c r="S62" s="41" t="s">
        <v>1497</v>
      </c>
      <c r="T62" s="13" t="s">
        <v>2090</v>
      </c>
      <c r="U62" s="43"/>
      <c r="V62" s="40" t="str">
        <f>IF(ISBLANK(M62),IF(ISERROR(VLOOKUP(K62,HeadingsLookup,4,FALSE)),"",VLOOKUP(K62,HeadingsLookup,4,FALSE)),"Duplicate")</f>
        <v>Protection Mechanisms</v>
      </c>
      <c r="W62" s="73" t="str">
        <f>IF(ISERROR(VLOOKUP(V62,TopicsLookup,2,FALSE)),"",VLOOKUP(V62,TopicsLookup,2,FALSE))</f>
        <v>Coexistence</v>
      </c>
      <c r="X62" s="16"/>
      <c r="Y62" s="16"/>
      <c r="Z62" s="16" t="s">
        <v>1960</v>
      </c>
      <c r="AA62" s="18"/>
      <c r="AB62" s="18"/>
    </row>
    <row r="63" spans="1:28" s="14" customFormat="1" ht="102">
      <c r="A63" s="36">
        <v>8278</v>
      </c>
      <c r="B63" s="36" t="s">
        <v>2578</v>
      </c>
      <c r="C63" s="37" t="s">
        <v>2280</v>
      </c>
      <c r="D63" s="37" t="s">
        <v>1993</v>
      </c>
      <c r="E63" s="37" t="s">
        <v>1199</v>
      </c>
      <c r="F63" s="38"/>
      <c r="G63" s="38" t="s">
        <v>170</v>
      </c>
      <c r="H63" s="63">
        <v>106</v>
      </c>
      <c r="I63" s="63">
        <v>35</v>
      </c>
      <c r="J63" s="39" t="str">
        <f>IF(ISERROR(VLOOKUP(K63,HeadingsLookup,2,FALSE)),"",VLOOKUP(K63,HeadingsLookup,2,FALSE))</f>
        <v>L-SIG TXOP Protection Rules at Third Party HT</v>
      </c>
      <c r="K63" s="67" t="s">
        <v>2280</v>
      </c>
      <c r="L63" s="68" t="s">
        <v>262</v>
      </c>
      <c r="M63" s="68"/>
      <c r="N63" s="17" t="s">
        <v>1132</v>
      </c>
      <c r="O63" s="16"/>
      <c r="P63" s="16"/>
      <c r="Q63" s="40"/>
      <c r="R63" s="41" t="s">
        <v>1765</v>
      </c>
      <c r="S63" s="41" t="s">
        <v>1766</v>
      </c>
      <c r="T63" s="13" t="s">
        <v>2360</v>
      </c>
      <c r="U63" s="43"/>
      <c r="V63" s="40" t="str">
        <f>IF(ISBLANK(M63),IF(ISERROR(VLOOKUP(K63,HeadingsLookup,4,FALSE)),"",VLOOKUP(K63,HeadingsLookup,4,FALSE)),"Duplicate")</f>
        <v>Protection Mechanisms</v>
      </c>
      <c r="W63" s="73" t="str">
        <f>IF(ISERROR(VLOOKUP(V63,TopicsLookup,2,FALSE)),"",VLOOKUP(V63,TopicsLookup,2,FALSE))</f>
        <v>Coexistence</v>
      </c>
      <c r="X63" s="16"/>
      <c r="Y63" s="16"/>
      <c r="Z63" s="16" t="s">
        <v>1960</v>
      </c>
      <c r="AA63" s="18"/>
      <c r="AB63" s="18"/>
    </row>
    <row r="64" spans="1:29" s="14" customFormat="1" ht="191.25">
      <c r="A64" s="202">
        <v>6788</v>
      </c>
      <c r="B64" s="202" t="s">
        <v>230</v>
      </c>
      <c r="C64" s="202" t="s">
        <v>2280</v>
      </c>
      <c r="D64" s="202" t="s">
        <v>1993</v>
      </c>
      <c r="E64" s="202" t="s">
        <v>1199</v>
      </c>
      <c r="F64" s="202" t="s">
        <v>1439</v>
      </c>
      <c r="G64" s="202" t="s">
        <v>170</v>
      </c>
      <c r="H64" s="202">
        <v>106</v>
      </c>
      <c r="I64" s="202">
        <v>35</v>
      </c>
      <c r="J64" s="202" t="s">
        <v>2281</v>
      </c>
      <c r="K64" s="202" t="s">
        <v>2280</v>
      </c>
      <c r="L64" s="202" t="s">
        <v>262</v>
      </c>
      <c r="M64" s="13"/>
      <c r="N64" s="208" t="s">
        <v>782</v>
      </c>
      <c r="O64" s="13"/>
      <c r="P64" s="13"/>
      <c r="Q64" s="202" t="s">
        <v>356</v>
      </c>
      <c r="R64" s="202" t="s">
        <v>1037</v>
      </c>
      <c r="S64" s="202" t="s">
        <v>1038</v>
      </c>
      <c r="T64" s="208" t="s">
        <v>2658</v>
      </c>
      <c r="U64" s="202" t="s">
        <v>2652</v>
      </c>
      <c r="V64" s="202" t="s">
        <v>1798</v>
      </c>
      <c r="W64" s="202" t="s">
        <v>1754</v>
      </c>
      <c r="X64" s="13"/>
      <c r="Y64" s="13"/>
      <c r="Z64" s="13"/>
      <c r="AA64" s="13"/>
      <c r="AB64" s="13"/>
      <c r="AC64" s="13"/>
    </row>
    <row r="65" spans="1:28" s="14" customFormat="1" ht="51">
      <c r="A65" s="36">
        <v>7258</v>
      </c>
      <c r="B65" s="36" t="s">
        <v>1817</v>
      </c>
      <c r="C65" s="37" t="s">
        <v>2280</v>
      </c>
      <c r="D65" s="37" t="s">
        <v>1993</v>
      </c>
      <c r="E65" s="37" t="s">
        <v>920</v>
      </c>
      <c r="F65" s="38"/>
      <c r="G65" s="38" t="s">
        <v>170</v>
      </c>
      <c r="H65" s="63">
        <v>106</v>
      </c>
      <c r="I65" s="63">
        <v>36</v>
      </c>
      <c r="J65" s="39" t="str">
        <f>IF(ISERROR(VLOOKUP(K65,HeadingsLookup,2,FALSE)),"",VLOOKUP(K65,HeadingsLookup,2,FALSE))</f>
        <v>L-SIG TXOP Protection Rules at Third Party HT</v>
      </c>
      <c r="K65" s="67" t="s">
        <v>2280</v>
      </c>
      <c r="L65" s="68" t="s">
        <v>262</v>
      </c>
      <c r="M65" s="68"/>
      <c r="N65" s="17" t="s">
        <v>782</v>
      </c>
      <c r="O65" s="16"/>
      <c r="P65" s="16"/>
      <c r="Q65" s="40"/>
      <c r="R65" s="41" t="s">
        <v>136</v>
      </c>
      <c r="S65" s="41" t="s">
        <v>137</v>
      </c>
      <c r="T65" s="13" t="s">
        <v>2359</v>
      </c>
      <c r="U65" s="43"/>
      <c r="V65" s="40" t="str">
        <f>IF(ISBLANK(M65),IF(ISERROR(VLOOKUP(K65,HeadingsLookup,4,FALSE)),"",VLOOKUP(K65,HeadingsLookup,4,FALSE)),"Duplicate")</f>
        <v>Protection Mechanisms</v>
      </c>
      <c r="W65" s="73" t="str">
        <f>IF(ISERROR(VLOOKUP(V65,TopicsLookup,2,FALSE)),"",VLOOKUP(V65,TopicsLookup,2,FALSE))</f>
        <v>Coexistence</v>
      </c>
      <c r="X65" s="16"/>
      <c r="Y65" s="16"/>
      <c r="Z65" s="16" t="s">
        <v>1960</v>
      </c>
      <c r="AA65" s="18"/>
      <c r="AB65" s="18"/>
    </row>
    <row r="66" spans="1:28" s="14" customFormat="1" ht="38.25">
      <c r="A66" s="36">
        <v>10001</v>
      </c>
      <c r="B66" s="36" t="s">
        <v>222</v>
      </c>
      <c r="C66" s="37" t="s">
        <v>2280</v>
      </c>
      <c r="D66" s="37" t="s">
        <v>1993</v>
      </c>
      <c r="E66" s="37" t="s">
        <v>920</v>
      </c>
      <c r="F66" s="38"/>
      <c r="G66" s="38" t="s">
        <v>170</v>
      </c>
      <c r="H66" s="63">
        <v>106</v>
      </c>
      <c r="I66" s="63">
        <v>36</v>
      </c>
      <c r="J66" s="39" t="str">
        <f>IF(ISERROR(VLOOKUP(K66,HeadingsLookup,2,FALSE)),"",VLOOKUP(K66,HeadingsLookup,2,FALSE))</f>
        <v>L-SIG TXOP Protection Rules at Third Party HT</v>
      </c>
      <c r="K66" s="67" t="s">
        <v>2280</v>
      </c>
      <c r="L66" s="68" t="s">
        <v>1439</v>
      </c>
      <c r="M66" s="68"/>
      <c r="N66" s="17" t="s">
        <v>2540</v>
      </c>
      <c r="O66" s="16"/>
      <c r="P66" s="16"/>
      <c r="Q66" s="40"/>
      <c r="R66" s="41" t="s">
        <v>963</v>
      </c>
      <c r="S66" s="41" t="s">
        <v>964</v>
      </c>
      <c r="T66" s="13" t="s">
        <v>2674</v>
      </c>
      <c r="U66" s="43"/>
      <c r="V66" s="40" t="str">
        <f>IF(ISBLANK(M66),IF(ISERROR(VLOOKUP(K66,HeadingsLookup,4,FALSE)),"",VLOOKUP(K66,HeadingsLookup,4,FALSE)),"Duplicate")</f>
        <v>Protection Mechanisms</v>
      </c>
      <c r="W66" s="73" t="str">
        <f>IF(ISERROR(VLOOKUP(V66,TopicsLookup,2,FALSE)),"",VLOOKUP(V66,TopicsLookup,2,FALSE))</f>
        <v>Coexistence</v>
      </c>
      <c r="X66" s="16"/>
      <c r="Y66" s="16"/>
      <c r="Z66" s="16" t="s">
        <v>1960</v>
      </c>
      <c r="AA66" s="18"/>
      <c r="AB66" s="18"/>
    </row>
    <row r="67" spans="1:28" s="14" customFormat="1" ht="178.5">
      <c r="A67" s="36">
        <v>7613</v>
      </c>
      <c r="B67" s="36" t="s">
        <v>901</v>
      </c>
      <c r="C67" s="37" t="s">
        <v>2276</v>
      </c>
      <c r="D67" s="37"/>
      <c r="E67" s="37"/>
      <c r="F67" s="38"/>
      <c r="G67" s="38" t="s">
        <v>2706</v>
      </c>
      <c r="H67" s="63">
        <v>106</v>
      </c>
      <c r="I67" s="63"/>
      <c r="J67" s="39" t="str">
        <f>IF(ISERROR(VLOOKUP(K67,HeadingsLookup,2,FALSE)),"",VLOOKUP(K67,HeadingsLookup,2,FALSE))</f>
        <v>L-SIG TXOP Protection Rules at the Initiator</v>
      </c>
      <c r="K67" s="67" t="s">
        <v>2276</v>
      </c>
      <c r="L67" s="68" t="s">
        <v>261</v>
      </c>
      <c r="M67" s="68"/>
      <c r="N67" s="17" t="s">
        <v>2539</v>
      </c>
      <c r="O67" s="16"/>
      <c r="P67" s="16"/>
      <c r="Q67" s="40"/>
      <c r="R67" s="41" t="s">
        <v>2650</v>
      </c>
      <c r="S67" s="41" t="s">
        <v>1452</v>
      </c>
      <c r="T67" s="13" t="s">
        <v>2324</v>
      </c>
      <c r="U67" s="43"/>
      <c r="V67" s="40" t="str">
        <f>IF(ISBLANK(M67),IF(ISERROR(VLOOKUP(K67,HeadingsLookup,4,FALSE)),"",VLOOKUP(K67,HeadingsLookup,4,FALSE)),"Duplicate")</f>
        <v>Protection Mechanisms</v>
      </c>
      <c r="W67" s="73" t="str">
        <f>IF(ISERROR(VLOOKUP(V67,TopicsLookup,2,FALSE)),"",VLOOKUP(V67,TopicsLookup,2,FALSE))</f>
        <v>Coexistence</v>
      </c>
      <c r="X67" s="16"/>
      <c r="Y67" s="16"/>
      <c r="Z67" s="16" t="s">
        <v>1960</v>
      </c>
      <c r="AA67" s="18"/>
      <c r="AB67" s="18"/>
    </row>
    <row r="68" spans="1:29" s="14" customFormat="1" ht="165.75">
      <c r="A68" s="202">
        <v>7612</v>
      </c>
      <c r="B68" s="202" t="s">
        <v>901</v>
      </c>
      <c r="C68" s="202" t="s">
        <v>2276</v>
      </c>
      <c r="D68" s="202"/>
      <c r="E68" s="202"/>
      <c r="F68" s="202" t="s">
        <v>1439</v>
      </c>
      <c r="G68" s="202" t="s">
        <v>2706</v>
      </c>
      <c r="H68" s="202">
        <v>106</v>
      </c>
      <c r="I68" s="202"/>
      <c r="J68" s="202" t="s">
        <v>2277</v>
      </c>
      <c r="K68" s="202" t="s">
        <v>2276</v>
      </c>
      <c r="L68" s="202" t="s">
        <v>262</v>
      </c>
      <c r="M68" s="13"/>
      <c r="N68" s="202" t="s">
        <v>2539</v>
      </c>
      <c r="O68" s="13"/>
      <c r="P68" s="13"/>
      <c r="Q68" s="202" t="s">
        <v>356</v>
      </c>
      <c r="R68" s="202" t="s">
        <v>2648</v>
      </c>
      <c r="S68" s="202" t="s">
        <v>2649</v>
      </c>
      <c r="T68" s="208" t="s">
        <v>2661</v>
      </c>
      <c r="U68" s="202" t="s">
        <v>2652</v>
      </c>
      <c r="V68" s="202" t="s">
        <v>1798</v>
      </c>
      <c r="W68" s="202" t="s">
        <v>1754</v>
      </c>
      <c r="X68" s="13"/>
      <c r="Y68" s="13"/>
      <c r="Z68" s="13"/>
      <c r="AA68" s="13"/>
      <c r="AB68" s="13"/>
      <c r="AC68" s="13"/>
    </row>
    <row r="69" spans="1:28" s="14" customFormat="1" ht="38.25">
      <c r="A69" s="36">
        <v>7890</v>
      </c>
      <c r="B69" s="36" t="s">
        <v>1964</v>
      </c>
      <c r="C69" s="37" t="s">
        <v>2286</v>
      </c>
      <c r="D69" s="37" t="s">
        <v>1728</v>
      </c>
      <c r="E69" s="37" t="s">
        <v>358</v>
      </c>
      <c r="F69" s="38"/>
      <c r="G69" s="38" t="s">
        <v>170</v>
      </c>
      <c r="H69" s="63">
        <v>107</v>
      </c>
      <c r="I69" s="63">
        <v>15</v>
      </c>
      <c r="J69" s="39" t="str">
        <f aca="true" t="shared" si="9" ref="J69:J86">IF(ISERROR(VLOOKUP(K69,HeadingsLookup,2,FALSE)),"",VLOOKUP(K69,HeadingsLookup,2,FALSE))</f>
        <v>Long NAV</v>
      </c>
      <c r="K69" s="67" t="s">
        <v>2286</v>
      </c>
      <c r="L69" s="68" t="s">
        <v>261</v>
      </c>
      <c r="M69" s="68"/>
      <c r="N69" s="17" t="s">
        <v>1132</v>
      </c>
      <c r="O69" s="16" t="s">
        <v>1330</v>
      </c>
      <c r="P69" s="16"/>
      <c r="Q69" s="40"/>
      <c r="R69" s="41" t="s">
        <v>450</v>
      </c>
      <c r="S69" s="41" t="s">
        <v>451</v>
      </c>
      <c r="T69" s="13" t="s">
        <v>1298</v>
      </c>
      <c r="U69" s="43"/>
      <c r="V69" s="40" t="str">
        <f aca="true" t="shared" si="10" ref="V69:V86">IF(ISBLANK(M69),IF(ISERROR(VLOOKUP(K69,HeadingsLookup,4,FALSE)),"",VLOOKUP(K69,HeadingsLookup,4,FALSE)),"Duplicate")</f>
        <v>Protection Mechanisms</v>
      </c>
      <c r="W69" s="73" t="str">
        <f aca="true" t="shared" si="11" ref="W69:W86">IF(ISERROR(VLOOKUP(V69,TopicsLookup,2,FALSE)),"",VLOOKUP(V69,TopicsLookup,2,FALSE))</f>
        <v>Coexistence</v>
      </c>
      <c r="X69" s="16"/>
      <c r="Y69" s="16"/>
      <c r="Z69" s="16" t="s">
        <v>1960</v>
      </c>
      <c r="AA69" s="18"/>
      <c r="AB69" s="18"/>
    </row>
    <row r="70" spans="1:26" s="14" customFormat="1" ht="51">
      <c r="A70" s="122">
        <v>782</v>
      </c>
      <c r="B70" s="122" t="s">
        <v>1</v>
      </c>
      <c r="C70" s="123" t="s">
        <v>2286</v>
      </c>
      <c r="D70" s="123" t="s">
        <v>1728</v>
      </c>
      <c r="E70" s="123" t="s">
        <v>2581</v>
      </c>
      <c r="F70" s="125" t="s">
        <v>1439</v>
      </c>
      <c r="G70" s="125" t="s">
        <v>1325</v>
      </c>
      <c r="H70" s="126">
        <v>107</v>
      </c>
      <c r="I70" s="126">
        <v>17</v>
      </c>
      <c r="J70" s="120" t="str">
        <f t="shared" si="9"/>
        <v>Long NAV</v>
      </c>
      <c r="K70" s="127" t="s">
        <v>2286</v>
      </c>
      <c r="L70" s="120" t="s">
        <v>1439</v>
      </c>
      <c r="M70" s="120"/>
      <c r="N70" s="16" t="s">
        <v>1439</v>
      </c>
      <c r="O70" s="16" t="s">
        <v>142</v>
      </c>
      <c r="P70" s="16"/>
      <c r="Q70" s="16"/>
      <c r="R70" s="128" t="s">
        <v>2262</v>
      </c>
      <c r="S70" s="128" t="s">
        <v>2263</v>
      </c>
      <c r="T70" s="13" t="s">
        <v>2253</v>
      </c>
      <c r="U70" s="18"/>
      <c r="V70" s="16" t="str">
        <f t="shared" si="10"/>
        <v>Protection Mechanisms</v>
      </c>
      <c r="W70" s="16" t="s">
        <v>1750</v>
      </c>
      <c r="X70" s="18"/>
      <c r="Z70" s="14" t="s">
        <v>1960</v>
      </c>
    </row>
    <row r="71" spans="1:29" s="14" customFormat="1" ht="38.25">
      <c r="A71" s="122">
        <v>674</v>
      </c>
      <c r="B71" s="122" t="s">
        <v>1615</v>
      </c>
      <c r="C71" s="123" t="s">
        <v>2286</v>
      </c>
      <c r="D71" s="199">
        <v>107</v>
      </c>
      <c r="E71" s="122" t="s">
        <v>2580</v>
      </c>
      <c r="F71" s="125" t="s">
        <v>1439</v>
      </c>
      <c r="G71" s="125" t="s">
        <v>170</v>
      </c>
      <c r="H71" s="126">
        <v>107</v>
      </c>
      <c r="I71" s="126">
        <v>20</v>
      </c>
      <c r="J71" s="120" t="str">
        <f t="shared" si="9"/>
        <v>Long NAV</v>
      </c>
      <c r="K71" s="127" t="s">
        <v>2286</v>
      </c>
      <c r="L71" s="120" t="s">
        <v>1439</v>
      </c>
      <c r="M71" s="120"/>
      <c r="N71" s="16" t="s">
        <v>2539</v>
      </c>
      <c r="O71" s="16"/>
      <c r="P71" s="16"/>
      <c r="Q71" s="16"/>
      <c r="R71" s="200" t="s">
        <v>2260</v>
      </c>
      <c r="S71" s="128" t="s">
        <v>2261</v>
      </c>
      <c r="T71" s="13" t="s">
        <v>2254</v>
      </c>
      <c r="U71" s="18"/>
      <c r="V71" s="16" t="str">
        <f t="shared" si="10"/>
        <v>Protection Mechanisms</v>
      </c>
      <c r="W71" s="16" t="str">
        <f t="shared" si="11"/>
        <v>Coexistence</v>
      </c>
      <c r="X71" s="18"/>
      <c r="Y71" s="18"/>
      <c r="Z71" s="18" t="s">
        <v>1960</v>
      </c>
      <c r="AA71" s="18"/>
      <c r="AB71" s="18"/>
      <c r="AC71" s="18"/>
    </row>
    <row r="72" spans="1:28" s="14" customFormat="1" ht="38.25">
      <c r="A72" s="36">
        <v>783</v>
      </c>
      <c r="B72" s="36" t="s">
        <v>1</v>
      </c>
      <c r="C72" s="37" t="s">
        <v>2286</v>
      </c>
      <c r="D72" s="37" t="s">
        <v>1728</v>
      </c>
      <c r="E72" s="37" t="s">
        <v>1201</v>
      </c>
      <c r="F72" s="38"/>
      <c r="G72" s="38" t="s">
        <v>1325</v>
      </c>
      <c r="H72" s="63">
        <v>107</v>
      </c>
      <c r="I72" s="63">
        <v>22</v>
      </c>
      <c r="J72" s="39" t="str">
        <f t="shared" si="9"/>
        <v>Long NAV</v>
      </c>
      <c r="K72" s="67" t="s">
        <v>2286</v>
      </c>
      <c r="L72" s="68" t="s">
        <v>261</v>
      </c>
      <c r="M72" s="68"/>
      <c r="N72" s="17" t="s">
        <v>2540</v>
      </c>
      <c r="O72" s="16"/>
      <c r="P72" s="16"/>
      <c r="Q72" s="40">
        <v>18</v>
      </c>
      <c r="R72" s="41" t="s">
        <v>1828</v>
      </c>
      <c r="S72" s="41" t="s">
        <v>303</v>
      </c>
      <c r="T72" s="13" t="s">
        <v>1351</v>
      </c>
      <c r="U72" s="43"/>
      <c r="V72" s="40" t="str">
        <f t="shared" si="10"/>
        <v>Protection Mechanisms</v>
      </c>
      <c r="W72" s="73" t="str">
        <f t="shared" si="11"/>
        <v>Coexistence</v>
      </c>
      <c r="X72" s="16"/>
      <c r="Y72" s="16"/>
      <c r="Z72" s="16"/>
      <c r="AA72" s="18" t="s">
        <v>1352</v>
      </c>
      <c r="AB72" s="18"/>
    </row>
    <row r="73" spans="1:28" s="14" customFormat="1" ht="63.75">
      <c r="A73" s="36">
        <v>1322</v>
      </c>
      <c r="B73" s="36" t="s">
        <v>2599</v>
      </c>
      <c r="C73" s="37" t="s">
        <v>2286</v>
      </c>
      <c r="D73" s="37" t="s">
        <v>1728</v>
      </c>
      <c r="E73" s="37" t="s">
        <v>1201</v>
      </c>
      <c r="F73" s="38" t="s">
        <v>2675</v>
      </c>
      <c r="G73" s="38" t="s">
        <v>2706</v>
      </c>
      <c r="H73" s="63">
        <v>107</v>
      </c>
      <c r="I73" s="63">
        <v>22</v>
      </c>
      <c r="J73" s="39" t="str">
        <f t="shared" si="9"/>
        <v>Long NAV</v>
      </c>
      <c r="K73" s="67" t="s">
        <v>2286</v>
      </c>
      <c r="L73" s="68" t="s">
        <v>1439</v>
      </c>
      <c r="M73" s="68"/>
      <c r="N73" s="17" t="s">
        <v>1132</v>
      </c>
      <c r="O73" s="16" t="s">
        <v>1332</v>
      </c>
      <c r="P73" s="16"/>
      <c r="Q73" s="40"/>
      <c r="R73" s="41" t="s">
        <v>1065</v>
      </c>
      <c r="S73" s="41" t="s">
        <v>1066</v>
      </c>
      <c r="T73" s="13" t="s">
        <v>1808</v>
      </c>
      <c r="U73" s="43"/>
      <c r="V73" s="40" t="str">
        <f t="shared" si="10"/>
        <v>Protection Mechanisms</v>
      </c>
      <c r="W73" s="73" t="str">
        <f t="shared" si="11"/>
        <v>Coexistence</v>
      </c>
      <c r="X73" s="16"/>
      <c r="Y73" s="16"/>
      <c r="Z73" s="16" t="s">
        <v>1960</v>
      </c>
      <c r="AA73" s="18"/>
      <c r="AB73" s="18"/>
    </row>
    <row r="74" spans="1:28" s="14" customFormat="1" ht="89.25">
      <c r="A74" s="36">
        <v>3846</v>
      </c>
      <c r="B74" s="36" t="s">
        <v>2613</v>
      </c>
      <c r="C74" s="37">
        <v>9.16</v>
      </c>
      <c r="D74" s="37">
        <v>107</v>
      </c>
      <c r="E74" s="37"/>
      <c r="F74" s="38" t="s">
        <v>2675</v>
      </c>
      <c r="G74" s="38" t="s">
        <v>170</v>
      </c>
      <c r="H74" s="63">
        <v>107</v>
      </c>
      <c r="I74" s="63"/>
      <c r="J74" s="39" t="str">
        <f t="shared" si="9"/>
        <v>Protection mechanisms for Aggregation Exchange Sequences</v>
      </c>
      <c r="K74" s="67" t="s">
        <v>2282</v>
      </c>
      <c r="L74" s="68" t="s">
        <v>1439</v>
      </c>
      <c r="M74" s="68"/>
      <c r="N74" s="17" t="s">
        <v>1132</v>
      </c>
      <c r="O74" s="16" t="s">
        <v>2613</v>
      </c>
      <c r="P74" s="16"/>
      <c r="Q74" s="40"/>
      <c r="R74" s="41" t="s">
        <v>122</v>
      </c>
      <c r="S74" s="41" t="s">
        <v>123</v>
      </c>
      <c r="T74" s="13" t="s">
        <v>1809</v>
      </c>
      <c r="U74" s="43"/>
      <c r="V74" s="40" t="str">
        <f t="shared" si="10"/>
        <v>Protection Mechanisms</v>
      </c>
      <c r="W74" s="73" t="str">
        <f t="shared" si="11"/>
        <v>Coexistence</v>
      </c>
      <c r="X74" s="16"/>
      <c r="Y74" s="16"/>
      <c r="Z74" s="16" t="s">
        <v>1960</v>
      </c>
      <c r="AA74" s="18"/>
      <c r="AB74" s="18"/>
    </row>
    <row r="75" spans="1:26" s="14" customFormat="1" ht="51">
      <c r="A75" s="122">
        <v>7614</v>
      </c>
      <c r="B75" s="122" t="s">
        <v>901</v>
      </c>
      <c r="C75" s="125" t="s">
        <v>2282</v>
      </c>
      <c r="D75" s="124"/>
      <c r="E75" s="125"/>
      <c r="F75" s="125" t="s">
        <v>1439</v>
      </c>
      <c r="G75" s="125" t="s">
        <v>2706</v>
      </c>
      <c r="H75" s="126">
        <v>107</v>
      </c>
      <c r="I75" s="126"/>
      <c r="J75" s="120" t="str">
        <f t="shared" si="9"/>
        <v>Protection mechanisms for Aggregation Exchange Sequences</v>
      </c>
      <c r="K75" s="127" t="s">
        <v>2282</v>
      </c>
      <c r="L75" s="120" t="s">
        <v>1439</v>
      </c>
      <c r="M75" s="120"/>
      <c r="N75" s="22" t="s">
        <v>782</v>
      </c>
      <c r="O75" s="22"/>
      <c r="P75" s="22"/>
      <c r="Q75" s="22"/>
      <c r="R75" s="128" t="s">
        <v>2264</v>
      </c>
      <c r="S75" s="128" t="s">
        <v>2265</v>
      </c>
      <c r="T75" s="13" t="s">
        <v>2255</v>
      </c>
      <c r="U75" s="18"/>
      <c r="V75" s="16" t="str">
        <f t="shared" si="10"/>
        <v>Protection Mechanisms</v>
      </c>
      <c r="W75" s="16" t="str">
        <f t="shared" si="11"/>
        <v>Coexistence</v>
      </c>
      <c r="X75" s="18"/>
      <c r="Z75" s="14" t="s">
        <v>1960</v>
      </c>
    </row>
    <row r="76" spans="1:28" s="14" customFormat="1" ht="63.75">
      <c r="A76" s="36">
        <v>1320</v>
      </c>
      <c r="B76" s="36" t="s">
        <v>2599</v>
      </c>
      <c r="C76" s="37" t="s">
        <v>2284</v>
      </c>
      <c r="D76" s="37"/>
      <c r="E76" s="37"/>
      <c r="F76" s="38"/>
      <c r="G76" s="38" t="s">
        <v>170</v>
      </c>
      <c r="H76" s="63">
        <v>107</v>
      </c>
      <c r="I76" s="63"/>
      <c r="J76" s="39" t="str">
        <f t="shared" si="9"/>
        <v>Generally</v>
      </c>
      <c r="K76" s="67" t="s">
        <v>2284</v>
      </c>
      <c r="L76" s="68" t="s">
        <v>1439</v>
      </c>
      <c r="M76" s="68"/>
      <c r="N76" s="17" t="s">
        <v>1132</v>
      </c>
      <c r="O76" s="16" t="s">
        <v>1332</v>
      </c>
      <c r="P76" s="16"/>
      <c r="Q76" s="40"/>
      <c r="R76" s="41" t="s">
        <v>1005</v>
      </c>
      <c r="S76" s="41" t="s">
        <v>1006</v>
      </c>
      <c r="T76" s="13" t="s">
        <v>1243</v>
      </c>
      <c r="U76" s="43"/>
      <c r="V76" s="40" t="str">
        <f t="shared" si="10"/>
        <v>Protection Mechanisms</v>
      </c>
      <c r="W76" s="73" t="str">
        <f t="shared" si="11"/>
        <v>Coexistence</v>
      </c>
      <c r="X76" s="16"/>
      <c r="Y76" s="16"/>
      <c r="Z76" s="16" t="s">
        <v>1960</v>
      </c>
      <c r="AA76" s="18"/>
      <c r="AB76" s="18"/>
    </row>
    <row r="77" spans="1:29" s="14" customFormat="1" ht="38.25">
      <c r="A77" s="122">
        <v>7615</v>
      </c>
      <c r="B77" s="122" t="s">
        <v>901</v>
      </c>
      <c r="C77" s="125" t="s">
        <v>2284</v>
      </c>
      <c r="D77" s="124"/>
      <c r="E77" s="125"/>
      <c r="F77" s="125" t="s">
        <v>1439</v>
      </c>
      <c r="G77" s="125" t="s">
        <v>2706</v>
      </c>
      <c r="H77" s="126">
        <v>107</v>
      </c>
      <c r="I77" s="126"/>
      <c r="J77" s="120" t="str">
        <f t="shared" si="9"/>
        <v>Generally</v>
      </c>
      <c r="K77" s="127" t="s">
        <v>2284</v>
      </c>
      <c r="L77" s="120" t="s">
        <v>1439</v>
      </c>
      <c r="M77" s="120"/>
      <c r="N77" s="22" t="s">
        <v>2539</v>
      </c>
      <c r="O77" s="22"/>
      <c r="P77" s="22"/>
      <c r="Q77" s="22"/>
      <c r="R77" s="128" t="s">
        <v>2266</v>
      </c>
      <c r="S77" s="128" t="s">
        <v>2267</v>
      </c>
      <c r="T77" s="13" t="s">
        <v>2724</v>
      </c>
      <c r="U77" s="18"/>
      <c r="V77" s="16" t="str">
        <f t="shared" si="10"/>
        <v>Protection Mechanisms</v>
      </c>
      <c r="W77" s="16" t="str">
        <f t="shared" si="11"/>
        <v>Coexistence</v>
      </c>
      <c r="X77" s="18"/>
      <c r="Y77" s="18"/>
      <c r="Z77" s="18" t="s">
        <v>1960</v>
      </c>
      <c r="AA77" s="18"/>
      <c r="AB77" s="18"/>
      <c r="AC77" s="18"/>
    </row>
    <row r="78" spans="1:29" s="14" customFormat="1" ht="63.75">
      <c r="A78" s="122">
        <v>7325</v>
      </c>
      <c r="B78" s="122" t="s">
        <v>2582</v>
      </c>
      <c r="C78" s="123" t="s">
        <v>2583</v>
      </c>
      <c r="D78" s="123" t="s">
        <v>264</v>
      </c>
      <c r="E78" s="123" t="s">
        <v>2777</v>
      </c>
      <c r="F78" s="125" t="s">
        <v>1439</v>
      </c>
      <c r="G78" s="125" t="s">
        <v>170</v>
      </c>
      <c r="H78" s="126">
        <v>108</v>
      </c>
      <c r="I78" s="126">
        <v>5</v>
      </c>
      <c r="J78" s="120" t="str">
        <f t="shared" si="9"/>
        <v>Truncation of TXOP</v>
      </c>
      <c r="K78" s="127" t="s">
        <v>2288</v>
      </c>
      <c r="L78" s="120" t="s">
        <v>1439</v>
      </c>
      <c r="M78" s="120"/>
      <c r="N78" s="16" t="s">
        <v>2540</v>
      </c>
      <c r="O78" s="16"/>
      <c r="P78" s="16"/>
      <c r="Q78" s="16"/>
      <c r="R78" s="128" t="s">
        <v>265</v>
      </c>
      <c r="S78" s="128" t="s">
        <v>266</v>
      </c>
      <c r="T78" s="13" t="s">
        <v>2725</v>
      </c>
      <c r="U78" s="18"/>
      <c r="V78" s="16" t="str">
        <f t="shared" si="10"/>
        <v>Protection Mechanisms</v>
      </c>
      <c r="W78" s="16" t="str">
        <f t="shared" si="11"/>
        <v>Coexistence</v>
      </c>
      <c r="X78" s="18"/>
      <c r="Y78" s="18"/>
      <c r="Z78" s="18" t="s">
        <v>1960</v>
      </c>
      <c r="AA78" s="18"/>
      <c r="AB78" s="18"/>
      <c r="AC78" s="18"/>
    </row>
    <row r="79" spans="1:29" s="14" customFormat="1" ht="51">
      <c r="A79" s="122">
        <v>11566</v>
      </c>
      <c r="B79" s="203" t="s">
        <v>1868</v>
      </c>
      <c r="C79" s="204" t="s">
        <v>2288</v>
      </c>
      <c r="D79" s="203" t="s">
        <v>264</v>
      </c>
      <c r="E79" s="203" t="s">
        <v>1226</v>
      </c>
      <c r="F79" s="203" t="s">
        <v>1439</v>
      </c>
      <c r="G79" s="203" t="s">
        <v>170</v>
      </c>
      <c r="H79" s="205">
        <v>108</v>
      </c>
      <c r="I79" s="205">
        <v>8</v>
      </c>
      <c r="J79" s="120" t="str">
        <f t="shared" si="9"/>
        <v>Truncation of TXOP</v>
      </c>
      <c r="K79" s="206" t="s">
        <v>2288</v>
      </c>
      <c r="L79" s="207" t="s">
        <v>1439</v>
      </c>
      <c r="M79" s="207"/>
      <c r="N79" s="14" t="s">
        <v>2540</v>
      </c>
      <c r="R79" s="209" t="s">
        <v>2271</v>
      </c>
      <c r="S79" s="209" t="s">
        <v>266</v>
      </c>
      <c r="T79" s="15" t="s">
        <v>2726</v>
      </c>
      <c r="V79" s="16" t="str">
        <f t="shared" si="10"/>
        <v>Protection Mechanisms</v>
      </c>
      <c r="W79" s="16" t="str">
        <f t="shared" si="11"/>
        <v>Coexistence</v>
      </c>
      <c r="X79" s="18"/>
      <c r="Y79" s="18"/>
      <c r="Z79" s="18" t="s">
        <v>1960</v>
      </c>
      <c r="AA79" s="18"/>
      <c r="AB79" s="18"/>
      <c r="AC79" s="18"/>
    </row>
    <row r="80" spans="1:28" s="14" customFormat="1" ht="51">
      <c r="A80" s="36">
        <v>2730</v>
      </c>
      <c r="B80" s="36" t="s">
        <v>1031</v>
      </c>
      <c r="C80" s="37" t="s">
        <v>1216</v>
      </c>
      <c r="D80" s="37" t="s">
        <v>985</v>
      </c>
      <c r="E80" s="37" t="s">
        <v>2777</v>
      </c>
      <c r="F80" s="38"/>
      <c r="G80" s="38" t="s">
        <v>170</v>
      </c>
      <c r="H80" s="63">
        <v>129</v>
      </c>
      <c r="I80" s="63">
        <v>5</v>
      </c>
      <c r="J80" s="39" t="str">
        <f t="shared" si="9"/>
        <v>STA CCA sensing 40/20MHz BSS</v>
      </c>
      <c r="K80" s="67" t="s">
        <v>2066</v>
      </c>
      <c r="L80" s="68" t="s">
        <v>262</v>
      </c>
      <c r="M80" s="68"/>
      <c r="N80" s="17" t="s">
        <v>1132</v>
      </c>
      <c r="O80" s="16"/>
      <c r="P80" s="16"/>
      <c r="Q80" s="40"/>
      <c r="R80" s="41" t="s">
        <v>1217</v>
      </c>
      <c r="S80" s="41" t="s">
        <v>263</v>
      </c>
      <c r="T80" s="13" t="s">
        <v>2145</v>
      </c>
      <c r="U80" s="43"/>
      <c r="V80" s="40" t="str">
        <f t="shared" si="10"/>
        <v>Coexistence</v>
      </c>
      <c r="W80" s="73" t="str">
        <f t="shared" si="11"/>
        <v>Coexistence</v>
      </c>
      <c r="X80" s="16"/>
      <c r="Y80" s="16"/>
      <c r="Z80" s="16" t="s">
        <v>1960</v>
      </c>
      <c r="AA80" s="18"/>
      <c r="AB80" s="18"/>
    </row>
    <row r="81" spans="1:28" s="14" customFormat="1" ht="140.25">
      <c r="A81" s="36">
        <v>2733</v>
      </c>
      <c r="B81" s="36" t="s">
        <v>1031</v>
      </c>
      <c r="C81" s="37">
        <v>9.23</v>
      </c>
      <c r="D81" s="37">
        <v>129</v>
      </c>
      <c r="E81" s="37">
        <v>20</v>
      </c>
      <c r="F81" s="38"/>
      <c r="G81" s="38" t="s">
        <v>170</v>
      </c>
      <c r="H81" s="63">
        <v>129</v>
      </c>
      <c r="I81" s="63">
        <v>20</v>
      </c>
      <c r="J81" s="39" t="str">
        <f t="shared" si="9"/>
        <v>40/20 Functional description</v>
      </c>
      <c r="K81" s="67" t="s">
        <v>2062</v>
      </c>
      <c r="L81" s="68" t="s">
        <v>1439</v>
      </c>
      <c r="M81" s="68"/>
      <c r="N81" s="17" t="s">
        <v>1132</v>
      </c>
      <c r="O81" s="16"/>
      <c r="P81" s="16"/>
      <c r="Q81" s="40"/>
      <c r="R81" s="41" t="s">
        <v>809</v>
      </c>
      <c r="S81" s="41" t="s">
        <v>810</v>
      </c>
      <c r="T81" s="13" t="s">
        <v>1411</v>
      </c>
      <c r="U81" s="43"/>
      <c r="V81" s="40" t="str">
        <f t="shared" si="10"/>
        <v>Coexistence</v>
      </c>
      <c r="W81" s="73" t="str">
        <f t="shared" si="11"/>
        <v>Coexistence</v>
      </c>
      <c r="X81" s="16"/>
      <c r="Y81" s="16"/>
      <c r="Z81" s="16" t="s">
        <v>1960</v>
      </c>
      <c r="AA81" s="18"/>
      <c r="AB81" s="18"/>
    </row>
    <row r="82" spans="1:28" s="14" customFormat="1" ht="76.5">
      <c r="A82" s="36">
        <v>4791</v>
      </c>
      <c r="B82" s="36" t="s">
        <v>447</v>
      </c>
      <c r="C82" s="37" t="s">
        <v>2062</v>
      </c>
      <c r="D82" s="37" t="s">
        <v>985</v>
      </c>
      <c r="E82" s="37" t="s">
        <v>632</v>
      </c>
      <c r="F82" s="38"/>
      <c r="G82" s="38" t="s">
        <v>170</v>
      </c>
      <c r="H82" s="63">
        <v>129</v>
      </c>
      <c r="I82" s="63">
        <v>20</v>
      </c>
      <c r="J82" s="39" t="str">
        <f t="shared" si="9"/>
        <v>40/20 Functional description</v>
      </c>
      <c r="K82" s="67" t="s">
        <v>2062</v>
      </c>
      <c r="L82" s="68" t="s">
        <v>262</v>
      </c>
      <c r="M82" s="68"/>
      <c r="N82" s="17" t="s">
        <v>1132</v>
      </c>
      <c r="O82" s="16"/>
      <c r="P82" s="16"/>
      <c r="Q82" s="40"/>
      <c r="R82" s="41" t="s">
        <v>1260</v>
      </c>
      <c r="S82" s="41" t="s">
        <v>1261</v>
      </c>
      <c r="T82" s="13" t="s">
        <v>1242</v>
      </c>
      <c r="U82" s="43"/>
      <c r="V82" s="40" t="str">
        <f t="shared" si="10"/>
        <v>Coexistence</v>
      </c>
      <c r="W82" s="73" t="str">
        <f t="shared" si="11"/>
        <v>Coexistence</v>
      </c>
      <c r="X82" s="16"/>
      <c r="Y82" s="16"/>
      <c r="Z82" s="16" t="s">
        <v>1960</v>
      </c>
      <c r="AA82" s="18"/>
      <c r="AB82" s="18"/>
    </row>
    <row r="83" spans="1:28" s="14" customFormat="1" ht="63.75">
      <c r="A83" s="36">
        <v>6768</v>
      </c>
      <c r="B83" s="36" t="s">
        <v>775</v>
      </c>
      <c r="C83" s="37" t="s">
        <v>2062</v>
      </c>
      <c r="D83" s="37" t="s">
        <v>985</v>
      </c>
      <c r="E83" s="37" t="s">
        <v>632</v>
      </c>
      <c r="F83" s="38"/>
      <c r="G83" s="38" t="s">
        <v>170</v>
      </c>
      <c r="H83" s="63">
        <v>129</v>
      </c>
      <c r="I83" s="63">
        <v>20</v>
      </c>
      <c r="J83" s="39" t="str">
        <f t="shared" si="9"/>
        <v>40/20 Functional description</v>
      </c>
      <c r="K83" s="67" t="s">
        <v>2062</v>
      </c>
      <c r="L83" s="68" t="s">
        <v>262</v>
      </c>
      <c r="M83" s="68"/>
      <c r="N83" s="17" t="s">
        <v>2540</v>
      </c>
      <c r="O83" s="16"/>
      <c r="P83" s="16"/>
      <c r="Q83" s="40">
        <v>18</v>
      </c>
      <c r="R83" s="41" t="s">
        <v>2227</v>
      </c>
      <c r="S83" s="41" t="s">
        <v>2228</v>
      </c>
      <c r="T83" s="13" t="s">
        <v>1412</v>
      </c>
      <c r="U83" s="43"/>
      <c r="V83" s="40" t="str">
        <f t="shared" si="10"/>
        <v>Coexistence</v>
      </c>
      <c r="W83" s="73" t="str">
        <f t="shared" si="11"/>
        <v>Coexistence</v>
      </c>
      <c r="X83" s="16"/>
      <c r="Y83" s="16"/>
      <c r="Z83" s="16"/>
      <c r="AA83" s="18" t="s">
        <v>1413</v>
      </c>
      <c r="AB83" s="18"/>
    </row>
    <row r="84" spans="1:28" s="14" customFormat="1" ht="25.5">
      <c r="A84" s="36">
        <v>1444</v>
      </c>
      <c r="B84" s="36" t="s">
        <v>2599</v>
      </c>
      <c r="C84" s="37" t="s">
        <v>2064</v>
      </c>
      <c r="D84" s="37" t="s">
        <v>985</v>
      </c>
      <c r="E84" s="37" t="s">
        <v>1444</v>
      </c>
      <c r="F84" s="38"/>
      <c r="G84" s="38" t="s">
        <v>170</v>
      </c>
      <c r="H84" s="63">
        <v>129</v>
      </c>
      <c r="I84" s="63">
        <v>23</v>
      </c>
      <c r="J84" s="39" t="str">
        <f t="shared" si="9"/>
        <v>Rules for operation in 40/20Mhz BSS</v>
      </c>
      <c r="K84" s="67" t="s">
        <v>2064</v>
      </c>
      <c r="L84" s="68" t="s">
        <v>1439</v>
      </c>
      <c r="M84" s="68"/>
      <c r="N84" s="17" t="s">
        <v>2539</v>
      </c>
      <c r="O84" s="16"/>
      <c r="P84" s="16"/>
      <c r="Q84" s="40">
        <v>18</v>
      </c>
      <c r="R84" s="41" t="s">
        <v>1343</v>
      </c>
      <c r="S84" s="41" t="s">
        <v>1344</v>
      </c>
      <c r="T84" s="13" t="s">
        <v>2324</v>
      </c>
      <c r="U84" s="43"/>
      <c r="V84" s="40" t="str">
        <f t="shared" si="10"/>
        <v>Coexistence</v>
      </c>
      <c r="W84" s="73" t="str">
        <f t="shared" si="11"/>
        <v>Coexistence</v>
      </c>
      <c r="X84" s="16"/>
      <c r="Y84" s="16"/>
      <c r="Z84" s="16"/>
      <c r="AA84" s="18"/>
      <c r="AB84" s="18"/>
    </row>
    <row r="85" spans="1:28" s="14" customFormat="1" ht="89.25">
      <c r="A85" s="36">
        <v>1516</v>
      </c>
      <c r="B85" s="36" t="s">
        <v>2095</v>
      </c>
      <c r="C85" s="37" t="s">
        <v>2064</v>
      </c>
      <c r="D85" s="37" t="s">
        <v>985</v>
      </c>
      <c r="E85" s="37" t="s">
        <v>1444</v>
      </c>
      <c r="F85" s="38"/>
      <c r="G85" s="38" t="s">
        <v>170</v>
      </c>
      <c r="H85" s="63">
        <v>129</v>
      </c>
      <c r="I85" s="63">
        <v>23</v>
      </c>
      <c r="J85" s="39" t="str">
        <f t="shared" si="9"/>
        <v>Rules for operation in 40/20Mhz BSS</v>
      </c>
      <c r="K85" s="67" t="s">
        <v>2064</v>
      </c>
      <c r="L85" s="68" t="s">
        <v>262</v>
      </c>
      <c r="M85" s="68"/>
      <c r="N85" s="17" t="s">
        <v>1132</v>
      </c>
      <c r="O85" s="16" t="s">
        <v>2842</v>
      </c>
      <c r="P85" s="16"/>
      <c r="Q85" s="40"/>
      <c r="R85" s="41" t="s">
        <v>2190</v>
      </c>
      <c r="S85" s="41" t="s">
        <v>2191</v>
      </c>
      <c r="T85" s="13" t="s">
        <v>2143</v>
      </c>
      <c r="U85" s="43"/>
      <c r="V85" s="40" t="str">
        <f t="shared" si="10"/>
        <v>Coexistence</v>
      </c>
      <c r="W85" s="73" t="str">
        <f t="shared" si="11"/>
        <v>Coexistence</v>
      </c>
      <c r="X85" s="16"/>
      <c r="Y85" s="16"/>
      <c r="Z85" s="16" t="s">
        <v>1960</v>
      </c>
      <c r="AA85" s="18"/>
      <c r="AB85" s="18"/>
    </row>
    <row r="86" spans="1:28" s="14" customFormat="1" ht="102">
      <c r="A86" s="36">
        <v>3881</v>
      </c>
      <c r="B86" s="36" t="s">
        <v>2613</v>
      </c>
      <c r="C86" s="37" t="s">
        <v>2064</v>
      </c>
      <c r="D86" s="37">
        <v>129</v>
      </c>
      <c r="E86" s="37">
        <v>24</v>
      </c>
      <c r="F86" s="38"/>
      <c r="G86" s="38" t="s">
        <v>170</v>
      </c>
      <c r="H86" s="63">
        <v>129</v>
      </c>
      <c r="I86" s="63">
        <v>24</v>
      </c>
      <c r="J86" s="39" t="str">
        <f t="shared" si="9"/>
        <v>Rules for operation in 40/20Mhz BSS</v>
      </c>
      <c r="K86" s="67" t="s">
        <v>2064</v>
      </c>
      <c r="L86" s="68" t="s">
        <v>262</v>
      </c>
      <c r="M86" s="68"/>
      <c r="N86" s="17" t="s">
        <v>1132</v>
      </c>
      <c r="O86" s="16" t="s">
        <v>1330</v>
      </c>
      <c r="P86" s="16"/>
      <c r="Q86" s="40"/>
      <c r="R86" s="41" t="s">
        <v>1647</v>
      </c>
      <c r="S86" s="41" t="s">
        <v>1648</v>
      </c>
      <c r="T86" s="13" t="s">
        <v>2393</v>
      </c>
      <c r="U86" s="43"/>
      <c r="V86" s="40" t="str">
        <f t="shared" si="10"/>
        <v>Coexistence</v>
      </c>
      <c r="W86" s="73" t="str">
        <f t="shared" si="11"/>
        <v>Coexistence</v>
      </c>
      <c r="X86" s="16"/>
      <c r="Y86" s="16"/>
      <c r="Z86" s="16" t="s">
        <v>1960</v>
      </c>
      <c r="AA86" s="18"/>
      <c r="AB86" s="18"/>
    </row>
    <row r="87" spans="1:29" s="14" customFormat="1" ht="178.5">
      <c r="A87" s="202">
        <v>1445</v>
      </c>
      <c r="B87" s="202" t="s">
        <v>2599</v>
      </c>
      <c r="C87" s="202" t="s">
        <v>2064</v>
      </c>
      <c r="D87" s="202" t="s">
        <v>985</v>
      </c>
      <c r="E87" s="202" t="s">
        <v>2825</v>
      </c>
      <c r="F87" s="202" t="s">
        <v>1439</v>
      </c>
      <c r="G87" s="202" t="s">
        <v>170</v>
      </c>
      <c r="H87" s="202">
        <v>129</v>
      </c>
      <c r="I87" s="202">
        <v>24</v>
      </c>
      <c r="J87" s="202" t="s">
        <v>2065</v>
      </c>
      <c r="K87" s="202" t="s">
        <v>2064</v>
      </c>
      <c r="L87" s="202" t="s">
        <v>1439</v>
      </c>
      <c r="M87" s="13"/>
      <c r="N87" s="208" t="s">
        <v>782</v>
      </c>
      <c r="O87" s="13"/>
      <c r="P87" s="13"/>
      <c r="Q87" s="202" t="s">
        <v>356</v>
      </c>
      <c r="R87" s="202" t="s">
        <v>1343</v>
      </c>
      <c r="S87" s="202" t="s">
        <v>1344</v>
      </c>
      <c r="T87" s="208" t="s">
        <v>2655</v>
      </c>
      <c r="U87" s="202" t="s">
        <v>2652</v>
      </c>
      <c r="V87" s="202" t="s">
        <v>1754</v>
      </c>
      <c r="W87" s="202" t="s">
        <v>1754</v>
      </c>
      <c r="X87" s="13"/>
      <c r="Y87" s="13"/>
      <c r="Z87" s="13"/>
      <c r="AA87" s="13"/>
      <c r="AB87" s="13"/>
      <c r="AC87" s="13"/>
    </row>
    <row r="88" spans="1:28" s="14" customFormat="1" ht="51">
      <c r="A88" s="36">
        <v>49</v>
      </c>
      <c r="B88" s="36" t="s">
        <v>2019</v>
      </c>
      <c r="C88" s="37" t="s">
        <v>2066</v>
      </c>
      <c r="D88" s="37" t="s">
        <v>985</v>
      </c>
      <c r="E88" s="37" t="s">
        <v>986</v>
      </c>
      <c r="F88" s="38"/>
      <c r="G88" s="38" t="s">
        <v>170</v>
      </c>
      <c r="H88" s="63">
        <v>129</v>
      </c>
      <c r="I88" s="63">
        <v>27</v>
      </c>
      <c r="J88" s="39" t="str">
        <f aca="true" t="shared" si="12" ref="J88:J119">IF(ISERROR(VLOOKUP(K88,HeadingsLookup,2,FALSE)),"",VLOOKUP(K88,HeadingsLookup,2,FALSE))</f>
        <v>STA CCA sensing 40/20MHz BSS</v>
      </c>
      <c r="K88" s="67" t="s">
        <v>2066</v>
      </c>
      <c r="L88" s="68" t="s">
        <v>262</v>
      </c>
      <c r="M88" s="68"/>
      <c r="N88" s="17" t="s">
        <v>1132</v>
      </c>
      <c r="O88" s="16"/>
      <c r="P88" s="16"/>
      <c r="Q88" s="40"/>
      <c r="R88" s="41" t="s">
        <v>1511</v>
      </c>
      <c r="S88" s="41" t="s">
        <v>2764</v>
      </c>
      <c r="T88" s="13" t="s">
        <v>2146</v>
      </c>
      <c r="U88" s="43"/>
      <c r="V88" s="40" t="str">
        <f aca="true" t="shared" si="13" ref="V88:V119">IF(ISBLANK(M88),IF(ISERROR(VLOOKUP(K88,HeadingsLookup,4,FALSE)),"",VLOOKUP(K88,HeadingsLookup,4,FALSE)),"Duplicate")</f>
        <v>Coexistence</v>
      </c>
      <c r="W88" s="73" t="str">
        <f aca="true" t="shared" si="14" ref="W88:W119">IF(ISERROR(VLOOKUP(V88,TopicsLookup,2,FALSE)),"",VLOOKUP(V88,TopicsLookup,2,FALSE))</f>
        <v>Coexistence</v>
      </c>
      <c r="X88" s="16"/>
      <c r="Y88" s="16"/>
      <c r="Z88" s="16" t="s">
        <v>1960</v>
      </c>
      <c r="AA88" s="18"/>
      <c r="AB88" s="18"/>
    </row>
    <row r="89" spans="1:28" s="14" customFormat="1" ht="306">
      <c r="A89" s="36">
        <v>295</v>
      </c>
      <c r="B89" s="36" t="s">
        <v>443</v>
      </c>
      <c r="C89" s="37" t="s">
        <v>2066</v>
      </c>
      <c r="D89" s="37" t="s">
        <v>985</v>
      </c>
      <c r="E89" s="37" t="s">
        <v>1446</v>
      </c>
      <c r="F89" s="38"/>
      <c r="G89" s="38" t="s">
        <v>170</v>
      </c>
      <c r="H89" s="63">
        <v>129</v>
      </c>
      <c r="I89" s="63">
        <v>27</v>
      </c>
      <c r="J89" s="39" t="str">
        <f t="shared" si="12"/>
        <v>STA CCA sensing 40/20MHz BSS</v>
      </c>
      <c r="K89" s="67" t="s">
        <v>2066</v>
      </c>
      <c r="L89" s="68" t="s">
        <v>262</v>
      </c>
      <c r="M89" s="68"/>
      <c r="N89" s="17" t="s">
        <v>1132</v>
      </c>
      <c r="O89" s="16"/>
      <c r="P89" s="16"/>
      <c r="Q89" s="40"/>
      <c r="R89" s="41" t="s">
        <v>1212</v>
      </c>
      <c r="S89" s="41" t="s">
        <v>1213</v>
      </c>
      <c r="T89" s="13" t="s">
        <v>2145</v>
      </c>
      <c r="U89" s="43"/>
      <c r="V89" s="40" t="str">
        <f t="shared" si="13"/>
        <v>Coexistence</v>
      </c>
      <c r="W89" s="73" t="str">
        <f t="shared" si="14"/>
        <v>Coexistence</v>
      </c>
      <c r="X89" s="16"/>
      <c r="Y89" s="16"/>
      <c r="Z89" s="16" t="s">
        <v>1960</v>
      </c>
      <c r="AA89" s="18"/>
      <c r="AB89" s="18"/>
    </row>
    <row r="90" spans="1:28" s="14" customFormat="1" ht="51">
      <c r="A90" s="36">
        <v>704</v>
      </c>
      <c r="B90" s="36" t="s">
        <v>1985</v>
      </c>
      <c r="C90" s="37" t="s">
        <v>2066</v>
      </c>
      <c r="D90" s="37" t="s">
        <v>985</v>
      </c>
      <c r="E90" s="37" t="s">
        <v>1106</v>
      </c>
      <c r="F90" s="38"/>
      <c r="G90" s="38" t="s">
        <v>170</v>
      </c>
      <c r="H90" s="63">
        <v>129</v>
      </c>
      <c r="I90" s="63">
        <v>27</v>
      </c>
      <c r="J90" s="39" t="str">
        <f t="shared" si="12"/>
        <v>STA CCA sensing 40/20MHz BSS</v>
      </c>
      <c r="K90" s="67" t="s">
        <v>2066</v>
      </c>
      <c r="L90" s="68" t="s">
        <v>262</v>
      </c>
      <c r="M90" s="68"/>
      <c r="N90" s="17" t="s">
        <v>1132</v>
      </c>
      <c r="O90" s="16"/>
      <c r="P90" s="16"/>
      <c r="Q90" s="40"/>
      <c r="R90" s="41" t="s">
        <v>1107</v>
      </c>
      <c r="S90" s="41" t="s">
        <v>182</v>
      </c>
      <c r="T90" s="13" t="s">
        <v>2145</v>
      </c>
      <c r="U90" s="43"/>
      <c r="V90" s="40" t="str">
        <f t="shared" si="13"/>
        <v>Coexistence</v>
      </c>
      <c r="W90" s="73" t="str">
        <f t="shared" si="14"/>
        <v>Coexistence</v>
      </c>
      <c r="X90" s="16"/>
      <c r="Y90" s="16"/>
      <c r="Z90" s="16" t="s">
        <v>1960</v>
      </c>
      <c r="AA90" s="18"/>
      <c r="AB90" s="18"/>
    </row>
    <row r="91" spans="1:28" s="14" customFormat="1" ht="102">
      <c r="A91" s="36">
        <v>1750</v>
      </c>
      <c r="B91" s="36" t="s">
        <v>2585</v>
      </c>
      <c r="C91" s="37" t="s">
        <v>2066</v>
      </c>
      <c r="D91" s="37" t="s">
        <v>985</v>
      </c>
      <c r="E91" s="37" t="s">
        <v>1446</v>
      </c>
      <c r="F91" s="38"/>
      <c r="G91" s="38" t="s">
        <v>170</v>
      </c>
      <c r="H91" s="63">
        <v>129</v>
      </c>
      <c r="I91" s="63">
        <v>27</v>
      </c>
      <c r="J91" s="39" t="str">
        <f t="shared" si="12"/>
        <v>STA CCA sensing 40/20MHz BSS</v>
      </c>
      <c r="K91" s="67" t="s">
        <v>2066</v>
      </c>
      <c r="L91" s="68" t="s">
        <v>262</v>
      </c>
      <c r="M91" s="68"/>
      <c r="N91" s="17" t="s">
        <v>1132</v>
      </c>
      <c r="O91" s="16"/>
      <c r="P91" s="16"/>
      <c r="Q91" s="40"/>
      <c r="R91" s="41" t="s">
        <v>211</v>
      </c>
      <c r="S91" s="41" t="s">
        <v>212</v>
      </c>
      <c r="T91" s="13" t="s">
        <v>2145</v>
      </c>
      <c r="U91" s="43"/>
      <c r="V91" s="40" t="str">
        <f t="shared" si="13"/>
        <v>Coexistence</v>
      </c>
      <c r="W91" s="73" t="str">
        <f t="shared" si="14"/>
        <v>Coexistence</v>
      </c>
      <c r="X91" s="16"/>
      <c r="Y91" s="16"/>
      <c r="Z91" s="16" t="s">
        <v>1960</v>
      </c>
      <c r="AA91" s="18"/>
      <c r="AB91" s="18"/>
    </row>
    <row r="92" spans="1:28" s="14" customFormat="1" ht="63.75">
      <c r="A92" s="36">
        <v>2737</v>
      </c>
      <c r="B92" s="36" t="s">
        <v>1031</v>
      </c>
      <c r="C92" s="37" t="s">
        <v>2066</v>
      </c>
      <c r="D92" s="37">
        <v>129</v>
      </c>
      <c r="E92" s="37">
        <v>27</v>
      </c>
      <c r="F92" s="38"/>
      <c r="G92" s="38" t="s">
        <v>170</v>
      </c>
      <c r="H92" s="63">
        <v>129</v>
      </c>
      <c r="I92" s="63">
        <v>27</v>
      </c>
      <c r="J92" s="39" t="str">
        <f t="shared" si="12"/>
        <v>STA CCA sensing 40/20MHz BSS</v>
      </c>
      <c r="K92" s="67" t="s">
        <v>2066</v>
      </c>
      <c r="L92" s="68" t="s">
        <v>1439</v>
      </c>
      <c r="M92" s="68"/>
      <c r="N92" s="17" t="s">
        <v>1132</v>
      </c>
      <c r="O92" s="16"/>
      <c r="P92" s="16"/>
      <c r="Q92" s="40"/>
      <c r="R92" s="41" t="s">
        <v>812</v>
      </c>
      <c r="S92" s="41" t="s">
        <v>813</v>
      </c>
      <c r="T92" s="13" t="s">
        <v>2145</v>
      </c>
      <c r="U92" s="43"/>
      <c r="V92" s="40" t="str">
        <f t="shared" si="13"/>
        <v>Coexistence</v>
      </c>
      <c r="W92" s="73" t="str">
        <f t="shared" si="14"/>
        <v>Coexistence</v>
      </c>
      <c r="X92" s="16"/>
      <c r="Y92" s="16"/>
      <c r="Z92" s="16" t="s">
        <v>1960</v>
      </c>
      <c r="AA92" s="18"/>
      <c r="AB92" s="18"/>
    </row>
    <row r="93" spans="1:28" s="14" customFormat="1" ht="51">
      <c r="A93" s="36">
        <v>4640</v>
      </c>
      <c r="B93" s="36" t="s">
        <v>1507</v>
      </c>
      <c r="C93" s="37" t="s">
        <v>2066</v>
      </c>
      <c r="D93" s="37" t="s">
        <v>985</v>
      </c>
      <c r="E93" s="37" t="s">
        <v>986</v>
      </c>
      <c r="F93" s="38"/>
      <c r="G93" s="38" t="s">
        <v>170</v>
      </c>
      <c r="H93" s="63">
        <v>129</v>
      </c>
      <c r="I93" s="63">
        <v>27</v>
      </c>
      <c r="J93" s="39" t="str">
        <f t="shared" si="12"/>
        <v>STA CCA sensing 40/20MHz BSS</v>
      </c>
      <c r="K93" s="67" t="s">
        <v>2066</v>
      </c>
      <c r="L93" s="68" t="s">
        <v>262</v>
      </c>
      <c r="M93" s="68"/>
      <c r="N93" s="17" t="s">
        <v>1132</v>
      </c>
      <c r="O93" s="16"/>
      <c r="P93" s="16"/>
      <c r="Q93" s="40"/>
      <c r="R93" s="41" t="s">
        <v>1511</v>
      </c>
      <c r="S93" s="41" t="s">
        <v>1512</v>
      </c>
      <c r="T93" s="13" t="s">
        <v>2145</v>
      </c>
      <c r="U93" s="43"/>
      <c r="V93" s="40" t="str">
        <f t="shared" si="13"/>
        <v>Coexistence</v>
      </c>
      <c r="W93" s="73" t="str">
        <f t="shared" si="14"/>
        <v>Coexistence</v>
      </c>
      <c r="X93" s="16"/>
      <c r="Y93" s="16"/>
      <c r="Z93" s="16" t="s">
        <v>1960</v>
      </c>
      <c r="AA93" s="18"/>
      <c r="AB93" s="18"/>
    </row>
    <row r="94" spans="1:28" s="14" customFormat="1" ht="51">
      <c r="A94" s="36">
        <v>6813</v>
      </c>
      <c r="B94" s="36" t="s">
        <v>2092</v>
      </c>
      <c r="C94" s="37" t="s">
        <v>2066</v>
      </c>
      <c r="D94" s="37" t="s">
        <v>985</v>
      </c>
      <c r="E94" s="37" t="s">
        <v>1446</v>
      </c>
      <c r="F94" s="38"/>
      <c r="G94" s="38" t="s">
        <v>170</v>
      </c>
      <c r="H94" s="63">
        <v>129</v>
      </c>
      <c r="I94" s="63">
        <v>27</v>
      </c>
      <c r="J94" s="39" t="str">
        <f t="shared" si="12"/>
        <v>STA CCA sensing 40/20MHz BSS</v>
      </c>
      <c r="K94" s="67" t="s">
        <v>2066</v>
      </c>
      <c r="L94" s="68" t="s">
        <v>262</v>
      </c>
      <c r="M94" s="68"/>
      <c r="N94" s="17" t="s">
        <v>1132</v>
      </c>
      <c r="O94" s="16"/>
      <c r="P94" s="16"/>
      <c r="Q94" s="40"/>
      <c r="R94" s="41" t="s">
        <v>2093</v>
      </c>
      <c r="S94" s="41" t="s">
        <v>2094</v>
      </c>
      <c r="T94" s="13" t="s">
        <v>2145</v>
      </c>
      <c r="U94" s="43" t="s">
        <v>1498</v>
      </c>
      <c r="V94" s="40" t="str">
        <f t="shared" si="13"/>
        <v>Coexistence</v>
      </c>
      <c r="W94" s="73" t="str">
        <f t="shared" si="14"/>
        <v>Coexistence</v>
      </c>
      <c r="X94" s="16"/>
      <c r="Y94" s="16"/>
      <c r="Z94" s="16" t="s">
        <v>1960</v>
      </c>
      <c r="AA94" s="18"/>
      <c r="AB94" s="18"/>
    </row>
    <row r="95" spans="1:28" s="14" customFormat="1" ht="63.75">
      <c r="A95" s="36">
        <v>6938</v>
      </c>
      <c r="B95" s="36" t="s">
        <v>817</v>
      </c>
      <c r="C95" s="37" t="s">
        <v>2066</v>
      </c>
      <c r="D95" s="37" t="s">
        <v>985</v>
      </c>
      <c r="E95" s="37" t="s">
        <v>1446</v>
      </c>
      <c r="F95" s="38"/>
      <c r="G95" s="38" t="s">
        <v>170</v>
      </c>
      <c r="H95" s="63">
        <v>129</v>
      </c>
      <c r="I95" s="63">
        <v>27</v>
      </c>
      <c r="J95" s="39" t="str">
        <f t="shared" si="12"/>
        <v>STA CCA sensing 40/20MHz BSS</v>
      </c>
      <c r="K95" s="67" t="s">
        <v>2066</v>
      </c>
      <c r="L95" s="68" t="s">
        <v>262</v>
      </c>
      <c r="M95" s="68"/>
      <c r="N95" s="17" t="s">
        <v>1132</v>
      </c>
      <c r="O95" s="16"/>
      <c r="P95" s="16"/>
      <c r="Q95" s="40"/>
      <c r="R95" s="41" t="s">
        <v>1046</v>
      </c>
      <c r="S95" s="41" t="s">
        <v>1047</v>
      </c>
      <c r="T95" s="13" t="s">
        <v>2145</v>
      </c>
      <c r="U95" s="43"/>
      <c r="V95" s="40" t="str">
        <f t="shared" si="13"/>
        <v>Coexistence</v>
      </c>
      <c r="W95" s="73" t="str">
        <f t="shared" si="14"/>
        <v>Coexistence</v>
      </c>
      <c r="X95" s="16"/>
      <c r="Y95" s="16"/>
      <c r="Z95" s="16" t="s">
        <v>1960</v>
      </c>
      <c r="AA95" s="18"/>
      <c r="AB95" s="18"/>
    </row>
    <row r="96" spans="1:28" s="14" customFormat="1" ht="114.75">
      <c r="A96" s="36">
        <v>7178</v>
      </c>
      <c r="B96" s="36" t="s">
        <v>1203</v>
      </c>
      <c r="C96" s="37" t="s">
        <v>2066</v>
      </c>
      <c r="D96" s="37" t="s">
        <v>985</v>
      </c>
      <c r="E96" s="37" t="s">
        <v>1446</v>
      </c>
      <c r="F96" s="38"/>
      <c r="G96" s="38" t="s">
        <v>170</v>
      </c>
      <c r="H96" s="63">
        <v>129</v>
      </c>
      <c r="I96" s="63">
        <v>27</v>
      </c>
      <c r="J96" s="39" t="str">
        <f t="shared" si="12"/>
        <v>STA CCA sensing 40/20MHz BSS</v>
      </c>
      <c r="K96" s="67" t="s">
        <v>2066</v>
      </c>
      <c r="L96" s="68" t="s">
        <v>262</v>
      </c>
      <c r="M96" s="68"/>
      <c r="N96" s="17" t="s">
        <v>1132</v>
      </c>
      <c r="O96" s="16"/>
      <c r="P96" s="16"/>
      <c r="Q96" s="40"/>
      <c r="R96" s="41" t="s">
        <v>2093</v>
      </c>
      <c r="S96" s="41" t="s">
        <v>37</v>
      </c>
      <c r="T96" s="13" t="s">
        <v>2145</v>
      </c>
      <c r="U96" s="43"/>
      <c r="V96" s="40" t="str">
        <f t="shared" si="13"/>
        <v>Coexistence</v>
      </c>
      <c r="W96" s="73" t="str">
        <f t="shared" si="14"/>
        <v>Coexistence</v>
      </c>
      <c r="X96" s="16"/>
      <c r="Y96" s="16"/>
      <c r="Z96" s="16" t="s">
        <v>1960</v>
      </c>
      <c r="AA96" s="18"/>
      <c r="AB96" s="18"/>
    </row>
    <row r="97" spans="1:28" s="14" customFormat="1" ht="38.25">
      <c r="A97" s="36">
        <v>7319</v>
      </c>
      <c r="B97" s="36" t="s">
        <v>2602</v>
      </c>
      <c r="C97" s="37" t="s">
        <v>2066</v>
      </c>
      <c r="D97" s="37" t="s">
        <v>985</v>
      </c>
      <c r="E97" s="37" t="s">
        <v>1446</v>
      </c>
      <c r="F97" s="38"/>
      <c r="G97" s="38" t="s">
        <v>170</v>
      </c>
      <c r="H97" s="63">
        <v>129</v>
      </c>
      <c r="I97" s="63">
        <v>27</v>
      </c>
      <c r="J97" s="39" t="str">
        <f t="shared" si="12"/>
        <v>STA CCA sensing 40/20MHz BSS</v>
      </c>
      <c r="K97" s="67" t="s">
        <v>2066</v>
      </c>
      <c r="L97" s="68" t="s">
        <v>261</v>
      </c>
      <c r="M97" s="68"/>
      <c r="N97" s="17" t="s">
        <v>1132</v>
      </c>
      <c r="O97" s="16"/>
      <c r="P97" s="16"/>
      <c r="Q97" s="40"/>
      <c r="R97" s="41" t="s">
        <v>2603</v>
      </c>
      <c r="S97" s="41" t="s">
        <v>2604</v>
      </c>
      <c r="T97" s="13" t="s">
        <v>2145</v>
      </c>
      <c r="U97" s="43"/>
      <c r="V97" s="40" t="str">
        <f t="shared" si="13"/>
        <v>Coexistence</v>
      </c>
      <c r="W97" s="73" t="str">
        <f t="shared" si="14"/>
        <v>Coexistence</v>
      </c>
      <c r="X97" s="16"/>
      <c r="Y97" s="16"/>
      <c r="Z97" s="16" t="s">
        <v>1960</v>
      </c>
      <c r="AA97" s="18"/>
      <c r="AB97" s="18"/>
    </row>
    <row r="98" spans="1:28" s="14" customFormat="1" ht="38.25">
      <c r="A98" s="36">
        <v>7767</v>
      </c>
      <c r="B98" s="36" t="s">
        <v>1150</v>
      </c>
      <c r="C98" s="37" t="s">
        <v>2066</v>
      </c>
      <c r="D98" s="37" t="s">
        <v>985</v>
      </c>
      <c r="E98" s="37" t="s">
        <v>986</v>
      </c>
      <c r="F98" s="38"/>
      <c r="G98" s="38" t="s">
        <v>170</v>
      </c>
      <c r="H98" s="63">
        <v>129</v>
      </c>
      <c r="I98" s="63">
        <v>27</v>
      </c>
      <c r="J98" s="39" t="str">
        <f t="shared" si="12"/>
        <v>STA CCA sensing 40/20MHz BSS</v>
      </c>
      <c r="K98" s="67" t="s">
        <v>2066</v>
      </c>
      <c r="L98" s="68" t="s">
        <v>262</v>
      </c>
      <c r="M98" s="68"/>
      <c r="N98" s="17" t="s">
        <v>1132</v>
      </c>
      <c r="O98" s="16"/>
      <c r="P98" s="16"/>
      <c r="Q98" s="40"/>
      <c r="R98" s="41" t="s">
        <v>1151</v>
      </c>
      <c r="S98" s="41" t="s">
        <v>1152</v>
      </c>
      <c r="T98" s="13" t="s">
        <v>2145</v>
      </c>
      <c r="U98" s="43"/>
      <c r="V98" s="40" t="str">
        <f t="shared" si="13"/>
        <v>Coexistence</v>
      </c>
      <c r="W98" s="73" t="str">
        <f t="shared" si="14"/>
        <v>Coexistence</v>
      </c>
      <c r="X98" s="16"/>
      <c r="Y98" s="16"/>
      <c r="Z98" s="16" t="s">
        <v>1960</v>
      </c>
      <c r="AA98" s="18"/>
      <c r="AB98" s="18"/>
    </row>
    <row r="99" spans="1:28" s="14" customFormat="1" ht="38.25">
      <c r="A99" s="36">
        <v>7839</v>
      </c>
      <c r="B99" s="36" t="s">
        <v>2635</v>
      </c>
      <c r="C99" s="37" t="s">
        <v>2066</v>
      </c>
      <c r="D99" s="37" t="s">
        <v>985</v>
      </c>
      <c r="E99" s="37" t="s">
        <v>986</v>
      </c>
      <c r="F99" s="38"/>
      <c r="G99" s="38" t="s">
        <v>170</v>
      </c>
      <c r="H99" s="63">
        <v>129</v>
      </c>
      <c r="I99" s="63">
        <v>27</v>
      </c>
      <c r="J99" s="39" t="str">
        <f t="shared" si="12"/>
        <v>STA CCA sensing 40/20MHz BSS</v>
      </c>
      <c r="K99" s="67" t="s">
        <v>2066</v>
      </c>
      <c r="L99" s="68" t="s">
        <v>262</v>
      </c>
      <c r="M99" s="68"/>
      <c r="N99" s="17" t="s">
        <v>1132</v>
      </c>
      <c r="O99" s="16"/>
      <c r="P99" s="16"/>
      <c r="Q99" s="40"/>
      <c r="R99" s="41" t="s">
        <v>80</v>
      </c>
      <c r="S99" s="41" t="s">
        <v>81</v>
      </c>
      <c r="T99" s="13" t="s">
        <v>2145</v>
      </c>
      <c r="U99" s="43"/>
      <c r="V99" s="40" t="str">
        <f t="shared" si="13"/>
        <v>Coexistence</v>
      </c>
      <c r="W99" s="73" t="str">
        <f t="shared" si="14"/>
        <v>Coexistence</v>
      </c>
      <c r="X99" s="16"/>
      <c r="Y99" s="16"/>
      <c r="Z99" s="16" t="s">
        <v>1960</v>
      </c>
      <c r="AA99" s="18"/>
      <c r="AB99" s="18"/>
    </row>
    <row r="100" spans="1:28" s="14" customFormat="1" ht="51">
      <c r="A100" s="36">
        <v>7893</v>
      </c>
      <c r="B100" s="36" t="s">
        <v>1964</v>
      </c>
      <c r="C100" s="37" t="s">
        <v>2066</v>
      </c>
      <c r="D100" s="37" t="s">
        <v>985</v>
      </c>
      <c r="E100" s="37" t="s">
        <v>1446</v>
      </c>
      <c r="F100" s="38"/>
      <c r="G100" s="38" t="s">
        <v>170</v>
      </c>
      <c r="H100" s="63">
        <v>129</v>
      </c>
      <c r="I100" s="63">
        <v>27</v>
      </c>
      <c r="J100" s="39" t="str">
        <f t="shared" si="12"/>
        <v>STA CCA sensing 40/20MHz BSS</v>
      </c>
      <c r="K100" s="67" t="s">
        <v>2066</v>
      </c>
      <c r="L100" s="68" t="s">
        <v>262</v>
      </c>
      <c r="M100" s="68"/>
      <c r="N100" s="17" t="s">
        <v>1132</v>
      </c>
      <c r="O100" s="16"/>
      <c r="P100" s="16"/>
      <c r="Q100" s="40"/>
      <c r="R100" s="41" t="s">
        <v>143</v>
      </c>
      <c r="S100" s="41" t="s">
        <v>144</v>
      </c>
      <c r="T100" s="13" t="s">
        <v>2145</v>
      </c>
      <c r="U100" s="43"/>
      <c r="V100" s="40" t="str">
        <f t="shared" si="13"/>
        <v>Coexistence</v>
      </c>
      <c r="W100" s="73" t="str">
        <f t="shared" si="14"/>
        <v>Coexistence</v>
      </c>
      <c r="X100" s="16"/>
      <c r="Y100" s="16"/>
      <c r="Z100" s="16" t="s">
        <v>1960</v>
      </c>
      <c r="AA100" s="18"/>
      <c r="AB100" s="18"/>
    </row>
    <row r="101" spans="1:28" s="14" customFormat="1" ht="165.75">
      <c r="A101" s="36">
        <v>7894</v>
      </c>
      <c r="B101" s="36" t="s">
        <v>1964</v>
      </c>
      <c r="C101" s="37" t="s">
        <v>2066</v>
      </c>
      <c r="D101" s="37" t="s">
        <v>985</v>
      </c>
      <c r="E101" s="37" t="s">
        <v>1446</v>
      </c>
      <c r="F101" s="38"/>
      <c r="G101" s="38" t="s">
        <v>170</v>
      </c>
      <c r="H101" s="63">
        <v>129</v>
      </c>
      <c r="I101" s="63">
        <v>27</v>
      </c>
      <c r="J101" s="39" t="str">
        <f t="shared" si="12"/>
        <v>STA CCA sensing 40/20MHz BSS</v>
      </c>
      <c r="K101" s="67" t="s">
        <v>2066</v>
      </c>
      <c r="L101" s="68" t="s">
        <v>261</v>
      </c>
      <c r="M101" s="68"/>
      <c r="N101" s="17" t="s">
        <v>1132</v>
      </c>
      <c r="O101" s="16"/>
      <c r="P101" s="16"/>
      <c r="Q101" s="40"/>
      <c r="R101" s="41" t="s">
        <v>785</v>
      </c>
      <c r="S101" s="41" t="s">
        <v>786</v>
      </c>
      <c r="T101" s="13" t="s">
        <v>2145</v>
      </c>
      <c r="U101" s="43"/>
      <c r="V101" s="40" t="str">
        <f t="shared" si="13"/>
        <v>Coexistence</v>
      </c>
      <c r="W101" s="73" t="str">
        <f t="shared" si="14"/>
        <v>Coexistence</v>
      </c>
      <c r="X101" s="16"/>
      <c r="Y101" s="16"/>
      <c r="Z101" s="16" t="s">
        <v>1960</v>
      </c>
      <c r="AA101" s="18"/>
      <c r="AB101" s="18"/>
    </row>
    <row r="102" spans="1:28" s="14" customFormat="1" ht="127.5">
      <c r="A102" s="36">
        <v>10016</v>
      </c>
      <c r="B102" s="36" t="s">
        <v>222</v>
      </c>
      <c r="C102" s="37" t="s">
        <v>2066</v>
      </c>
      <c r="D102" s="37" t="s">
        <v>985</v>
      </c>
      <c r="E102" s="37" t="s">
        <v>1446</v>
      </c>
      <c r="F102" s="38"/>
      <c r="G102" s="38" t="s">
        <v>170</v>
      </c>
      <c r="H102" s="63">
        <v>129</v>
      </c>
      <c r="I102" s="63">
        <v>27</v>
      </c>
      <c r="J102" s="39" t="str">
        <f t="shared" si="12"/>
        <v>STA CCA sensing 40/20MHz BSS</v>
      </c>
      <c r="K102" s="67" t="s">
        <v>2066</v>
      </c>
      <c r="L102" s="68" t="s">
        <v>262</v>
      </c>
      <c r="M102" s="68"/>
      <c r="N102" s="17" t="s">
        <v>1132</v>
      </c>
      <c r="O102" s="16"/>
      <c r="P102" s="16"/>
      <c r="Q102" s="40"/>
      <c r="R102" s="41" t="s">
        <v>1008</v>
      </c>
      <c r="S102" s="41" t="s">
        <v>441</v>
      </c>
      <c r="T102" s="13" t="s">
        <v>2145</v>
      </c>
      <c r="U102" s="43"/>
      <c r="V102" s="40" t="str">
        <f t="shared" si="13"/>
        <v>Coexistence</v>
      </c>
      <c r="W102" s="73" t="str">
        <f t="shared" si="14"/>
        <v>Coexistence</v>
      </c>
      <c r="X102" s="16"/>
      <c r="Y102" s="16"/>
      <c r="Z102" s="16" t="s">
        <v>1960</v>
      </c>
      <c r="AA102" s="18"/>
      <c r="AB102" s="18"/>
    </row>
    <row r="103" spans="1:28" s="14" customFormat="1" ht="25.5">
      <c r="A103" s="36">
        <v>1655</v>
      </c>
      <c r="B103" s="36" t="s">
        <v>1176</v>
      </c>
      <c r="C103" s="37" t="s">
        <v>2062</v>
      </c>
      <c r="D103" s="37" t="s">
        <v>985</v>
      </c>
      <c r="E103" s="37" t="s">
        <v>472</v>
      </c>
      <c r="F103" s="38"/>
      <c r="G103" s="38" t="s">
        <v>170</v>
      </c>
      <c r="H103" s="63">
        <v>129</v>
      </c>
      <c r="I103" s="63">
        <v>28</v>
      </c>
      <c r="J103" s="39" t="str">
        <f t="shared" si="12"/>
        <v>40/20 Functional description</v>
      </c>
      <c r="K103" s="67" t="s">
        <v>2062</v>
      </c>
      <c r="L103" s="68" t="s">
        <v>1439</v>
      </c>
      <c r="M103" s="68"/>
      <c r="N103" s="17" t="s">
        <v>1132</v>
      </c>
      <c r="O103" s="16"/>
      <c r="P103" s="16"/>
      <c r="Q103" s="40"/>
      <c r="R103" s="41" t="s">
        <v>2666</v>
      </c>
      <c r="S103" s="41" t="s">
        <v>2667</v>
      </c>
      <c r="T103" s="13" t="s">
        <v>2140</v>
      </c>
      <c r="U103" s="43"/>
      <c r="V103" s="40" t="str">
        <f t="shared" si="13"/>
        <v>Coexistence</v>
      </c>
      <c r="W103" s="73" t="str">
        <f t="shared" si="14"/>
        <v>Coexistence</v>
      </c>
      <c r="X103" s="16"/>
      <c r="Y103" s="16"/>
      <c r="Z103" s="16" t="s">
        <v>1960</v>
      </c>
      <c r="AA103" s="18"/>
      <c r="AB103" s="18"/>
    </row>
    <row r="104" spans="1:28" s="14" customFormat="1" ht="76.5">
      <c r="A104" s="36">
        <v>106</v>
      </c>
      <c r="B104" s="36" t="s">
        <v>663</v>
      </c>
      <c r="C104" s="37" t="s">
        <v>2066</v>
      </c>
      <c r="D104" s="37" t="s">
        <v>985</v>
      </c>
      <c r="E104" s="37" t="s">
        <v>472</v>
      </c>
      <c r="F104" s="38"/>
      <c r="G104" s="38" t="s">
        <v>170</v>
      </c>
      <c r="H104" s="63">
        <v>129</v>
      </c>
      <c r="I104" s="63">
        <v>28</v>
      </c>
      <c r="J104" s="39" t="str">
        <f t="shared" si="12"/>
        <v>STA CCA sensing 40/20MHz BSS</v>
      </c>
      <c r="K104" s="67" t="s">
        <v>2066</v>
      </c>
      <c r="L104" s="68" t="s">
        <v>262</v>
      </c>
      <c r="M104" s="68"/>
      <c r="N104" s="17" t="s">
        <v>1132</v>
      </c>
      <c r="O104" s="16"/>
      <c r="P104" s="16"/>
      <c r="Q104" s="40"/>
      <c r="R104" s="41" t="s">
        <v>679</v>
      </c>
      <c r="S104" s="41" t="s">
        <v>680</v>
      </c>
      <c r="T104" s="13" t="s">
        <v>2145</v>
      </c>
      <c r="U104" s="43"/>
      <c r="V104" s="40" t="str">
        <f t="shared" si="13"/>
        <v>Coexistence</v>
      </c>
      <c r="W104" s="73" t="str">
        <f t="shared" si="14"/>
        <v>Coexistence</v>
      </c>
      <c r="X104" s="16"/>
      <c r="Y104" s="16"/>
      <c r="Z104" s="16" t="s">
        <v>1960</v>
      </c>
      <c r="AA104" s="18"/>
      <c r="AB104" s="18"/>
    </row>
    <row r="105" spans="1:28" s="14" customFormat="1" ht="178.5">
      <c r="A105" s="36">
        <v>291</v>
      </c>
      <c r="B105" s="36" t="s">
        <v>1980</v>
      </c>
      <c r="C105" s="37" t="s">
        <v>2066</v>
      </c>
      <c r="D105" s="37" t="s">
        <v>985</v>
      </c>
      <c r="E105" s="37" t="s">
        <v>472</v>
      </c>
      <c r="F105" s="38"/>
      <c r="G105" s="38" t="s">
        <v>170</v>
      </c>
      <c r="H105" s="63">
        <v>129</v>
      </c>
      <c r="I105" s="63">
        <v>28</v>
      </c>
      <c r="J105" s="39" t="str">
        <f t="shared" si="12"/>
        <v>STA CCA sensing 40/20MHz BSS</v>
      </c>
      <c r="K105" s="67" t="s">
        <v>2066</v>
      </c>
      <c r="L105" s="68" t="s">
        <v>262</v>
      </c>
      <c r="M105" s="68"/>
      <c r="N105" s="17" t="s">
        <v>1132</v>
      </c>
      <c r="O105" s="16"/>
      <c r="P105" s="16"/>
      <c r="Q105" s="40"/>
      <c r="R105" s="41" t="s">
        <v>820</v>
      </c>
      <c r="S105" s="41" t="s">
        <v>821</v>
      </c>
      <c r="T105" s="13" t="s">
        <v>2145</v>
      </c>
      <c r="U105" s="43"/>
      <c r="V105" s="40" t="str">
        <f t="shared" si="13"/>
        <v>Coexistence</v>
      </c>
      <c r="W105" s="73" t="str">
        <f t="shared" si="14"/>
        <v>Coexistence</v>
      </c>
      <c r="X105" s="16"/>
      <c r="Y105" s="16"/>
      <c r="Z105" s="16" t="s">
        <v>1960</v>
      </c>
      <c r="AA105" s="18"/>
      <c r="AB105" s="18"/>
    </row>
    <row r="106" spans="1:28" s="14" customFormat="1" ht="114.75">
      <c r="A106" s="36">
        <v>712</v>
      </c>
      <c r="B106" s="36" t="s">
        <v>2715</v>
      </c>
      <c r="C106" s="37" t="s">
        <v>2066</v>
      </c>
      <c r="D106" s="37" t="s">
        <v>985</v>
      </c>
      <c r="E106" s="37" t="s">
        <v>472</v>
      </c>
      <c r="F106" s="38"/>
      <c r="G106" s="38" t="s">
        <v>170</v>
      </c>
      <c r="H106" s="63">
        <v>129</v>
      </c>
      <c r="I106" s="63">
        <v>28</v>
      </c>
      <c r="J106" s="39" t="str">
        <f t="shared" si="12"/>
        <v>STA CCA sensing 40/20MHz BSS</v>
      </c>
      <c r="K106" s="67" t="s">
        <v>2066</v>
      </c>
      <c r="L106" s="68" t="s">
        <v>262</v>
      </c>
      <c r="M106" s="68"/>
      <c r="N106" s="17" t="s">
        <v>1132</v>
      </c>
      <c r="O106" s="16"/>
      <c r="P106" s="16"/>
      <c r="Q106" s="40"/>
      <c r="R106" s="41" t="s">
        <v>2729</v>
      </c>
      <c r="S106" s="41" t="s">
        <v>2730</v>
      </c>
      <c r="T106" s="13" t="s">
        <v>2145</v>
      </c>
      <c r="U106" s="43"/>
      <c r="V106" s="40" t="str">
        <f t="shared" si="13"/>
        <v>Coexistence</v>
      </c>
      <c r="W106" s="73" t="str">
        <f t="shared" si="14"/>
        <v>Coexistence</v>
      </c>
      <c r="X106" s="16"/>
      <c r="Y106" s="16"/>
      <c r="Z106" s="16" t="s">
        <v>1960</v>
      </c>
      <c r="AA106" s="18"/>
      <c r="AB106" s="18"/>
    </row>
    <row r="107" spans="1:28" s="14" customFormat="1" ht="89.25">
      <c r="A107" s="36">
        <v>1503</v>
      </c>
      <c r="B107" s="36" t="s">
        <v>1220</v>
      </c>
      <c r="C107" s="37" t="s">
        <v>2066</v>
      </c>
      <c r="D107" s="37" t="s">
        <v>985</v>
      </c>
      <c r="E107" s="37" t="s">
        <v>472</v>
      </c>
      <c r="F107" s="38"/>
      <c r="G107" s="38" t="s">
        <v>170</v>
      </c>
      <c r="H107" s="63">
        <v>129</v>
      </c>
      <c r="I107" s="63">
        <v>28</v>
      </c>
      <c r="J107" s="39" t="str">
        <f t="shared" si="12"/>
        <v>STA CCA sensing 40/20MHz BSS</v>
      </c>
      <c r="K107" s="67" t="s">
        <v>2066</v>
      </c>
      <c r="L107" s="68" t="s">
        <v>262</v>
      </c>
      <c r="M107" s="68"/>
      <c r="N107" s="17" t="s">
        <v>1132</v>
      </c>
      <c r="O107" s="16"/>
      <c r="P107" s="16"/>
      <c r="Q107" s="40"/>
      <c r="R107" s="41" t="s">
        <v>2399</v>
      </c>
      <c r="S107" s="41" t="s">
        <v>1988</v>
      </c>
      <c r="T107" s="13" t="s">
        <v>2145</v>
      </c>
      <c r="U107" s="43"/>
      <c r="V107" s="40" t="str">
        <f t="shared" si="13"/>
        <v>Coexistence</v>
      </c>
      <c r="W107" s="73" t="str">
        <f t="shared" si="14"/>
        <v>Coexistence</v>
      </c>
      <c r="X107" s="16"/>
      <c r="Y107" s="16"/>
      <c r="Z107" s="16" t="s">
        <v>1960</v>
      </c>
      <c r="AA107" s="18"/>
      <c r="AB107" s="18"/>
    </row>
    <row r="108" spans="1:28" s="14" customFormat="1" ht="51">
      <c r="A108" s="36">
        <v>1517</v>
      </c>
      <c r="B108" s="36" t="s">
        <v>2095</v>
      </c>
      <c r="C108" s="37" t="s">
        <v>2066</v>
      </c>
      <c r="D108" s="37" t="s">
        <v>985</v>
      </c>
      <c r="E108" s="37" t="s">
        <v>472</v>
      </c>
      <c r="F108" s="38"/>
      <c r="G108" s="38" t="s">
        <v>170</v>
      </c>
      <c r="H108" s="63">
        <v>129</v>
      </c>
      <c r="I108" s="63">
        <v>28</v>
      </c>
      <c r="J108" s="39" t="str">
        <f t="shared" si="12"/>
        <v>STA CCA sensing 40/20MHz BSS</v>
      </c>
      <c r="K108" s="67" t="s">
        <v>2066</v>
      </c>
      <c r="L108" s="68" t="s">
        <v>262</v>
      </c>
      <c r="M108" s="68"/>
      <c r="N108" s="17" t="s">
        <v>1132</v>
      </c>
      <c r="O108" s="16"/>
      <c r="P108" s="16"/>
      <c r="Q108" s="40"/>
      <c r="R108" s="41" t="s">
        <v>1258</v>
      </c>
      <c r="S108" s="41" t="s">
        <v>1259</v>
      </c>
      <c r="T108" s="13" t="s">
        <v>2145</v>
      </c>
      <c r="U108" s="43"/>
      <c r="V108" s="40" t="str">
        <f t="shared" si="13"/>
        <v>Coexistence</v>
      </c>
      <c r="W108" s="73" t="str">
        <f t="shared" si="14"/>
        <v>Coexistence</v>
      </c>
      <c r="X108" s="16"/>
      <c r="Y108" s="16"/>
      <c r="Z108" s="16" t="s">
        <v>1960</v>
      </c>
      <c r="AA108" s="18"/>
      <c r="AB108" s="18"/>
    </row>
    <row r="109" spans="1:28" s="14" customFormat="1" ht="51">
      <c r="A109" s="36">
        <v>1559</v>
      </c>
      <c r="B109" s="36" t="s">
        <v>1745</v>
      </c>
      <c r="C109" s="37" t="s">
        <v>2066</v>
      </c>
      <c r="D109" s="37" t="s">
        <v>985</v>
      </c>
      <c r="E109" s="37" t="s">
        <v>472</v>
      </c>
      <c r="F109" s="38"/>
      <c r="G109" s="38" t="s">
        <v>170</v>
      </c>
      <c r="H109" s="63">
        <v>129</v>
      </c>
      <c r="I109" s="63">
        <v>28</v>
      </c>
      <c r="J109" s="39" t="str">
        <f t="shared" si="12"/>
        <v>STA CCA sensing 40/20MHz BSS</v>
      </c>
      <c r="K109" s="67" t="s">
        <v>2066</v>
      </c>
      <c r="L109" s="68" t="s">
        <v>262</v>
      </c>
      <c r="M109" s="68"/>
      <c r="N109" s="17" t="s">
        <v>1132</v>
      </c>
      <c r="O109" s="16"/>
      <c r="P109" s="16"/>
      <c r="Q109" s="40"/>
      <c r="R109" s="41" t="s">
        <v>1746</v>
      </c>
      <c r="S109" s="41" t="s">
        <v>2677</v>
      </c>
      <c r="T109" s="13" t="s">
        <v>2145</v>
      </c>
      <c r="U109" s="43"/>
      <c r="V109" s="40" t="str">
        <f t="shared" si="13"/>
        <v>Coexistence</v>
      </c>
      <c r="W109" s="73" t="str">
        <f t="shared" si="14"/>
        <v>Coexistence</v>
      </c>
      <c r="X109" s="16"/>
      <c r="Y109" s="16"/>
      <c r="Z109" s="16" t="s">
        <v>1960</v>
      </c>
      <c r="AA109" s="18"/>
      <c r="AB109" s="18"/>
    </row>
    <row r="110" spans="1:28" s="14" customFormat="1" ht="76.5">
      <c r="A110" s="36">
        <v>1625</v>
      </c>
      <c r="B110" s="36" t="s">
        <v>1508</v>
      </c>
      <c r="C110" s="37" t="s">
        <v>2066</v>
      </c>
      <c r="D110" s="37" t="s">
        <v>985</v>
      </c>
      <c r="E110" s="37" t="s">
        <v>472</v>
      </c>
      <c r="F110" s="38"/>
      <c r="G110" s="38" t="s">
        <v>170</v>
      </c>
      <c r="H110" s="63">
        <v>129</v>
      </c>
      <c r="I110" s="63">
        <v>28</v>
      </c>
      <c r="J110" s="39" t="str">
        <f t="shared" si="12"/>
        <v>STA CCA sensing 40/20MHz BSS</v>
      </c>
      <c r="K110" s="67" t="s">
        <v>2066</v>
      </c>
      <c r="L110" s="68" t="s">
        <v>262</v>
      </c>
      <c r="M110" s="68"/>
      <c r="N110" s="17" t="s">
        <v>1132</v>
      </c>
      <c r="O110" s="16"/>
      <c r="P110" s="16"/>
      <c r="Q110" s="40"/>
      <c r="R110" s="41" t="s">
        <v>1509</v>
      </c>
      <c r="S110" s="41" t="s">
        <v>1510</v>
      </c>
      <c r="T110" s="13" t="s">
        <v>2145</v>
      </c>
      <c r="U110" s="43"/>
      <c r="V110" s="40" t="str">
        <f t="shared" si="13"/>
        <v>Coexistence</v>
      </c>
      <c r="W110" s="73" t="str">
        <f t="shared" si="14"/>
        <v>Coexistence</v>
      </c>
      <c r="X110" s="16"/>
      <c r="Y110" s="16"/>
      <c r="Z110" s="16" t="s">
        <v>1960</v>
      </c>
      <c r="AA110" s="18"/>
      <c r="AB110" s="18"/>
    </row>
    <row r="111" spans="1:28" s="14" customFormat="1" ht="89.25">
      <c r="A111" s="36">
        <v>1635</v>
      </c>
      <c r="B111" s="36" t="s">
        <v>1144</v>
      </c>
      <c r="C111" s="37" t="s">
        <v>2066</v>
      </c>
      <c r="D111" s="37" t="s">
        <v>985</v>
      </c>
      <c r="E111" s="37" t="s">
        <v>472</v>
      </c>
      <c r="F111" s="38"/>
      <c r="G111" s="38" t="s">
        <v>170</v>
      </c>
      <c r="H111" s="63">
        <v>129</v>
      </c>
      <c r="I111" s="63">
        <v>28</v>
      </c>
      <c r="J111" s="39" t="str">
        <f t="shared" si="12"/>
        <v>STA CCA sensing 40/20MHz BSS</v>
      </c>
      <c r="K111" s="67" t="s">
        <v>2066</v>
      </c>
      <c r="L111" s="68" t="s">
        <v>262</v>
      </c>
      <c r="M111" s="68"/>
      <c r="N111" s="17" t="s">
        <v>1132</v>
      </c>
      <c r="O111" s="16"/>
      <c r="P111" s="16"/>
      <c r="Q111" s="40"/>
      <c r="R111" s="41" t="s">
        <v>1145</v>
      </c>
      <c r="S111" s="41" t="s">
        <v>273</v>
      </c>
      <c r="T111" s="13" t="s">
        <v>2145</v>
      </c>
      <c r="U111" s="43"/>
      <c r="V111" s="40" t="str">
        <f t="shared" si="13"/>
        <v>Coexistence</v>
      </c>
      <c r="W111" s="73" t="str">
        <f t="shared" si="14"/>
        <v>Coexistence</v>
      </c>
      <c r="X111" s="16"/>
      <c r="Y111" s="16"/>
      <c r="Z111" s="16" t="s">
        <v>1960</v>
      </c>
      <c r="AA111" s="18"/>
      <c r="AB111" s="18"/>
    </row>
    <row r="112" spans="1:28" s="14" customFormat="1" ht="114.75">
      <c r="A112" s="36">
        <v>1657</v>
      </c>
      <c r="B112" s="36" t="s">
        <v>1176</v>
      </c>
      <c r="C112" s="37" t="s">
        <v>2066</v>
      </c>
      <c r="D112" s="37" t="s">
        <v>985</v>
      </c>
      <c r="E112" s="37" t="s">
        <v>472</v>
      </c>
      <c r="F112" s="38"/>
      <c r="G112" s="38" t="s">
        <v>170</v>
      </c>
      <c r="H112" s="63">
        <v>129</v>
      </c>
      <c r="I112" s="63">
        <v>28</v>
      </c>
      <c r="J112" s="39" t="str">
        <f t="shared" si="12"/>
        <v>STA CCA sensing 40/20MHz BSS</v>
      </c>
      <c r="K112" s="67" t="s">
        <v>2066</v>
      </c>
      <c r="L112" s="68" t="s">
        <v>262</v>
      </c>
      <c r="M112" s="68"/>
      <c r="N112" s="17" t="s">
        <v>1132</v>
      </c>
      <c r="O112" s="16"/>
      <c r="P112" s="16"/>
      <c r="Q112" s="40"/>
      <c r="R112" s="41" t="s">
        <v>1426</v>
      </c>
      <c r="S112" s="41" t="s">
        <v>1427</v>
      </c>
      <c r="T112" s="13" t="s">
        <v>2145</v>
      </c>
      <c r="U112" s="43"/>
      <c r="V112" s="40" t="str">
        <f t="shared" si="13"/>
        <v>Coexistence</v>
      </c>
      <c r="W112" s="73" t="str">
        <f t="shared" si="14"/>
        <v>Coexistence</v>
      </c>
      <c r="X112" s="16"/>
      <c r="Y112" s="16"/>
      <c r="Z112" s="16" t="s">
        <v>1960</v>
      </c>
      <c r="AA112" s="18"/>
      <c r="AB112" s="18"/>
    </row>
    <row r="113" spans="1:28" s="14" customFormat="1" ht="51">
      <c r="A113" s="36">
        <v>2738</v>
      </c>
      <c r="B113" s="36" t="s">
        <v>1031</v>
      </c>
      <c r="C113" s="37" t="s">
        <v>2066</v>
      </c>
      <c r="D113" s="37" t="s">
        <v>985</v>
      </c>
      <c r="E113" s="37" t="s">
        <v>472</v>
      </c>
      <c r="F113" s="38"/>
      <c r="G113" s="38" t="s">
        <v>170</v>
      </c>
      <c r="H113" s="63">
        <v>129</v>
      </c>
      <c r="I113" s="63">
        <v>28</v>
      </c>
      <c r="J113" s="39" t="str">
        <f t="shared" si="12"/>
        <v>STA CCA sensing 40/20MHz BSS</v>
      </c>
      <c r="K113" s="67" t="s">
        <v>2066</v>
      </c>
      <c r="L113" s="68" t="s">
        <v>262</v>
      </c>
      <c r="M113" s="68"/>
      <c r="N113" s="17" t="s">
        <v>1132</v>
      </c>
      <c r="O113" s="16"/>
      <c r="P113" s="16"/>
      <c r="Q113" s="40"/>
      <c r="R113" s="41" t="s">
        <v>1467</v>
      </c>
      <c r="S113" s="41" t="s">
        <v>2699</v>
      </c>
      <c r="T113" s="13" t="s">
        <v>2145</v>
      </c>
      <c r="U113" s="43"/>
      <c r="V113" s="40" t="str">
        <f t="shared" si="13"/>
        <v>Coexistence</v>
      </c>
      <c r="W113" s="73" t="str">
        <f t="shared" si="14"/>
        <v>Coexistence</v>
      </c>
      <c r="X113" s="16"/>
      <c r="Y113" s="16"/>
      <c r="Z113" s="16" t="s">
        <v>1960</v>
      </c>
      <c r="AA113" s="18"/>
      <c r="AB113" s="18"/>
    </row>
    <row r="114" spans="1:28" s="14" customFormat="1" ht="127.5">
      <c r="A114" s="36">
        <v>3882</v>
      </c>
      <c r="B114" s="36" t="s">
        <v>2613</v>
      </c>
      <c r="C114" s="37" t="s">
        <v>2066</v>
      </c>
      <c r="D114" s="37">
        <v>129</v>
      </c>
      <c r="E114" s="37">
        <v>28</v>
      </c>
      <c r="F114" s="38"/>
      <c r="G114" s="38" t="s">
        <v>170</v>
      </c>
      <c r="H114" s="63">
        <v>129</v>
      </c>
      <c r="I114" s="63">
        <v>28</v>
      </c>
      <c r="J114" s="39" t="str">
        <f t="shared" si="12"/>
        <v>STA CCA sensing 40/20MHz BSS</v>
      </c>
      <c r="K114" s="67" t="s">
        <v>2066</v>
      </c>
      <c r="L114" s="68" t="s">
        <v>262</v>
      </c>
      <c r="M114" s="68"/>
      <c r="N114" s="17" t="s">
        <v>1132</v>
      </c>
      <c r="O114" s="16"/>
      <c r="P114" s="16"/>
      <c r="Q114" s="40"/>
      <c r="R114" s="41" t="s">
        <v>1649</v>
      </c>
      <c r="S114" s="41" t="s">
        <v>1650</v>
      </c>
      <c r="T114" s="13" t="s">
        <v>2145</v>
      </c>
      <c r="U114" s="43"/>
      <c r="V114" s="40" t="str">
        <f t="shared" si="13"/>
        <v>Coexistence</v>
      </c>
      <c r="W114" s="73" t="str">
        <f t="shared" si="14"/>
        <v>Coexistence</v>
      </c>
      <c r="X114" s="16"/>
      <c r="Y114" s="16"/>
      <c r="Z114" s="16" t="s">
        <v>1960</v>
      </c>
      <c r="AA114" s="18"/>
      <c r="AB114" s="18"/>
    </row>
    <row r="115" spans="1:28" s="14" customFormat="1" ht="63.75">
      <c r="A115" s="36">
        <v>4084</v>
      </c>
      <c r="B115" s="36" t="s">
        <v>2610</v>
      </c>
      <c r="C115" s="37" t="s">
        <v>2066</v>
      </c>
      <c r="D115" s="37" t="s">
        <v>985</v>
      </c>
      <c r="E115" s="37" t="s">
        <v>472</v>
      </c>
      <c r="F115" s="38"/>
      <c r="G115" s="38" t="s">
        <v>170</v>
      </c>
      <c r="H115" s="63">
        <v>129</v>
      </c>
      <c r="I115" s="63">
        <v>28</v>
      </c>
      <c r="J115" s="39" t="str">
        <f t="shared" si="12"/>
        <v>STA CCA sensing 40/20MHz BSS</v>
      </c>
      <c r="K115" s="67" t="s">
        <v>2066</v>
      </c>
      <c r="L115" s="68" t="s">
        <v>262</v>
      </c>
      <c r="M115" s="68"/>
      <c r="N115" s="17" t="s">
        <v>1132</v>
      </c>
      <c r="O115" s="16"/>
      <c r="P115" s="16"/>
      <c r="Q115" s="40"/>
      <c r="R115" s="41" t="s">
        <v>972</v>
      </c>
      <c r="S115" s="41" t="s">
        <v>973</v>
      </c>
      <c r="T115" s="13" t="s">
        <v>2145</v>
      </c>
      <c r="U115" s="43"/>
      <c r="V115" s="40" t="str">
        <f t="shared" si="13"/>
        <v>Coexistence</v>
      </c>
      <c r="W115" s="73" t="str">
        <f t="shared" si="14"/>
        <v>Coexistence</v>
      </c>
      <c r="X115" s="16"/>
      <c r="Y115" s="16"/>
      <c r="Z115" s="16" t="s">
        <v>1960</v>
      </c>
      <c r="AA115" s="18"/>
      <c r="AB115" s="18"/>
    </row>
    <row r="116" spans="1:28" s="14" customFormat="1" ht="25.5">
      <c r="A116" s="36">
        <v>4188</v>
      </c>
      <c r="B116" s="36" t="s">
        <v>1007</v>
      </c>
      <c r="C116" s="37" t="s">
        <v>2066</v>
      </c>
      <c r="D116" s="37" t="s">
        <v>985</v>
      </c>
      <c r="E116" s="37" t="s">
        <v>472</v>
      </c>
      <c r="F116" s="38"/>
      <c r="G116" s="38" t="s">
        <v>170</v>
      </c>
      <c r="H116" s="63">
        <v>129</v>
      </c>
      <c r="I116" s="63">
        <v>28</v>
      </c>
      <c r="J116" s="39" t="str">
        <f t="shared" si="12"/>
        <v>STA CCA sensing 40/20MHz BSS</v>
      </c>
      <c r="K116" s="67" t="s">
        <v>2066</v>
      </c>
      <c r="L116" s="68" t="s">
        <v>262</v>
      </c>
      <c r="M116" s="68"/>
      <c r="N116" s="17" t="s">
        <v>1132</v>
      </c>
      <c r="O116" s="16"/>
      <c r="P116" s="16"/>
      <c r="Q116" s="40"/>
      <c r="R116" s="41" t="s">
        <v>1215</v>
      </c>
      <c r="S116" s="41" t="s">
        <v>2091</v>
      </c>
      <c r="T116" s="13" t="s">
        <v>2145</v>
      </c>
      <c r="U116" s="43"/>
      <c r="V116" s="40" t="str">
        <f t="shared" si="13"/>
        <v>Coexistence</v>
      </c>
      <c r="W116" s="73" t="str">
        <f t="shared" si="14"/>
        <v>Coexistence</v>
      </c>
      <c r="X116" s="16"/>
      <c r="Y116" s="16"/>
      <c r="Z116" s="16" t="s">
        <v>1960</v>
      </c>
      <c r="AA116" s="18"/>
      <c r="AB116" s="18"/>
    </row>
    <row r="117" spans="1:28" s="14" customFormat="1" ht="51">
      <c r="A117" s="36">
        <v>4574</v>
      </c>
      <c r="B117" s="36" t="s">
        <v>895</v>
      </c>
      <c r="C117" s="37" t="s">
        <v>2066</v>
      </c>
      <c r="D117" s="37" t="s">
        <v>985</v>
      </c>
      <c r="E117" s="37" t="s">
        <v>472</v>
      </c>
      <c r="F117" s="38"/>
      <c r="G117" s="38" t="s">
        <v>170</v>
      </c>
      <c r="H117" s="63">
        <v>129</v>
      </c>
      <c r="I117" s="63">
        <v>28</v>
      </c>
      <c r="J117" s="39" t="str">
        <f t="shared" si="12"/>
        <v>STA CCA sensing 40/20MHz BSS</v>
      </c>
      <c r="K117" s="67" t="s">
        <v>2066</v>
      </c>
      <c r="L117" s="68" t="s">
        <v>262</v>
      </c>
      <c r="M117" s="68"/>
      <c r="N117" s="17" t="s">
        <v>1132</v>
      </c>
      <c r="O117" s="16"/>
      <c r="P117" s="16"/>
      <c r="Q117" s="40"/>
      <c r="R117" s="41" t="s">
        <v>310</v>
      </c>
      <c r="S117" s="41" t="s">
        <v>2231</v>
      </c>
      <c r="T117" s="13" t="s">
        <v>2145</v>
      </c>
      <c r="U117" s="43"/>
      <c r="V117" s="40" t="str">
        <f t="shared" si="13"/>
        <v>Coexistence</v>
      </c>
      <c r="W117" s="73" t="str">
        <f t="shared" si="14"/>
        <v>Coexistence</v>
      </c>
      <c r="X117" s="16"/>
      <c r="Y117" s="16"/>
      <c r="Z117" s="16" t="s">
        <v>1960</v>
      </c>
      <c r="AA117" s="18"/>
      <c r="AB117" s="18"/>
    </row>
    <row r="118" spans="1:28" s="14" customFormat="1" ht="178.5">
      <c r="A118" s="36">
        <v>6769</v>
      </c>
      <c r="B118" s="36" t="s">
        <v>775</v>
      </c>
      <c r="C118" s="37" t="s">
        <v>2066</v>
      </c>
      <c r="D118" s="37" t="s">
        <v>985</v>
      </c>
      <c r="E118" s="37" t="s">
        <v>472</v>
      </c>
      <c r="F118" s="38"/>
      <c r="G118" s="38" t="s">
        <v>170</v>
      </c>
      <c r="H118" s="63">
        <v>129</v>
      </c>
      <c r="I118" s="63">
        <v>28</v>
      </c>
      <c r="J118" s="39" t="str">
        <f t="shared" si="12"/>
        <v>STA CCA sensing 40/20MHz BSS</v>
      </c>
      <c r="K118" s="67" t="s">
        <v>2066</v>
      </c>
      <c r="L118" s="68" t="s">
        <v>262</v>
      </c>
      <c r="M118" s="68"/>
      <c r="N118" s="17" t="s">
        <v>1132</v>
      </c>
      <c r="O118" s="16"/>
      <c r="P118" s="16"/>
      <c r="Q118" s="40"/>
      <c r="R118" s="41" t="s">
        <v>664</v>
      </c>
      <c r="S118" s="41" t="s">
        <v>1018</v>
      </c>
      <c r="T118" s="13" t="s">
        <v>2145</v>
      </c>
      <c r="U118" s="43"/>
      <c r="V118" s="40" t="str">
        <f t="shared" si="13"/>
        <v>Coexistence</v>
      </c>
      <c r="W118" s="73" t="str">
        <f t="shared" si="14"/>
        <v>Coexistence</v>
      </c>
      <c r="X118" s="16"/>
      <c r="Y118" s="16"/>
      <c r="Z118" s="16" t="s">
        <v>1960</v>
      </c>
      <c r="AA118" s="18"/>
      <c r="AB118" s="18"/>
    </row>
    <row r="119" spans="1:28" s="14" customFormat="1" ht="76.5">
      <c r="A119" s="36">
        <v>7012</v>
      </c>
      <c r="B119" s="36" t="s">
        <v>2381</v>
      </c>
      <c r="C119" s="37" t="s">
        <v>2066</v>
      </c>
      <c r="D119" s="37" t="s">
        <v>985</v>
      </c>
      <c r="E119" s="37" t="s">
        <v>472</v>
      </c>
      <c r="F119" s="38"/>
      <c r="G119" s="38" t="s">
        <v>170</v>
      </c>
      <c r="H119" s="63">
        <v>129</v>
      </c>
      <c r="I119" s="63">
        <v>28</v>
      </c>
      <c r="J119" s="39" t="str">
        <f t="shared" si="12"/>
        <v>STA CCA sensing 40/20MHz BSS</v>
      </c>
      <c r="K119" s="67" t="s">
        <v>2066</v>
      </c>
      <c r="L119" s="68" t="s">
        <v>262</v>
      </c>
      <c r="M119" s="68"/>
      <c r="N119" s="17" t="s">
        <v>1132</v>
      </c>
      <c r="O119" s="16"/>
      <c r="P119" s="16"/>
      <c r="Q119" s="40"/>
      <c r="R119" s="41" t="s">
        <v>1319</v>
      </c>
      <c r="S119" s="41" t="s">
        <v>1320</v>
      </c>
      <c r="T119" s="13" t="s">
        <v>2145</v>
      </c>
      <c r="U119" s="43"/>
      <c r="V119" s="40" t="str">
        <f t="shared" si="13"/>
        <v>Coexistence</v>
      </c>
      <c r="W119" s="73" t="str">
        <f t="shared" si="14"/>
        <v>Coexistence</v>
      </c>
      <c r="X119" s="16"/>
      <c r="Y119" s="16"/>
      <c r="Z119" s="16" t="s">
        <v>1960</v>
      </c>
      <c r="AA119" s="18"/>
      <c r="AB119" s="18"/>
    </row>
    <row r="120" spans="1:28" s="14" customFormat="1" ht="216.75">
      <c r="A120" s="36">
        <v>7282</v>
      </c>
      <c r="B120" s="36" t="s">
        <v>1817</v>
      </c>
      <c r="C120" s="37" t="s">
        <v>2066</v>
      </c>
      <c r="D120" s="37" t="s">
        <v>985</v>
      </c>
      <c r="E120" s="37" t="s">
        <v>472</v>
      </c>
      <c r="F120" s="38"/>
      <c r="G120" s="38" t="s">
        <v>170</v>
      </c>
      <c r="H120" s="63">
        <v>129</v>
      </c>
      <c r="I120" s="63">
        <v>28</v>
      </c>
      <c r="J120" s="39" t="str">
        <f aca="true" t="shared" si="15" ref="J120:J151">IF(ISERROR(VLOOKUP(K120,HeadingsLookup,2,FALSE)),"",VLOOKUP(K120,HeadingsLookup,2,FALSE))</f>
        <v>STA CCA sensing 40/20MHz BSS</v>
      </c>
      <c r="K120" s="67" t="s">
        <v>2066</v>
      </c>
      <c r="L120" s="68" t="s">
        <v>262</v>
      </c>
      <c r="M120" s="68"/>
      <c r="N120" s="17" t="s">
        <v>1132</v>
      </c>
      <c r="O120" s="16"/>
      <c r="P120" s="16"/>
      <c r="Q120" s="40"/>
      <c r="R120" s="41" t="s">
        <v>961</v>
      </c>
      <c r="S120" s="41" t="s">
        <v>962</v>
      </c>
      <c r="T120" s="13" t="s">
        <v>2145</v>
      </c>
      <c r="U120" s="43"/>
      <c r="V120" s="40" t="str">
        <f aca="true" t="shared" si="16" ref="V120:V151">IF(ISBLANK(M120),IF(ISERROR(VLOOKUP(K120,HeadingsLookup,4,FALSE)),"",VLOOKUP(K120,HeadingsLookup,4,FALSE)),"Duplicate")</f>
        <v>Coexistence</v>
      </c>
      <c r="W120" s="73" t="str">
        <f aca="true" t="shared" si="17" ref="W120:W151">IF(ISERROR(VLOOKUP(V120,TopicsLookup,2,FALSE)),"",VLOOKUP(V120,TopicsLookup,2,FALSE))</f>
        <v>Coexistence</v>
      </c>
      <c r="X120" s="16"/>
      <c r="Y120" s="16"/>
      <c r="Z120" s="16" t="s">
        <v>1960</v>
      </c>
      <c r="AA120" s="18"/>
      <c r="AB120" s="18"/>
    </row>
    <row r="121" spans="1:28" s="14" customFormat="1" ht="63.75">
      <c r="A121" s="36">
        <v>7473</v>
      </c>
      <c r="B121" s="36" t="s">
        <v>1821</v>
      </c>
      <c r="C121" s="37" t="s">
        <v>2066</v>
      </c>
      <c r="D121" s="37" t="s">
        <v>985</v>
      </c>
      <c r="E121" s="37" t="s">
        <v>472</v>
      </c>
      <c r="F121" s="38"/>
      <c r="G121" s="38" t="s">
        <v>170</v>
      </c>
      <c r="H121" s="63">
        <v>129</v>
      </c>
      <c r="I121" s="63">
        <v>28</v>
      </c>
      <c r="J121" s="39" t="str">
        <f t="shared" si="15"/>
        <v>STA CCA sensing 40/20MHz BSS</v>
      </c>
      <c r="K121" s="67" t="s">
        <v>2066</v>
      </c>
      <c r="L121" s="68" t="s">
        <v>262</v>
      </c>
      <c r="M121" s="68"/>
      <c r="N121" s="17" t="s">
        <v>1132</v>
      </c>
      <c r="O121" s="16"/>
      <c r="P121" s="16"/>
      <c r="Q121" s="40"/>
      <c r="R121" s="41" t="s">
        <v>972</v>
      </c>
      <c r="S121" s="41" t="s">
        <v>376</v>
      </c>
      <c r="T121" s="13" t="s">
        <v>2145</v>
      </c>
      <c r="U121" s="43"/>
      <c r="V121" s="40" t="str">
        <f t="shared" si="16"/>
        <v>Coexistence</v>
      </c>
      <c r="W121" s="73" t="str">
        <f t="shared" si="17"/>
        <v>Coexistence</v>
      </c>
      <c r="X121" s="16"/>
      <c r="Y121" s="16"/>
      <c r="Z121" s="16" t="s">
        <v>1960</v>
      </c>
      <c r="AA121" s="18"/>
      <c r="AB121" s="18"/>
    </row>
    <row r="122" spans="1:28" s="14" customFormat="1" ht="127.5">
      <c r="A122" s="36">
        <v>7922</v>
      </c>
      <c r="B122" s="36" t="s">
        <v>818</v>
      </c>
      <c r="C122" s="37" t="s">
        <v>2709</v>
      </c>
      <c r="D122" s="37" t="s">
        <v>985</v>
      </c>
      <c r="E122" s="37" t="s">
        <v>472</v>
      </c>
      <c r="F122" s="38"/>
      <c r="G122" s="38" t="s">
        <v>170</v>
      </c>
      <c r="H122" s="63">
        <v>129</v>
      </c>
      <c r="I122" s="63">
        <v>28</v>
      </c>
      <c r="J122" s="39" t="str">
        <f t="shared" si="15"/>
        <v>STA CCA sensing 40/20MHz BSS</v>
      </c>
      <c r="K122" s="67" t="s">
        <v>2066</v>
      </c>
      <c r="L122" s="68" t="s">
        <v>262</v>
      </c>
      <c r="M122" s="68"/>
      <c r="N122" s="17" t="s">
        <v>1132</v>
      </c>
      <c r="O122" s="16"/>
      <c r="P122" s="16"/>
      <c r="Q122" s="40"/>
      <c r="R122" s="41" t="s">
        <v>2710</v>
      </c>
      <c r="S122" s="41" t="s">
        <v>1340</v>
      </c>
      <c r="T122" s="13" t="s">
        <v>2145</v>
      </c>
      <c r="U122" s="43"/>
      <c r="V122" s="40" t="str">
        <f t="shared" si="16"/>
        <v>Coexistence</v>
      </c>
      <c r="W122" s="73" t="str">
        <f t="shared" si="17"/>
        <v>Coexistence</v>
      </c>
      <c r="X122" s="16"/>
      <c r="Y122" s="16"/>
      <c r="Z122" s="16" t="s">
        <v>1960</v>
      </c>
      <c r="AA122" s="18"/>
      <c r="AB122" s="18"/>
    </row>
    <row r="123" spans="1:28" s="14" customFormat="1" ht="89.25">
      <c r="A123" s="36">
        <v>8200</v>
      </c>
      <c r="B123" s="36" t="s">
        <v>2827</v>
      </c>
      <c r="C123" s="37" t="s">
        <v>2066</v>
      </c>
      <c r="D123" s="37" t="s">
        <v>985</v>
      </c>
      <c r="E123" s="37" t="s">
        <v>472</v>
      </c>
      <c r="F123" s="38"/>
      <c r="G123" s="38" t="s">
        <v>170</v>
      </c>
      <c r="H123" s="63">
        <v>129</v>
      </c>
      <c r="I123" s="63">
        <v>28</v>
      </c>
      <c r="J123" s="39" t="str">
        <f t="shared" si="15"/>
        <v>STA CCA sensing 40/20MHz BSS</v>
      </c>
      <c r="K123" s="67" t="s">
        <v>2066</v>
      </c>
      <c r="L123" s="68" t="s">
        <v>262</v>
      </c>
      <c r="M123" s="68"/>
      <c r="N123" s="17" t="s">
        <v>1132</v>
      </c>
      <c r="O123" s="16"/>
      <c r="P123" s="16"/>
      <c r="Q123" s="40"/>
      <c r="R123" s="41" t="s">
        <v>1218</v>
      </c>
      <c r="S123" s="41" t="s">
        <v>1219</v>
      </c>
      <c r="T123" s="13" t="s">
        <v>2145</v>
      </c>
      <c r="U123" s="43"/>
      <c r="V123" s="40" t="str">
        <f t="shared" si="16"/>
        <v>Coexistence</v>
      </c>
      <c r="W123" s="73" t="str">
        <f t="shared" si="17"/>
        <v>Coexistence</v>
      </c>
      <c r="X123" s="16"/>
      <c r="Y123" s="16"/>
      <c r="Z123" s="16" t="s">
        <v>1960</v>
      </c>
      <c r="AA123" s="18"/>
      <c r="AB123" s="18"/>
    </row>
    <row r="124" spans="1:28" s="14" customFormat="1" ht="63.75">
      <c r="A124" s="36">
        <v>8284</v>
      </c>
      <c r="B124" s="36" t="s">
        <v>9</v>
      </c>
      <c r="C124" s="37" t="s">
        <v>2066</v>
      </c>
      <c r="D124" s="37" t="s">
        <v>985</v>
      </c>
      <c r="E124" s="37" t="s">
        <v>472</v>
      </c>
      <c r="F124" s="38"/>
      <c r="G124" s="38" t="s">
        <v>170</v>
      </c>
      <c r="H124" s="63">
        <v>129</v>
      </c>
      <c r="I124" s="63">
        <v>28</v>
      </c>
      <c r="J124" s="39" t="str">
        <f t="shared" si="15"/>
        <v>STA CCA sensing 40/20MHz BSS</v>
      </c>
      <c r="K124" s="67" t="s">
        <v>2066</v>
      </c>
      <c r="L124" s="68" t="s">
        <v>262</v>
      </c>
      <c r="M124" s="68"/>
      <c r="N124" s="17" t="s">
        <v>1132</v>
      </c>
      <c r="O124" s="16"/>
      <c r="P124" s="16"/>
      <c r="Q124" s="40"/>
      <c r="R124" s="41" t="s">
        <v>1431</v>
      </c>
      <c r="S124" s="41" t="s">
        <v>1432</v>
      </c>
      <c r="T124" s="13" t="s">
        <v>2145</v>
      </c>
      <c r="U124" s="43"/>
      <c r="V124" s="40" t="str">
        <f t="shared" si="16"/>
        <v>Coexistence</v>
      </c>
      <c r="W124" s="73" t="str">
        <f t="shared" si="17"/>
        <v>Coexistence</v>
      </c>
      <c r="X124" s="16"/>
      <c r="Y124" s="16"/>
      <c r="Z124" s="16" t="s">
        <v>1960</v>
      </c>
      <c r="AA124" s="18"/>
      <c r="AB124" s="18"/>
    </row>
    <row r="125" spans="1:28" s="14" customFormat="1" ht="51">
      <c r="A125" s="36">
        <v>10293</v>
      </c>
      <c r="B125" s="36" t="s">
        <v>841</v>
      </c>
      <c r="C125" s="37" t="s">
        <v>2066</v>
      </c>
      <c r="D125" s="37" t="s">
        <v>985</v>
      </c>
      <c r="E125" s="37" t="s">
        <v>472</v>
      </c>
      <c r="F125" s="38"/>
      <c r="G125" s="38" t="s">
        <v>2706</v>
      </c>
      <c r="H125" s="63">
        <v>129</v>
      </c>
      <c r="I125" s="63">
        <v>28</v>
      </c>
      <c r="J125" s="39" t="str">
        <f t="shared" si="15"/>
        <v>STA CCA sensing 40/20MHz BSS</v>
      </c>
      <c r="K125" s="67" t="s">
        <v>2066</v>
      </c>
      <c r="L125" s="68" t="s">
        <v>262</v>
      </c>
      <c r="M125" s="68"/>
      <c r="N125" s="17" t="s">
        <v>1132</v>
      </c>
      <c r="O125" s="16"/>
      <c r="P125" s="16"/>
      <c r="Q125" s="40"/>
      <c r="R125" s="41" t="s">
        <v>1848</v>
      </c>
      <c r="S125" s="41" t="s">
        <v>1849</v>
      </c>
      <c r="T125" s="13" t="s">
        <v>2145</v>
      </c>
      <c r="U125" s="43"/>
      <c r="V125" s="40" t="str">
        <f t="shared" si="16"/>
        <v>Coexistence</v>
      </c>
      <c r="W125" s="73" t="str">
        <f t="shared" si="17"/>
        <v>Coexistence</v>
      </c>
      <c r="X125" s="16"/>
      <c r="Y125" s="16"/>
      <c r="Z125" s="16" t="s">
        <v>1960</v>
      </c>
      <c r="AA125" s="18"/>
      <c r="AB125" s="18"/>
    </row>
    <row r="126" spans="1:28" s="14" customFormat="1" ht="89.25">
      <c r="A126" s="36">
        <v>10379</v>
      </c>
      <c r="B126" s="36" t="s">
        <v>38</v>
      </c>
      <c r="C126" s="37" t="s">
        <v>2066</v>
      </c>
      <c r="D126" s="37" t="s">
        <v>985</v>
      </c>
      <c r="E126" s="37" t="s">
        <v>472</v>
      </c>
      <c r="F126" s="38"/>
      <c r="G126" s="38" t="s">
        <v>170</v>
      </c>
      <c r="H126" s="63">
        <v>129</v>
      </c>
      <c r="I126" s="63">
        <v>28</v>
      </c>
      <c r="J126" s="39" t="str">
        <f t="shared" si="15"/>
        <v>STA CCA sensing 40/20MHz BSS</v>
      </c>
      <c r="K126" s="67" t="s">
        <v>2066</v>
      </c>
      <c r="L126" s="68" t="s">
        <v>262</v>
      </c>
      <c r="M126" s="68"/>
      <c r="N126" s="17" t="s">
        <v>1132</v>
      </c>
      <c r="O126" s="16"/>
      <c r="P126" s="16"/>
      <c r="Q126" s="40"/>
      <c r="R126" s="41" t="s">
        <v>2035</v>
      </c>
      <c r="S126" s="41" t="s">
        <v>825</v>
      </c>
      <c r="T126" s="13" t="s">
        <v>2145</v>
      </c>
      <c r="U126" s="43"/>
      <c r="V126" s="40" t="str">
        <f t="shared" si="16"/>
        <v>Coexistence</v>
      </c>
      <c r="W126" s="73" t="str">
        <f t="shared" si="17"/>
        <v>Coexistence</v>
      </c>
      <c r="X126" s="16"/>
      <c r="Y126" s="16"/>
      <c r="Z126" s="16" t="s">
        <v>1960</v>
      </c>
      <c r="AA126" s="18"/>
      <c r="AB126" s="18"/>
    </row>
    <row r="127" spans="1:28" s="14" customFormat="1" ht="38.25">
      <c r="A127" s="36">
        <v>1449</v>
      </c>
      <c r="B127" s="36" t="s">
        <v>2599</v>
      </c>
      <c r="C127" s="37" t="s">
        <v>2066</v>
      </c>
      <c r="D127" s="37" t="s">
        <v>985</v>
      </c>
      <c r="E127" s="37" t="s">
        <v>1441</v>
      </c>
      <c r="F127" s="38"/>
      <c r="G127" s="38" t="s">
        <v>170</v>
      </c>
      <c r="H127" s="63">
        <v>129</v>
      </c>
      <c r="I127" s="63">
        <v>29</v>
      </c>
      <c r="J127" s="39" t="str">
        <f t="shared" si="15"/>
        <v>STA CCA sensing 40/20MHz BSS</v>
      </c>
      <c r="K127" s="67" t="s">
        <v>2066</v>
      </c>
      <c r="L127" s="68" t="s">
        <v>1439</v>
      </c>
      <c r="M127" s="68"/>
      <c r="N127" s="17" t="s">
        <v>1132</v>
      </c>
      <c r="O127" s="16"/>
      <c r="P127" s="16"/>
      <c r="Q127" s="40"/>
      <c r="R127" s="41" t="s">
        <v>783</v>
      </c>
      <c r="S127" s="41" t="s">
        <v>1898</v>
      </c>
      <c r="T127" s="13" t="s">
        <v>2145</v>
      </c>
      <c r="U127" s="43"/>
      <c r="V127" s="40" t="str">
        <f t="shared" si="16"/>
        <v>Coexistence</v>
      </c>
      <c r="W127" s="73" t="str">
        <f t="shared" si="17"/>
        <v>Coexistence</v>
      </c>
      <c r="X127" s="16"/>
      <c r="Y127" s="16"/>
      <c r="Z127" s="16" t="s">
        <v>1960</v>
      </c>
      <c r="AA127" s="18"/>
      <c r="AB127" s="18"/>
    </row>
    <row r="128" spans="1:28" s="14" customFormat="1" ht="127.5">
      <c r="A128" s="36">
        <v>1524</v>
      </c>
      <c r="B128" s="36" t="s">
        <v>2636</v>
      </c>
      <c r="C128" s="37" t="s">
        <v>2066</v>
      </c>
      <c r="D128" s="37" t="s">
        <v>985</v>
      </c>
      <c r="E128" s="37" t="s">
        <v>1441</v>
      </c>
      <c r="F128" s="38"/>
      <c r="G128" s="38" t="s">
        <v>170</v>
      </c>
      <c r="H128" s="63">
        <v>129</v>
      </c>
      <c r="I128" s="63">
        <v>29</v>
      </c>
      <c r="J128" s="39" t="str">
        <f t="shared" si="15"/>
        <v>STA CCA sensing 40/20MHz BSS</v>
      </c>
      <c r="K128" s="67" t="s">
        <v>2066</v>
      </c>
      <c r="L128" s="68" t="s">
        <v>262</v>
      </c>
      <c r="M128" s="68"/>
      <c r="N128" s="17" t="s">
        <v>1132</v>
      </c>
      <c r="O128" s="16"/>
      <c r="P128" s="16"/>
      <c r="Q128" s="40"/>
      <c r="R128" s="41" t="s">
        <v>657</v>
      </c>
      <c r="S128" s="41" t="s">
        <v>658</v>
      </c>
      <c r="T128" s="13" t="s">
        <v>2145</v>
      </c>
      <c r="U128" s="43"/>
      <c r="V128" s="40" t="str">
        <f t="shared" si="16"/>
        <v>Coexistence</v>
      </c>
      <c r="W128" s="73" t="str">
        <f t="shared" si="17"/>
        <v>Coexistence</v>
      </c>
      <c r="X128" s="16"/>
      <c r="Y128" s="16"/>
      <c r="Z128" s="16" t="s">
        <v>1960</v>
      </c>
      <c r="AA128" s="18"/>
      <c r="AB128" s="18"/>
    </row>
    <row r="129" spans="1:28" s="14" customFormat="1" ht="38.25">
      <c r="A129" s="36">
        <v>4792</v>
      </c>
      <c r="B129" s="36" t="s">
        <v>447</v>
      </c>
      <c r="C129" s="37" t="s">
        <v>2066</v>
      </c>
      <c r="D129" s="37" t="s">
        <v>985</v>
      </c>
      <c r="E129" s="37" t="s">
        <v>1441</v>
      </c>
      <c r="F129" s="38"/>
      <c r="G129" s="38" t="s">
        <v>170</v>
      </c>
      <c r="H129" s="63">
        <v>129</v>
      </c>
      <c r="I129" s="63">
        <v>29</v>
      </c>
      <c r="J129" s="39" t="str">
        <f t="shared" si="15"/>
        <v>STA CCA sensing 40/20MHz BSS</v>
      </c>
      <c r="K129" s="67" t="s">
        <v>2066</v>
      </c>
      <c r="L129" s="68" t="s">
        <v>262</v>
      </c>
      <c r="M129" s="68"/>
      <c r="N129" s="17" t="s">
        <v>1132</v>
      </c>
      <c r="O129" s="16"/>
      <c r="P129" s="16"/>
      <c r="Q129" s="40"/>
      <c r="R129" s="41" t="s">
        <v>1262</v>
      </c>
      <c r="S129" s="41" t="s">
        <v>1263</v>
      </c>
      <c r="T129" s="13" t="s">
        <v>2145</v>
      </c>
      <c r="U129" s="43"/>
      <c r="V129" s="40" t="str">
        <f t="shared" si="16"/>
        <v>Coexistence</v>
      </c>
      <c r="W129" s="73" t="str">
        <f t="shared" si="17"/>
        <v>Coexistence</v>
      </c>
      <c r="X129" s="16"/>
      <c r="Y129" s="16"/>
      <c r="Z129" s="16" t="s">
        <v>1960</v>
      </c>
      <c r="AA129" s="18"/>
      <c r="AB129" s="18"/>
    </row>
    <row r="130" spans="1:28" s="14" customFormat="1" ht="242.25">
      <c r="A130" s="36">
        <v>12111</v>
      </c>
      <c r="B130" s="36" t="s">
        <v>829</v>
      </c>
      <c r="C130" s="37" t="s">
        <v>2066</v>
      </c>
      <c r="D130" s="37" t="s">
        <v>985</v>
      </c>
      <c r="E130" s="37" t="s">
        <v>1441</v>
      </c>
      <c r="F130" s="38"/>
      <c r="G130" s="38" t="s">
        <v>170</v>
      </c>
      <c r="H130" s="63">
        <v>129</v>
      </c>
      <c r="I130" s="63">
        <v>29</v>
      </c>
      <c r="J130" s="39" t="str">
        <f t="shared" si="15"/>
        <v>STA CCA sensing 40/20MHz BSS</v>
      </c>
      <c r="K130" s="67" t="s">
        <v>2066</v>
      </c>
      <c r="L130" s="68" t="s">
        <v>262</v>
      </c>
      <c r="M130" s="68"/>
      <c r="N130" s="17" t="s">
        <v>1132</v>
      </c>
      <c r="O130" s="16"/>
      <c r="P130" s="16"/>
      <c r="Q130" s="40"/>
      <c r="R130" s="41" t="s">
        <v>2076</v>
      </c>
      <c r="S130" s="41" t="s">
        <v>216</v>
      </c>
      <c r="T130" s="13" t="s">
        <v>2145</v>
      </c>
      <c r="U130" s="43"/>
      <c r="V130" s="40" t="str">
        <f t="shared" si="16"/>
        <v>Coexistence</v>
      </c>
      <c r="W130" s="73" t="str">
        <f t="shared" si="17"/>
        <v>Coexistence</v>
      </c>
      <c r="X130" s="16"/>
      <c r="Y130" s="16"/>
      <c r="Z130" s="16" t="s">
        <v>1960</v>
      </c>
      <c r="AA130" s="18"/>
      <c r="AB130" s="18"/>
    </row>
    <row r="131" spans="1:28" s="14" customFormat="1" ht="242.25">
      <c r="A131" s="36">
        <v>12245</v>
      </c>
      <c r="B131" s="36" t="s">
        <v>830</v>
      </c>
      <c r="C131" s="37" t="s">
        <v>2066</v>
      </c>
      <c r="D131" s="37" t="s">
        <v>985</v>
      </c>
      <c r="E131" s="37" t="s">
        <v>1441</v>
      </c>
      <c r="F131" s="38"/>
      <c r="G131" s="38" t="s">
        <v>170</v>
      </c>
      <c r="H131" s="63">
        <v>129</v>
      </c>
      <c r="I131" s="63">
        <v>29</v>
      </c>
      <c r="J131" s="39" t="str">
        <f t="shared" si="15"/>
        <v>STA CCA sensing 40/20MHz BSS</v>
      </c>
      <c r="K131" s="67" t="s">
        <v>2066</v>
      </c>
      <c r="L131" s="68" t="s">
        <v>262</v>
      </c>
      <c r="M131" s="68"/>
      <c r="N131" s="17" t="s">
        <v>1132</v>
      </c>
      <c r="O131" s="16"/>
      <c r="P131" s="16"/>
      <c r="Q131" s="40"/>
      <c r="R131" s="41" t="s">
        <v>1803</v>
      </c>
      <c r="S131" s="41" t="s">
        <v>2513</v>
      </c>
      <c r="T131" s="13" t="s">
        <v>2145</v>
      </c>
      <c r="U131" s="43"/>
      <c r="V131" s="40" t="str">
        <f t="shared" si="16"/>
        <v>Coexistence</v>
      </c>
      <c r="W131" s="73" t="str">
        <f t="shared" si="17"/>
        <v>Coexistence</v>
      </c>
      <c r="X131" s="16"/>
      <c r="Y131" s="16"/>
      <c r="Z131" s="16" t="s">
        <v>1960</v>
      </c>
      <c r="AA131" s="18"/>
      <c r="AB131" s="18"/>
    </row>
    <row r="132" spans="1:28" s="14" customFormat="1" ht="63.75">
      <c r="A132" s="36">
        <v>4793</v>
      </c>
      <c r="B132" s="36" t="s">
        <v>447</v>
      </c>
      <c r="C132" s="37" t="s">
        <v>2066</v>
      </c>
      <c r="D132" s="37" t="s">
        <v>985</v>
      </c>
      <c r="E132" s="37" t="s">
        <v>1442</v>
      </c>
      <c r="F132" s="38"/>
      <c r="G132" s="38" t="s">
        <v>170</v>
      </c>
      <c r="H132" s="63">
        <v>129</v>
      </c>
      <c r="I132" s="63">
        <v>31</v>
      </c>
      <c r="J132" s="39" t="str">
        <f t="shared" si="15"/>
        <v>STA CCA sensing 40/20MHz BSS</v>
      </c>
      <c r="K132" s="67" t="s">
        <v>2066</v>
      </c>
      <c r="L132" s="68" t="s">
        <v>262</v>
      </c>
      <c r="M132" s="68"/>
      <c r="N132" s="17" t="s">
        <v>1132</v>
      </c>
      <c r="O132" s="16"/>
      <c r="P132" s="16"/>
      <c r="Q132" s="40"/>
      <c r="R132" s="41" t="s">
        <v>974</v>
      </c>
      <c r="S132" s="41" t="s">
        <v>975</v>
      </c>
      <c r="T132" s="13" t="s">
        <v>2145</v>
      </c>
      <c r="U132" s="43"/>
      <c r="V132" s="40" t="str">
        <f t="shared" si="16"/>
        <v>Coexistence</v>
      </c>
      <c r="W132" s="73" t="str">
        <f t="shared" si="17"/>
        <v>Coexistence</v>
      </c>
      <c r="X132" s="16"/>
      <c r="Y132" s="16"/>
      <c r="Z132" s="16" t="s">
        <v>1960</v>
      </c>
      <c r="AA132" s="18"/>
      <c r="AB132" s="18"/>
    </row>
    <row r="133" spans="1:28" s="14" customFormat="1" ht="102">
      <c r="A133" s="36">
        <v>7923</v>
      </c>
      <c r="B133" s="36" t="s">
        <v>818</v>
      </c>
      <c r="C133" s="37" t="s">
        <v>2709</v>
      </c>
      <c r="D133" s="37" t="s">
        <v>985</v>
      </c>
      <c r="E133" s="37" t="s">
        <v>1442</v>
      </c>
      <c r="F133" s="38"/>
      <c r="G133" s="38" t="s">
        <v>170</v>
      </c>
      <c r="H133" s="63">
        <v>129</v>
      </c>
      <c r="I133" s="63">
        <v>31</v>
      </c>
      <c r="J133" s="39" t="str">
        <f t="shared" si="15"/>
        <v>STA CCA sensing 40/20MHz BSS</v>
      </c>
      <c r="K133" s="67" t="s">
        <v>2066</v>
      </c>
      <c r="L133" s="68" t="s">
        <v>262</v>
      </c>
      <c r="M133" s="68"/>
      <c r="N133" s="17" t="s">
        <v>1132</v>
      </c>
      <c r="O133" s="16"/>
      <c r="P133" s="16"/>
      <c r="Q133" s="40"/>
      <c r="R133" s="41" t="s">
        <v>1341</v>
      </c>
      <c r="S133" s="41" t="s">
        <v>2307</v>
      </c>
      <c r="T133" s="13" t="s">
        <v>2145</v>
      </c>
      <c r="U133" s="43"/>
      <c r="V133" s="40" t="str">
        <f t="shared" si="16"/>
        <v>Coexistence</v>
      </c>
      <c r="W133" s="73" t="str">
        <f t="shared" si="17"/>
        <v>Coexistence</v>
      </c>
      <c r="X133" s="16"/>
      <c r="Y133" s="16"/>
      <c r="Z133" s="16" t="s">
        <v>1960</v>
      </c>
      <c r="AA133" s="18"/>
      <c r="AB133" s="18"/>
    </row>
    <row r="134" spans="1:28" s="14" customFormat="1" ht="51">
      <c r="A134" s="36">
        <v>11730</v>
      </c>
      <c r="B134" s="36" t="s">
        <v>1868</v>
      </c>
      <c r="C134" s="37" t="s">
        <v>2066</v>
      </c>
      <c r="D134" s="37" t="s">
        <v>985</v>
      </c>
      <c r="E134" s="37" t="s">
        <v>1442</v>
      </c>
      <c r="F134" s="38"/>
      <c r="G134" s="38" t="s">
        <v>170</v>
      </c>
      <c r="H134" s="63">
        <v>129</v>
      </c>
      <c r="I134" s="63">
        <v>31</v>
      </c>
      <c r="J134" s="39" t="str">
        <f t="shared" si="15"/>
        <v>STA CCA sensing 40/20MHz BSS</v>
      </c>
      <c r="K134" s="67" t="s">
        <v>2066</v>
      </c>
      <c r="L134" s="68" t="s">
        <v>262</v>
      </c>
      <c r="M134" s="68"/>
      <c r="N134" s="17" t="s">
        <v>1132</v>
      </c>
      <c r="O134" s="16"/>
      <c r="P134" s="16"/>
      <c r="Q134" s="40"/>
      <c r="R134" s="41" t="s">
        <v>1205</v>
      </c>
      <c r="S134" s="41" t="s">
        <v>1206</v>
      </c>
      <c r="T134" s="13" t="s">
        <v>2145</v>
      </c>
      <c r="U134" s="43"/>
      <c r="V134" s="40" t="str">
        <f t="shared" si="16"/>
        <v>Coexistence</v>
      </c>
      <c r="W134" s="73" t="str">
        <f t="shared" si="17"/>
        <v>Coexistence</v>
      </c>
      <c r="X134" s="16"/>
      <c r="Y134" s="16"/>
      <c r="Z134" s="16" t="s">
        <v>1960</v>
      </c>
      <c r="AA134" s="18"/>
      <c r="AB134" s="18"/>
    </row>
    <row r="135" spans="1:28" s="14" customFormat="1" ht="25.5">
      <c r="A135" s="36">
        <v>1450</v>
      </c>
      <c r="B135" s="36" t="s">
        <v>2599</v>
      </c>
      <c r="C135" s="37" t="s">
        <v>2066</v>
      </c>
      <c r="D135" s="37" t="s">
        <v>985</v>
      </c>
      <c r="E135" s="37" t="s">
        <v>1045</v>
      </c>
      <c r="F135" s="38"/>
      <c r="G135" s="38" t="s">
        <v>170</v>
      </c>
      <c r="H135" s="63">
        <v>129</v>
      </c>
      <c r="I135" s="63">
        <v>33</v>
      </c>
      <c r="J135" s="39" t="str">
        <f t="shared" si="15"/>
        <v>STA CCA sensing 40/20MHz BSS</v>
      </c>
      <c r="K135" s="67" t="s">
        <v>2066</v>
      </c>
      <c r="L135" s="68" t="s">
        <v>1439</v>
      </c>
      <c r="M135" s="68"/>
      <c r="N135" s="17" t="s">
        <v>1132</v>
      </c>
      <c r="O135" s="16"/>
      <c r="P135" s="16"/>
      <c r="Q135" s="40"/>
      <c r="R135" s="41" t="s">
        <v>1899</v>
      </c>
      <c r="S135" s="41" t="s">
        <v>1900</v>
      </c>
      <c r="T135" s="13" t="s">
        <v>2145</v>
      </c>
      <c r="U135" s="43"/>
      <c r="V135" s="40" t="str">
        <f t="shared" si="16"/>
        <v>Coexistence</v>
      </c>
      <c r="W135" s="73" t="str">
        <f t="shared" si="17"/>
        <v>Coexistence</v>
      </c>
      <c r="X135" s="16"/>
      <c r="Y135" s="16"/>
      <c r="Z135" s="16" t="s">
        <v>1960</v>
      </c>
      <c r="AA135" s="18"/>
      <c r="AB135" s="18"/>
    </row>
    <row r="136" spans="1:28" s="14" customFormat="1" ht="114.75">
      <c r="A136" s="36">
        <v>294</v>
      </c>
      <c r="B136" s="36" t="s">
        <v>443</v>
      </c>
      <c r="C136" s="37">
        <v>9.23</v>
      </c>
      <c r="D136" s="37" t="s">
        <v>1816</v>
      </c>
      <c r="E136" s="37"/>
      <c r="F136" s="38"/>
      <c r="G136" s="38" t="s">
        <v>170</v>
      </c>
      <c r="H136" s="63">
        <v>129</v>
      </c>
      <c r="I136" s="63"/>
      <c r="J136" s="39" t="str">
        <f t="shared" si="15"/>
        <v>40/20 Functional description</v>
      </c>
      <c r="K136" s="67" t="s">
        <v>2062</v>
      </c>
      <c r="L136" s="68" t="s">
        <v>262</v>
      </c>
      <c r="M136" s="68"/>
      <c r="N136" s="17" t="s">
        <v>2540</v>
      </c>
      <c r="O136" s="16"/>
      <c r="P136" s="16"/>
      <c r="Q136" s="40"/>
      <c r="R136" s="41" t="s">
        <v>1869</v>
      </c>
      <c r="S136" s="41" t="s">
        <v>1870</v>
      </c>
      <c r="T136" s="13" t="s">
        <v>2141</v>
      </c>
      <c r="U136" s="43"/>
      <c r="V136" s="40" t="str">
        <f t="shared" si="16"/>
        <v>Coexistence</v>
      </c>
      <c r="W136" s="73" t="str">
        <f t="shared" si="17"/>
        <v>Coexistence</v>
      </c>
      <c r="X136" s="16"/>
      <c r="Y136" s="16"/>
      <c r="Z136" s="16" t="s">
        <v>1960</v>
      </c>
      <c r="AA136" s="18"/>
      <c r="AB136" s="18"/>
    </row>
    <row r="137" spans="1:28" s="14" customFormat="1" ht="102">
      <c r="A137" s="36">
        <v>1495</v>
      </c>
      <c r="B137" s="36" t="s">
        <v>1460</v>
      </c>
      <c r="C137" s="37" t="s">
        <v>2066</v>
      </c>
      <c r="D137" s="37"/>
      <c r="E137" s="37"/>
      <c r="F137" s="38"/>
      <c r="G137" s="38" t="s">
        <v>170</v>
      </c>
      <c r="H137" s="63">
        <v>129</v>
      </c>
      <c r="I137" s="63"/>
      <c r="J137" s="39" t="str">
        <f t="shared" si="15"/>
        <v>STA CCA sensing 40/20MHz BSS</v>
      </c>
      <c r="K137" s="67" t="s">
        <v>2066</v>
      </c>
      <c r="L137" s="68" t="s">
        <v>262</v>
      </c>
      <c r="M137" s="68"/>
      <c r="N137" s="17" t="s">
        <v>1132</v>
      </c>
      <c r="O137" s="16"/>
      <c r="P137" s="16"/>
      <c r="Q137" s="40"/>
      <c r="R137" s="41" t="s">
        <v>1461</v>
      </c>
      <c r="S137" s="41" t="s">
        <v>1462</v>
      </c>
      <c r="T137" s="13" t="s">
        <v>2145</v>
      </c>
      <c r="U137" s="43"/>
      <c r="V137" s="40" t="str">
        <f t="shared" si="16"/>
        <v>Coexistence</v>
      </c>
      <c r="W137" s="73" t="str">
        <f t="shared" si="17"/>
        <v>Coexistence</v>
      </c>
      <c r="X137" s="16"/>
      <c r="Y137" s="16"/>
      <c r="Z137" s="16" t="s">
        <v>1960</v>
      </c>
      <c r="AA137" s="18"/>
      <c r="AB137" s="18"/>
    </row>
    <row r="138" spans="1:28" s="14" customFormat="1" ht="38.25">
      <c r="A138" s="36">
        <v>3513</v>
      </c>
      <c r="B138" s="36" t="s">
        <v>1602</v>
      </c>
      <c r="C138" s="37" t="s">
        <v>2066</v>
      </c>
      <c r="D138" s="37"/>
      <c r="E138" s="37"/>
      <c r="F138" s="38"/>
      <c r="G138" s="38" t="s">
        <v>170</v>
      </c>
      <c r="H138" s="63">
        <v>129</v>
      </c>
      <c r="I138" s="63"/>
      <c r="J138" s="39" t="str">
        <f t="shared" si="15"/>
        <v>STA CCA sensing 40/20MHz BSS</v>
      </c>
      <c r="K138" s="67" t="s">
        <v>2066</v>
      </c>
      <c r="L138" s="68" t="s">
        <v>262</v>
      </c>
      <c r="M138" s="68"/>
      <c r="N138" s="17" t="s">
        <v>1132</v>
      </c>
      <c r="O138" s="16"/>
      <c r="P138" s="16"/>
      <c r="Q138" s="40"/>
      <c r="R138" s="41" t="s">
        <v>2597</v>
      </c>
      <c r="S138" s="41" t="s">
        <v>2598</v>
      </c>
      <c r="T138" s="13" t="s">
        <v>2145</v>
      </c>
      <c r="U138" s="43"/>
      <c r="V138" s="40" t="str">
        <f t="shared" si="16"/>
        <v>Coexistence</v>
      </c>
      <c r="W138" s="73" t="str">
        <f t="shared" si="17"/>
        <v>Coexistence</v>
      </c>
      <c r="X138" s="16"/>
      <c r="Y138" s="16"/>
      <c r="Z138" s="16" t="s">
        <v>1960</v>
      </c>
      <c r="AA138" s="18"/>
      <c r="AB138" s="18"/>
    </row>
    <row r="139" spans="1:28" s="14" customFormat="1" ht="89.25">
      <c r="A139" s="36">
        <v>3514</v>
      </c>
      <c r="B139" s="36" t="s">
        <v>1602</v>
      </c>
      <c r="C139" s="37" t="s">
        <v>2066</v>
      </c>
      <c r="D139" s="37"/>
      <c r="E139" s="37"/>
      <c r="F139" s="38"/>
      <c r="G139" s="38" t="s">
        <v>170</v>
      </c>
      <c r="H139" s="63">
        <v>129</v>
      </c>
      <c r="I139" s="63"/>
      <c r="J139" s="39" t="str">
        <f t="shared" si="15"/>
        <v>STA CCA sensing 40/20MHz BSS</v>
      </c>
      <c r="K139" s="67" t="s">
        <v>2066</v>
      </c>
      <c r="L139" s="68" t="s">
        <v>262</v>
      </c>
      <c r="M139" s="68"/>
      <c r="N139" s="17" t="s">
        <v>1132</v>
      </c>
      <c r="O139" s="16"/>
      <c r="P139" s="16"/>
      <c r="Q139" s="40"/>
      <c r="R139" s="41" t="s">
        <v>2055</v>
      </c>
      <c r="S139" s="41" t="s">
        <v>2056</v>
      </c>
      <c r="T139" s="13" t="s">
        <v>2145</v>
      </c>
      <c r="U139" s="43"/>
      <c r="V139" s="40" t="str">
        <f t="shared" si="16"/>
        <v>Coexistence</v>
      </c>
      <c r="W139" s="73" t="str">
        <f t="shared" si="17"/>
        <v>Coexistence</v>
      </c>
      <c r="X139" s="16"/>
      <c r="Y139" s="16"/>
      <c r="Z139" s="16" t="s">
        <v>1960</v>
      </c>
      <c r="AA139" s="18"/>
      <c r="AB139" s="18"/>
    </row>
    <row r="140" spans="1:28" s="14" customFormat="1" ht="127.5">
      <c r="A140" s="36">
        <v>3515</v>
      </c>
      <c r="B140" s="36" t="s">
        <v>1602</v>
      </c>
      <c r="C140" s="37" t="s">
        <v>2066</v>
      </c>
      <c r="D140" s="37"/>
      <c r="E140" s="37"/>
      <c r="F140" s="38"/>
      <c r="G140" s="38" t="s">
        <v>170</v>
      </c>
      <c r="H140" s="63">
        <v>129</v>
      </c>
      <c r="I140" s="63"/>
      <c r="J140" s="39" t="str">
        <f t="shared" si="15"/>
        <v>STA CCA sensing 40/20MHz BSS</v>
      </c>
      <c r="K140" s="67" t="s">
        <v>2066</v>
      </c>
      <c r="L140" s="68" t="s">
        <v>262</v>
      </c>
      <c r="M140" s="68"/>
      <c r="N140" s="17" t="s">
        <v>1132</v>
      </c>
      <c r="O140" s="16"/>
      <c r="P140" s="16"/>
      <c r="Q140" s="40"/>
      <c r="R140" s="41" t="s">
        <v>2057</v>
      </c>
      <c r="S140" s="41" t="s">
        <v>2056</v>
      </c>
      <c r="T140" s="13" t="s">
        <v>2145</v>
      </c>
      <c r="U140" s="43"/>
      <c r="V140" s="40" t="str">
        <f t="shared" si="16"/>
        <v>Coexistence</v>
      </c>
      <c r="W140" s="73" t="str">
        <f t="shared" si="17"/>
        <v>Coexistence</v>
      </c>
      <c r="X140" s="16"/>
      <c r="Y140" s="16"/>
      <c r="Z140" s="16" t="s">
        <v>1960</v>
      </c>
      <c r="AA140" s="18"/>
      <c r="AB140" s="18"/>
    </row>
    <row r="141" spans="1:28" s="14" customFormat="1" ht="38.25">
      <c r="A141" s="36">
        <v>4804</v>
      </c>
      <c r="B141" s="36" t="s">
        <v>1767</v>
      </c>
      <c r="C141" s="37" t="s">
        <v>2066</v>
      </c>
      <c r="D141" s="37" t="s">
        <v>985</v>
      </c>
      <c r="E141" s="37"/>
      <c r="F141" s="38"/>
      <c r="G141" s="38" t="s">
        <v>170</v>
      </c>
      <c r="H141" s="63">
        <v>129</v>
      </c>
      <c r="I141" s="63"/>
      <c r="J141" s="39" t="str">
        <f t="shared" si="15"/>
        <v>STA CCA sensing 40/20MHz BSS</v>
      </c>
      <c r="K141" s="67" t="s">
        <v>2066</v>
      </c>
      <c r="L141" s="68" t="s">
        <v>262</v>
      </c>
      <c r="M141" s="68"/>
      <c r="N141" s="17" t="s">
        <v>1132</v>
      </c>
      <c r="O141" s="16"/>
      <c r="P141" s="16"/>
      <c r="Q141" s="40"/>
      <c r="R141" s="41" t="s">
        <v>1623</v>
      </c>
      <c r="S141" s="41" t="s">
        <v>1624</v>
      </c>
      <c r="T141" s="13" t="s">
        <v>2145</v>
      </c>
      <c r="U141" s="43"/>
      <c r="V141" s="40" t="str">
        <f t="shared" si="16"/>
        <v>Coexistence</v>
      </c>
      <c r="W141" s="73" t="str">
        <f t="shared" si="17"/>
        <v>Coexistence</v>
      </c>
      <c r="X141" s="16"/>
      <c r="Y141" s="16"/>
      <c r="Z141" s="16" t="s">
        <v>1960</v>
      </c>
      <c r="AA141" s="18"/>
      <c r="AB141" s="18"/>
    </row>
    <row r="142" spans="1:28" s="14" customFormat="1" ht="25.5">
      <c r="A142" s="36">
        <v>7372</v>
      </c>
      <c r="B142" s="36" t="s">
        <v>1990</v>
      </c>
      <c r="C142" s="37" t="s">
        <v>2304</v>
      </c>
      <c r="D142" s="37" t="s">
        <v>2305</v>
      </c>
      <c r="E142" s="37"/>
      <c r="F142" s="38"/>
      <c r="G142" s="38" t="s">
        <v>170</v>
      </c>
      <c r="H142" s="63">
        <v>129</v>
      </c>
      <c r="I142" s="63"/>
      <c r="J142" s="39" t="str">
        <f t="shared" si="15"/>
        <v>STA CCA sensing 40/20MHz BSS</v>
      </c>
      <c r="K142" s="67" t="s">
        <v>2066</v>
      </c>
      <c r="L142" s="68" t="s">
        <v>1439</v>
      </c>
      <c r="M142" s="68"/>
      <c r="N142" s="17" t="s">
        <v>1132</v>
      </c>
      <c r="O142" s="16"/>
      <c r="P142" s="16"/>
      <c r="Q142" s="40"/>
      <c r="R142" s="41" t="s">
        <v>2306</v>
      </c>
      <c r="S142" s="41"/>
      <c r="T142" s="13" t="s">
        <v>2145</v>
      </c>
      <c r="U142" s="43"/>
      <c r="V142" s="40" t="str">
        <f t="shared" si="16"/>
        <v>Coexistence</v>
      </c>
      <c r="W142" s="73" t="str">
        <f t="shared" si="17"/>
        <v>Coexistence</v>
      </c>
      <c r="X142" s="16"/>
      <c r="Y142" s="16"/>
      <c r="Z142" s="16" t="s">
        <v>1960</v>
      </c>
      <c r="AA142" s="18"/>
      <c r="AB142" s="18"/>
    </row>
    <row r="143" spans="1:28" s="14" customFormat="1" ht="38.25">
      <c r="A143" s="36">
        <v>7673</v>
      </c>
      <c r="B143" s="36" t="s">
        <v>901</v>
      </c>
      <c r="C143" s="37" t="s">
        <v>2066</v>
      </c>
      <c r="D143" s="37"/>
      <c r="E143" s="37"/>
      <c r="F143" s="38"/>
      <c r="G143" s="38" t="s">
        <v>2706</v>
      </c>
      <c r="H143" s="63">
        <v>129</v>
      </c>
      <c r="I143" s="63"/>
      <c r="J143" s="39" t="str">
        <f t="shared" si="15"/>
        <v>STA CCA sensing 40/20MHz BSS</v>
      </c>
      <c r="K143" s="67" t="s">
        <v>2066</v>
      </c>
      <c r="L143" s="68" t="s">
        <v>262</v>
      </c>
      <c r="M143" s="68"/>
      <c r="N143" s="17" t="s">
        <v>1132</v>
      </c>
      <c r="O143" s="16"/>
      <c r="P143" s="16"/>
      <c r="Q143" s="40"/>
      <c r="R143" s="41" t="s">
        <v>990</v>
      </c>
      <c r="S143" s="41"/>
      <c r="T143" s="13" t="s">
        <v>2145</v>
      </c>
      <c r="U143" s="43"/>
      <c r="V143" s="40" t="str">
        <f t="shared" si="16"/>
        <v>Coexistence</v>
      </c>
      <c r="W143" s="73" t="str">
        <f t="shared" si="17"/>
        <v>Coexistence</v>
      </c>
      <c r="X143" s="16"/>
      <c r="Y143" s="16"/>
      <c r="Z143" s="16" t="s">
        <v>1960</v>
      </c>
      <c r="AA143" s="18"/>
      <c r="AB143" s="18"/>
    </row>
    <row r="144" spans="1:28" s="14" customFormat="1" ht="38.25">
      <c r="A144" s="36">
        <v>7926</v>
      </c>
      <c r="B144" s="36" t="s">
        <v>1555</v>
      </c>
      <c r="C144" s="37" t="s">
        <v>2066</v>
      </c>
      <c r="D144" s="37" t="s">
        <v>985</v>
      </c>
      <c r="E144" s="37"/>
      <c r="F144" s="38"/>
      <c r="G144" s="38" t="s">
        <v>170</v>
      </c>
      <c r="H144" s="63">
        <v>129</v>
      </c>
      <c r="I144" s="63"/>
      <c r="J144" s="39" t="str">
        <f t="shared" si="15"/>
        <v>STA CCA sensing 40/20MHz BSS</v>
      </c>
      <c r="K144" s="67" t="s">
        <v>2066</v>
      </c>
      <c r="L144" s="68" t="s">
        <v>262</v>
      </c>
      <c r="M144" s="68"/>
      <c r="N144" s="17" t="s">
        <v>1132</v>
      </c>
      <c r="O144" s="16"/>
      <c r="P144" s="16"/>
      <c r="Q144" s="40"/>
      <c r="R144" s="41" t="s">
        <v>2799</v>
      </c>
      <c r="S144" s="41" t="s">
        <v>1747</v>
      </c>
      <c r="T144" s="13" t="s">
        <v>2145</v>
      </c>
      <c r="U144" s="43"/>
      <c r="V144" s="40" t="str">
        <f t="shared" si="16"/>
        <v>Coexistence</v>
      </c>
      <c r="W144" s="73" t="str">
        <f t="shared" si="17"/>
        <v>Coexistence</v>
      </c>
      <c r="X144" s="16"/>
      <c r="Y144" s="16"/>
      <c r="Z144" s="16" t="s">
        <v>1960</v>
      </c>
      <c r="AA144" s="18"/>
      <c r="AB144" s="18"/>
    </row>
    <row r="145" spans="1:28" s="14" customFormat="1" ht="38.25">
      <c r="A145" s="36">
        <v>10017</v>
      </c>
      <c r="B145" s="36" t="s">
        <v>222</v>
      </c>
      <c r="C145" s="37" t="s">
        <v>2066</v>
      </c>
      <c r="D145" s="37" t="s">
        <v>985</v>
      </c>
      <c r="E145" s="37"/>
      <c r="F145" s="38"/>
      <c r="G145" s="38" t="s">
        <v>170</v>
      </c>
      <c r="H145" s="63">
        <v>129</v>
      </c>
      <c r="I145" s="63"/>
      <c r="J145" s="39" t="str">
        <f t="shared" si="15"/>
        <v>STA CCA sensing 40/20MHz BSS</v>
      </c>
      <c r="K145" s="67" t="s">
        <v>2066</v>
      </c>
      <c r="L145" s="68" t="s">
        <v>1439</v>
      </c>
      <c r="M145" s="68"/>
      <c r="N145" s="17" t="s">
        <v>1132</v>
      </c>
      <c r="O145" s="16"/>
      <c r="P145" s="16"/>
      <c r="Q145" s="40"/>
      <c r="R145" s="41" t="s">
        <v>1415</v>
      </c>
      <c r="S145" s="41" t="s">
        <v>1416</v>
      </c>
      <c r="T145" s="13" t="s">
        <v>2145</v>
      </c>
      <c r="U145" s="43"/>
      <c r="V145" s="40" t="str">
        <f t="shared" si="16"/>
        <v>Coexistence</v>
      </c>
      <c r="W145" s="73" t="str">
        <f t="shared" si="17"/>
        <v>Coexistence</v>
      </c>
      <c r="X145" s="16"/>
      <c r="Y145" s="16"/>
      <c r="Z145" s="16" t="s">
        <v>1960</v>
      </c>
      <c r="AA145" s="18"/>
      <c r="AB145" s="18"/>
    </row>
    <row r="146" spans="1:28" s="14" customFormat="1" ht="51">
      <c r="A146" s="36">
        <v>10018</v>
      </c>
      <c r="B146" s="36" t="s">
        <v>222</v>
      </c>
      <c r="C146" s="37" t="s">
        <v>2066</v>
      </c>
      <c r="D146" s="37" t="s">
        <v>985</v>
      </c>
      <c r="E146" s="37"/>
      <c r="F146" s="38"/>
      <c r="G146" s="38" t="s">
        <v>170</v>
      </c>
      <c r="H146" s="63">
        <v>129</v>
      </c>
      <c r="I146" s="63"/>
      <c r="J146" s="39" t="str">
        <f t="shared" si="15"/>
        <v>STA CCA sensing 40/20MHz BSS</v>
      </c>
      <c r="K146" s="67" t="s">
        <v>2066</v>
      </c>
      <c r="L146" s="68" t="s">
        <v>1439</v>
      </c>
      <c r="M146" s="68"/>
      <c r="N146" s="17" t="s">
        <v>1132</v>
      </c>
      <c r="O146" s="16"/>
      <c r="P146" s="16"/>
      <c r="Q146" s="40"/>
      <c r="R146" s="41" t="s">
        <v>1417</v>
      </c>
      <c r="S146" s="41" t="s">
        <v>1418</v>
      </c>
      <c r="T146" s="13" t="s">
        <v>2145</v>
      </c>
      <c r="U146" s="43"/>
      <c r="V146" s="40" t="str">
        <f t="shared" si="16"/>
        <v>Coexistence</v>
      </c>
      <c r="W146" s="73" t="str">
        <f t="shared" si="17"/>
        <v>Coexistence</v>
      </c>
      <c r="X146" s="16"/>
      <c r="Y146" s="16"/>
      <c r="Z146" s="16" t="s">
        <v>1960</v>
      </c>
      <c r="AA146" s="18"/>
      <c r="AB146" s="18"/>
    </row>
    <row r="147" spans="1:28" s="14" customFormat="1" ht="127.5">
      <c r="A147" s="36">
        <v>7320</v>
      </c>
      <c r="B147" s="36" t="s">
        <v>2602</v>
      </c>
      <c r="C147" s="37" t="s">
        <v>2070</v>
      </c>
      <c r="D147" s="37" t="s">
        <v>1048</v>
      </c>
      <c r="E147" s="37" t="s">
        <v>2028</v>
      </c>
      <c r="F147" s="38"/>
      <c r="G147" s="38" t="s">
        <v>170</v>
      </c>
      <c r="H147" s="63">
        <v>130</v>
      </c>
      <c r="I147" s="63">
        <v>6</v>
      </c>
      <c r="J147" s="39" t="str">
        <f t="shared" si="15"/>
        <v>NAV assertion in 40/20Mhz BSS</v>
      </c>
      <c r="K147" s="67" t="s">
        <v>2070</v>
      </c>
      <c r="L147" s="68" t="s">
        <v>262</v>
      </c>
      <c r="M147" s="68"/>
      <c r="N147" s="17" t="s">
        <v>1132</v>
      </c>
      <c r="O147" s="16"/>
      <c r="P147" s="16"/>
      <c r="Q147" s="40"/>
      <c r="R147" s="41" t="s">
        <v>2605</v>
      </c>
      <c r="S147" s="41" t="s">
        <v>2606</v>
      </c>
      <c r="T147" s="13" t="s">
        <v>1807</v>
      </c>
      <c r="U147" s="43"/>
      <c r="V147" s="40" t="str">
        <f t="shared" si="16"/>
        <v>Coexistence</v>
      </c>
      <c r="W147" s="73" t="str">
        <f t="shared" si="17"/>
        <v>Coexistence</v>
      </c>
      <c r="X147" s="16"/>
      <c r="Y147" s="16"/>
      <c r="Z147" s="16" t="s">
        <v>1960</v>
      </c>
      <c r="AA147" s="18" t="s">
        <v>1811</v>
      </c>
      <c r="AB147" s="18"/>
    </row>
    <row r="148" spans="1:28" s="14" customFormat="1" ht="63.75">
      <c r="A148" s="36">
        <v>7840</v>
      </c>
      <c r="B148" s="36" t="s">
        <v>2635</v>
      </c>
      <c r="C148" s="37" t="s">
        <v>2070</v>
      </c>
      <c r="D148" s="37" t="s">
        <v>1048</v>
      </c>
      <c r="E148" s="37" t="s">
        <v>900</v>
      </c>
      <c r="F148" s="38"/>
      <c r="G148" s="38" t="s">
        <v>170</v>
      </c>
      <c r="H148" s="63">
        <v>130</v>
      </c>
      <c r="I148" s="63">
        <v>6</v>
      </c>
      <c r="J148" s="39" t="str">
        <f t="shared" si="15"/>
        <v>NAV assertion in 40/20Mhz BSS</v>
      </c>
      <c r="K148" s="67" t="s">
        <v>2070</v>
      </c>
      <c r="L148" s="68" t="s">
        <v>262</v>
      </c>
      <c r="M148" s="68"/>
      <c r="N148" s="17" t="s">
        <v>1132</v>
      </c>
      <c r="O148" s="16"/>
      <c r="P148" s="16"/>
      <c r="Q148" s="40"/>
      <c r="R148" s="41" t="s">
        <v>1645</v>
      </c>
      <c r="S148" s="41" t="s">
        <v>1646</v>
      </c>
      <c r="T148" s="13" t="s">
        <v>1807</v>
      </c>
      <c r="U148" s="43"/>
      <c r="V148" s="40" t="str">
        <f t="shared" si="16"/>
        <v>Coexistence</v>
      </c>
      <c r="W148" s="73" t="str">
        <f t="shared" si="17"/>
        <v>Coexistence</v>
      </c>
      <c r="X148" s="16"/>
      <c r="Y148" s="16"/>
      <c r="Z148" s="16"/>
      <c r="AA148" s="18" t="s">
        <v>1811</v>
      </c>
      <c r="AB148" s="18"/>
    </row>
    <row r="149" spans="1:28" s="14" customFormat="1" ht="63.75">
      <c r="A149" s="36">
        <v>10388</v>
      </c>
      <c r="B149" s="36" t="s">
        <v>62</v>
      </c>
      <c r="C149" s="37" t="s">
        <v>1214</v>
      </c>
      <c r="D149" s="37" t="s">
        <v>1048</v>
      </c>
      <c r="E149" s="37" t="s">
        <v>1226</v>
      </c>
      <c r="F149" s="38"/>
      <c r="G149" s="38" t="s">
        <v>2706</v>
      </c>
      <c r="H149" s="63">
        <v>130</v>
      </c>
      <c r="I149" s="63">
        <v>8</v>
      </c>
      <c r="J149" s="39" t="str">
        <f t="shared" si="15"/>
        <v>NAV assertion in 40/20Mhz BSS</v>
      </c>
      <c r="K149" s="67" t="s">
        <v>2070</v>
      </c>
      <c r="L149" s="68" t="s">
        <v>262</v>
      </c>
      <c r="M149" s="68"/>
      <c r="N149" s="17" t="s">
        <v>1132</v>
      </c>
      <c r="O149" s="16"/>
      <c r="P149" s="16"/>
      <c r="Q149" s="40"/>
      <c r="R149" s="41" t="s">
        <v>2589</v>
      </c>
      <c r="S149" s="41" t="s">
        <v>2590</v>
      </c>
      <c r="T149" s="13" t="s">
        <v>1807</v>
      </c>
      <c r="U149" s="43"/>
      <c r="V149" s="40" t="str">
        <f t="shared" si="16"/>
        <v>Coexistence</v>
      </c>
      <c r="W149" s="73" t="str">
        <f t="shared" si="17"/>
        <v>Coexistence</v>
      </c>
      <c r="X149" s="16"/>
      <c r="Y149" s="16"/>
      <c r="Z149" s="16"/>
      <c r="AA149" s="18" t="s">
        <v>1811</v>
      </c>
      <c r="AB149" s="18"/>
    </row>
    <row r="150" spans="1:28" s="14" customFormat="1" ht="25.5">
      <c r="A150" s="36">
        <v>7897</v>
      </c>
      <c r="B150" s="36" t="s">
        <v>1964</v>
      </c>
      <c r="C150" s="37" t="s">
        <v>942</v>
      </c>
      <c r="D150" s="37" t="s">
        <v>1048</v>
      </c>
      <c r="E150" s="37" t="s">
        <v>2189</v>
      </c>
      <c r="F150" s="38"/>
      <c r="G150" s="38" t="s">
        <v>170</v>
      </c>
      <c r="H150" s="63">
        <v>130</v>
      </c>
      <c r="I150" s="63">
        <v>9</v>
      </c>
      <c r="J150" s="39" t="str">
        <f t="shared" si="15"/>
        <v>Frame transmission in 40/20Mhz BSS</v>
      </c>
      <c r="K150" s="67" t="s">
        <v>942</v>
      </c>
      <c r="L150" s="68" t="s">
        <v>261</v>
      </c>
      <c r="M150" s="68"/>
      <c r="N150" s="17" t="s">
        <v>1132</v>
      </c>
      <c r="O150" s="16"/>
      <c r="P150" s="16"/>
      <c r="Q150" s="40"/>
      <c r="R150" s="41" t="s">
        <v>665</v>
      </c>
      <c r="S150" s="41" t="s">
        <v>1459</v>
      </c>
      <c r="T150" s="13" t="s">
        <v>134</v>
      </c>
      <c r="U150" s="43"/>
      <c r="V150" s="40" t="str">
        <f t="shared" si="16"/>
        <v>Coexistence</v>
      </c>
      <c r="W150" s="73" t="str">
        <f t="shared" si="17"/>
        <v>Coexistence</v>
      </c>
      <c r="X150" s="16"/>
      <c r="Y150" s="16"/>
      <c r="Z150" s="16" t="s">
        <v>1960</v>
      </c>
      <c r="AA150" s="18"/>
      <c r="AB150" s="18"/>
    </row>
    <row r="151" spans="1:28" s="14" customFormat="1" ht="102">
      <c r="A151" s="36">
        <v>3884</v>
      </c>
      <c r="B151" s="36" t="s">
        <v>2613</v>
      </c>
      <c r="C151" s="37" t="s">
        <v>942</v>
      </c>
      <c r="D151" s="37">
        <v>130</v>
      </c>
      <c r="E151" s="37">
        <v>15</v>
      </c>
      <c r="F151" s="38"/>
      <c r="G151" s="38" t="s">
        <v>170</v>
      </c>
      <c r="H151" s="63">
        <v>130</v>
      </c>
      <c r="I151" s="63">
        <v>15</v>
      </c>
      <c r="J151" s="39" t="str">
        <f t="shared" si="15"/>
        <v>Frame transmission in 40/20Mhz BSS</v>
      </c>
      <c r="K151" s="67" t="s">
        <v>942</v>
      </c>
      <c r="L151" s="68" t="s">
        <v>262</v>
      </c>
      <c r="M151" s="68"/>
      <c r="N151" s="17" t="s">
        <v>1132</v>
      </c>
      <c r="O151" s="16" t="s">
        <v>669</v>
      </c>
      <c r="P151" s="16"/>
      <c r="Q151" s="40"/>
      <c r="R151" s="41" t="s">
        <v>784</v>
      </c>
      <c r="S151" s="41" t="s">
        <v>914</v>
      </c>
      <c r="T151" s="13" t="s">
        <v>1807</v>
      </c>
      <c r="U151" s="43"/>
      <c r="V151" s="40" t="str">
        <f t="shared" si="16"/>
        <v>Coexistence</v>
      </c>
      <c r="W151" s="73" t="str">
        <f t="shared" si="17"/>
        <v>Coexistence</v>
      </c>
      <c r="X151" s="16"/>
      <c r="Y151" s="16"/>
      <c r="Z151" s="16" t="s">
        <v>1960</v>
      </c>
      <c r="AA151" s="18"/>
      <c r="AB151" s="18"/>
    </row>
    <row r="152" spans="1:29" s="14" customFormat="1" ht="102">
      <c r="A152" s="202">
        <v>7283</v>
      </c>
      <c r="B152" s="202" t="s">
        <v>1817</v>
      </c>
      <c r="C152" s="202" t="s">
        <v>942</v>
      </c>
      <c r="D152" s="202" t="s">
        <v>1048</v>
      </c>
      <c r="E152" s="202" t="s">
        <v>358</v>
      </c>
      <c r="F152" s="202" t="s">
        <v>1439</v>
      </c>
      <c r="G152" s="202" t="s">
        <v>2706</v>
      </c>
      <c r="H152" s="202">
        <v>130</v>
      </c>
      <c r="I152" s="202">
        <v>15</v>
      </c>
      <c r="J152" s="202" t="s">
        <v>943</v>
      </c>
      <c r="K152" s="202" t="s">
        <v>942</v>
      </c>
      <c r="L152" s="202" t="s">
        <v>261</v>
      </c>
      <c r="M152" s="13"/>
      <c r="N152" s="208" t="s">
        <v>782</v>
      </c>
      <c r="O152" s="13"/>
      <c r="P152" s="13"/>
      <c r="Q152" s="202" t="s">
        <v>356</v>
      </c>
      <c r="R152" s="202" t="s">
        <v>965</v>
      </c>
      <c r="S152" s="202" t="s">
        <v>537</v>
      </c>
      <c r="T152" s="208" t="s">
        <v>2660</v>
      </c>
      <c r="U152" s="202" t="s">
        <v>2652</v>
      </c>
      <c r="V152" s="202" t="s">
        <v>1754</v>
      </c>
      <c r="W152" s="202" t="s">
        <v>1754</v>
      </c>
      <c r="X152" s="13"/>
      <c r="Y152" s="13"/>
      <c r="Z152" s="13"/>
      <c r="AA152" s="13"/>
      <c r="AB152" s="13"/>
      <c r="AC152" s="13"/>
    </row>
    <row r="153" spans="1:28" s="14" customFormat="1" ht="216.75">
      <c r="A153" s="36">
        <v>69</v>
      </c>
      <c r="B153" s="36" t="s">
        <v>1133</v>
      </c>
      <c r="C153" s="37" t="s">
        <v>944</v>
      </c>
      <c r="D153" s="37" t="s">
        <v>1048</v>
      </c>
      <c r="E153" s="37" t="s">
        <v>2824</v>
      </c>
      <c r="F153" s="38"/>
      <c r="G153" s="38" t="s">
        <v>170</v>
      </c>
      <c r="H153" s="63">
        <v>130</v>
      </c>
      <c r="I153" s="63">
        <v>16</v>
      </c>
      <c r="J153" s="39" t="str">
        <f aca="true" t="shared" si="18" ref="J153:J158">IF(ISERROR(VLOOKUP(K153,HeadingsLookup,2,FALSE)),"",VLOOKUP(K153,HeadingsLookup,2,FALSE))</f>
        <v>Protection in 40/20MHz BSS</v>
      </c>
      <c r="K153" s="67" t="s">
        <v>944</v>
      </c>
      <c r="L153" s="68" t="s">
        <v>262</v>
      </c>
      <c r="M153" s="68"/>
      <c r="N153" s="17" t="s">
        <v>1132</v>
      </c>
      <c r="O153" s="16"/>
      <c r="P153" s="16"/>
      <c r="Q153" s="40"/>
      <c r="R153" s="41" t="s">
        <v>2382</v>
      </c>
      <c r="S153" s="41" t="s">
        <v>2383</v>
      </c>
      <c r="T153" s="13" t="s">
        <v>288</v>
      </c>
      <c r="U153" s="43"/>
      <c r="V153" s="40" t="str">
        <f>IF(ISBLANK(M153),IF(ISERROR(VLOOKUP(K153,HeadingsLookup,4,FALSE)),"",VLOOKUP(K153,HeadingsLookup,4,FALSE)),"Duplicate")</f>
        <v>Coexistence</v>
      </c>
      <c r="W153" s="73" t="str">
        <f aca="true" t="shared" si="19" ref="W153:W158">IF(ISERROR(VLOOKUP(V153,TopicsLookup,2,FALSE)),"",VLOOKUP(V153,TopicsLookup,2,FALSE))</f>
        <v>Coexistence</v>
      </c>
      <c r="X153" s="16"/>
      <c r="Y153" s="16"/>
      <c r="Z153" s="16" t="s">
        <v>1960</v>
      </c>
      <c r="AA153" s="18"/>
      <c r="AB153" s="18"/>
    </row>
    <row r="154" spans="1:28" s="14" customFormat="1" ht="114.75">
      <c r="A154" s="36">
        <v>12265</v>
      </c>
      <c r="B154" s="36" t="s">
        <v>1094</v>
      </c>
      <c r="C154" s="37" t="s">
        <v>944</v>
      </c>
      <c r="D154" s="37" t="s">
        <v>1048</v>
      </c>
      <c r="E154" s="37" t="s">
        <v>2824</v>
      </c>
      <c r="F154" s="38"/>
      <c r="G154" s="38" t="s">
        <v>170</v>
      </c>
      <c r="H154" s="63">
        <v>130</v>
      </c>
      <c r="I154" s="63">
        <v>16</v>
      </c>
      <c r="J154" s="39" t="str">
        <f t="shared" si="18"/>
        <v>Protection in 40/20MHz BSS</v>
      </c>
      <c r="K154" s="67" t="s">
        <v>944</v>
      </c>
      <c r="L154" s="68" t="s">
        <v>261</v>
      </c>
      <c r="M154" s="68"/>
      <c r="N154" s="17" t="s">
        <v>1132</v>
      </c>
      <c r="O154" s="16"/>
      <c r="P154" s="16"/>
      <c r="Q154" s="40"/>
      <c r="R154" s="41" t="s">
        <v>2033</v>
      </c>
      <c r="S154" s="41" t="s">
        <v>2034</v>
      </c>
      <c r="T154" s="13" t="s">
        <v>288</v>
      </c>
      <c r="U154" s="43"/>
      <c r="V154" s="40" t="str">
        <f>IF(ISBLANK(M154),IF(ISERROR(VLOOKUP(K154,HeadingsLookup,4,FALSE)),"",VLOOKUP(K154,HeadingsLookup,4,FALSE)),"Duplicate")</f>
        <v>Coexistence</v>
      </c>
      <c r="W154" s="73" t="str">
        <f t="shared" si="19"/>
        <v>Coexistence</v>
      </c>
      <c r="X154" s="16"/>
      <c r="Y154" s="16"/>
      <c r="Z154" s="16" t="s">
        <v>1960</v>
      </c>
      <c r="AA154" s="18"/>
      <c r="AB154" s="18"/>
    </row>
    <row r="155" spans="1:28" s="14" customFormat="1" ht="25.5">
      <c r="A155" s="36">
        <v>11739</v>
      </c>
      <c r="B155" s="36" t="s">
        <v>1868</v>
      </c>
      <c r="C155" s="37" t="s">
        <v>944</v>
      </c>
      <c r="D155" s="37">
        <v>130</v>
      </c>
      <c r="E155" s="37">
        <v>17</v>
      </c>
      <c r="F155" s="38"/>
      <c r="G155" s="38" t="s">
        <v>170</v>
      </c>
      <c r="H155" s="63">
        <v>130</v>
      </c>
      <c r="I155" s="63">
        <v>17</v>
      </c>
      <c r="J155" s="39" t="str">
        <f t="shared" si="18"/>
        <v>Protection in 40/20MHz BSS</v>
      </c>
      <c r="K155" s="67" t="s">
        <v>944</v>
      </c>
      <c r="L155" s="68" t="s">
        <v>1439</v>
      </c>
      <c r="M155" s="68"/>
      <c r="N155" s="17" t="s">
        <v>1132</v>
      </c>
      <c r="O155" s="16"/>
      <c r="P155" s="16"/>
      <c r="Q155" s="40"/>
      <c r="R155" s="41" t="s">
        <v>790</v>
      </c>
      <c r="S155" s="41" t="s">
        <v>1977</v>
      </c>
      <c r="T155" s="13" t="s">
        <v>289</v>
      </c>
      <c r="U155" s="43"/>
      <c r="V155" s="40" t="str">
        <f>IF(ISBLANK(M155),IF(ISERROR(VLOOKUP(K155,HeadingsLookup,4,FALSE)),"",VLOOKUP(K155,HeadingsLookup,4,FALSE)),"Duplicate")</f>
        <v>Coexistence</v>
      </c>
      <c r="W155" s="73" t="str">
        <f t="shared" si="19"/>
        <v>Coexistence</v>
      </c>
      <c r="X155" s="16"/>
      <c r="Y155" s="16"/>
      <c r="Z155" s="16" t="s">
        <v>1960</v>
      </c>
      <c r="AA155" s="18"/>
      <c r="AB155" s="18"/>
    </row>
    <row r="156" spans="1:28" s="14" customFormat="1" ht="242.25">
      <c r="A156" s="36">
        <v>1519</v>
      </c>
      <c r="B156" s="36" t="s">
        <v>2095</v>
      </c>
      <c r="C156" s="37" t="s">
        <v>944</v>
      </c>
      <c r="D156" s="37" t="s">
        <v>1048</v>
      </c>
      <c r="E156" s="37" t="s">
        <v>2822</v>
      </c>
      <c r="F156" s="38"/>
      <c r="G156" s="38" t="s">
        <v>2706</v>
      </c>
      <c r="H156" s="63">
        <v>130</v>
      </c>
      <c r="I156" s="63">
        <v>20</v>
      </c>
      <c r="J156" s="39" t="str">
        <f t="shared" si="18"/>
        <v>Protection in 40/20MHz BSS</v>
      </c>
      <c r="K156" s="67" t="s">
        <v>944</v>
      </c>
      <c r="L156" s="68" t="s">
        <v>261</v>
      </c>
      <c r="M156" s="68"/>
      <c r="N156" s="17" t="s">
        <v>782</v>
      </c>
      <c r="O156" s="16" t="s">
        <v>268</v>
      </c>
      <c r="P156" s="16"/>
      <c r="Q156" s="40">
        <v>18</v>
      </c>
      <c r="R156" s="41" t="s">
        <v>223</v>
      </c>
      <c r="S156" s="41" t="s">
        <v>1175</v>
      </c>
      <c r="T156" s="129" t="s">
        <v>2727</v>
      </c>
      <c r="U156" s="43"/>
      <c r="V156" s="40"/>
      <c r="W156" s="73" t="str">
        <f t="shared" si="19"/>
        <v>General</v>
      </c>
      <c r="X156" s="16"/>
      <c r="Y156" s="16"/>
      <c r="Z156" s="16" t="s">
        <v>1960</v>
      </c>
      <c r="AA156" s="129" t="s">
        <v>1619</v>
      </c>
      <c r="AB156" s="18"/>
    </row>
    <row r="157" spans="1:28" s="14" customFormat="1" ht="140.25">
      <c r="A157" s="36">
        <v>3885</v>
      </c>
      <c r="B157" s="36" t="s">
        <v>2613</v>
      </c>
      <c r="C157" s="37" t="s">
        <v>944</v>
      </c>
      <c r="D157" s="37">
        <v>130</v>
      </c>
      <c r="E157" s="37">
        <v>20</v>
      </c>
      <c r="F157" s="38"/>
      <c r="G157" s="38" t="s">
        <v>170</v>
      </c>
      <c r="H157" s="63">
        <v>130</v>
      </c>
      <c r="I157" s="63">
        <v>20</v>
      </c>
      <c r="J157" s="39" t="str">
        <f t="shared" si="18"/>
        <v>Protection in 40/20MHz BSS</v>
      </c>
      <c r="K157" s="67" t="s">
        <v>944</v>
      </c>
      <c r="L157" s="68" t="s">
        <v>262</v>
      </c>
      <c r="M157" s="68"/>
      <c r="N157" s="17" t="s">
        <v>1132</v>
      </c>
      <c r="O157" s="16" t="s">
        <v>268</v>
      </c>
      <c r="P157" s="16"/>
      <c r="Q157" s="40">
        <v>18</v>
      </c>
      <c r="R157" s="41" t="s">
        <v>2058</v>
      </c>
      <c r="S157" s="41" t="s">
        <v>914</v>
      </c>
      <c r="T157" s="13" t="s">
        <v>2728</v>
      </c>
      <c r="U157" s="43"/>
      <c r="V157" s="40" t="str">
        <f>IF(ISBLANK(M157),IF(ISERROR(VLOOKUP(K157,HeadingsLookup,4,FALSE)),"",VLOOKUP(K157,HeadingsLookup,4,FALSE)),"Duplicate")</f>
        <v>Coexistence</v>
      </c>
      <c r="W157" s="73" t="str">
        <f t="shared" si="19"/>
        <v>Coexistence</v>
      </c>
      <c r="X157" s="16"/>
      <c r="Y157" s="16"/>
      <c r="Z157" s="16" t="s">
        <v>1960</v>
      </c>
      <c r="AA157" s="18"/>
      <c r="AB157" s="18"/>
    </row>
    <row r="158" spans="1:28" s="14" customFormat="1" ht="25.5">
      <c r="A158" s="36">
        <v>6943</v>
      </c>
      <c r="B158" s="36" t="s">
        <v>817</v>
      </c>
      <c r="C158" s="37" t="s">
        <v>944</v>
      </c>
      <c r="D158" s="37" t="s">
        <v>1048</v>
      </c>
      <c r="E158" s="37" t="s">
        <v>1447</v>
      </c>
      <c r="F158" s="38"/>
      <c r="G158" s="38" t="s">
        <v>2706</v>
      </c>
      <c r="H158" s="63">
        <v>130</v>
      </c>
      <c r="I158" s="63">
        <v>21</v>
      </c>
      <c r="J158" s="39" t="str">
        <f t="shared" si="18"/>
        <v>Protection in 40/20MHz BSS</v>
      </c>
      <c r="K158" s="67" t="s">
        <v>944</v>
      </c>
      <c r="L158" s="68" t="s">
        <v>262</v>
      </c>
      <c r="M158" s="68"/>
      <c r="N158" s="17" t="s">
        <v>1132</v>
      </c>
      <c r="O158" s="16" t="s">
        <v>268</v>
      </c>
      <c r="P158" s="16"/>
      <c r="Q158" s="40">
        <v>18</v>
      </c>
      <c r="R158" s="41" t="s">
        <v>1049</v>
      </c>
      <c r="S158" s="41" t="s">
        <v>228</v>
      </c>
      <c r="T158" s="13" t="s">
        <v>2728</v>
      </c>
      <c r="U158" s="43"/>
      <c r="V158" s="40" t="str">
        <f>IF(ISBLANK(M158),IF(ISERROR(VLOOKUP(K158,HeadingsLookup,4,FALSE)),"",VLOOKUP(K158,HeadingsLookup,4,FALSE)),"Duplicate")</f>
        <v>Coexistence</v>
      </c>
      <c r="W158" s="73" t="str">
        <f t="shared" si="19"/>
        <v>Coexistence</v>
      </c>
      <c r="X158" s="16"/>
      <c r="Y158" s="16"/>
      <c r="Z158" s="16" t="s">
        <v>1960</v>
      </c>
      <c r="AA158" s="18"/>
      <c r="AB158" s="18"/>
    </row>
    <row r="159" spans="1:29" s="14" customFormat="1" ht="178.5">
      <c r="A159" s="202">
        <v>1455</v>
      </c>
      <c r="B159" s="202" t="s">
        <v>2599</v>
      </c>
      <c r="C159" s="202" t="s">
        <v>944</v>
      </c>
      <c r="D159" s="202" t="s">
        <v>1048</v>
      </c>
      <c r="E159" s="202" t="s">
        <v>2825</v>
      </c>
      <c r="F159" s="202" t="s">
        <v>1439</v>
      </c>
      <c r="G159" s="202" t="s">
        <v>170</v>
      </c>
      <c r="H159" s="202">
        <v>130</v>
      </c>
      <c r="I159" s="202">
        <v>24</v>
      </c>
      <c r="J159" s="202" t="s">
        <v>945</v>
      </c>
      <c r="K159" s="202" t="s">
        <v>944</v>
      </c>
      <c r="L159" s="202" t="s">
        <v>1439</v>
      </c>
      <c r="M159" s="13"/>
      <c r="N159" s="208" t="s">
        <v>782</v>
      </c>
      <c r="O159" s="13"/>
      <c r="P159" s="13"/>
      <c r="Q159" s="202" t="s">
        <v>356</v>
      </c>
      <c r="R159" s="202" t="s">
        <v>175</v>
      </c>
      <c r="S159" s="202" t="s">
        <v>176</v>
      </c>
      <c r="T159" s="208" t="s">
        <v>2656</v>
      </c>
      <c r="U159" s="202" t="s">
        <v>2652</v>
      </c>
      <c r="V159" s="202" t="s">
        <v>1754</v>
      </c>
      <c r="W159" s="202" t="s">
        <v>1754</v>
      </c>
      <c r="X159" s="13"/>
      <c r="Y159" s="13"/>
      <c r="Z159" s="13"/>
      <c r="AA159" s="13"/>
      <c r="AB159" s="13"/>
      <c r="AC159" s="13"/>
    </row>
    <row r="160" spans="1:29" s="14" customFormat="1" ht="255">
      <c r="A160" s="202">
        <v>1459</v>
      </c>
      <c r="B160" s="202" t="s">
        <v>2599</v>
      </c>
      <c r="C160" s="202" t="s">
        <v>944</v>
      </c>
      <c r="D160" s="202" t="s">
        <v>1048</v>
      </c>
      <c r="E160" s="202" t="s">
        <v>1446</v>
      </c>
      <c r="F160" s="202" t="s">
        <v>1439</v>
      </c>
      <c r="G160" s="202" t="s">
        <v>170</v>
      </c>
      <c r="H160" s="202">
        <v>130</v>
      </c>
      <c r="I160" s="202">
        <v>27</v>
      </c>
      <c r="J160" s="202" t="s">
        <v>945</v>
      </c>
      <c r="K160" s="202" t="s">
        <v>944</v>
      </c>
      <c r="L160" s="202" t="s">
        <v>1439</v>
      </c>
      <c r="M160" s="13"/>
      <c r="N160" s="208" t="s">
        <v>782</v>
      </c>
      <c r="O160" s="13" t="s">
        <v>2717</v>
      </c>
      <c r="P160" s="13"/>
      <c r="Q160" s="202" t="s">
        <v>356</v>
      </c>
      <c r="R160" s="202" t="s">
        <v>1347</v>
      </c>
      <c r="S160" s="202" t="s">
        <v>2484</v>
      </c>
      <c r="T160" s="208" t="s">
        <v>351</v>
      </c>
      <c r="U160" s="202" t="s">
        <v>2652</v>
      </c>
      <c r="V160" s="202" t="s">
        <v>1754</v>
      </c>
      <c r="W160" s="202" t="s">
        <v>1754</v>
      </c>
      <c r="X160" s="13"/>
      <c r="Y160" s="13"/>
      <c r="Z160" s="13" t="s">
        <v>352</v>
      </c>
      <c r="AA160" s="13"/>
      <c r="AB160" s="13"/>
      <c r="AC160" s="13"/>
    </row>
    <row r="161" spans="1:28" s="14" customFormat="1" ht="102">
      <c r="A161" s="36">
        <v>10020</v>
      </c>
      <c r="B161" s="36" t="s">
        <v>222</v>
      </c>
      <c r="C161" s="37" t="s">
        <v>942</v>
      </c>
      <c r="D161" s="37" t="s">
        <v>1048</v>
      </c>
      <c r="E161" s="37"/>
      <c r="F161" s="38"/>
      <c r="G161" s="38" t="s">
        <v>170</v>
      </c>
      <c r="H161" s="63">
        <v>130</v>
      </c>
      <c r="I161" s="63"/>
      <c r="J161" s="39" t="str">
        <f aca="true" t="shared" si="20" ref="J161:J192">IF(ISERROR(VLOOKUP(K161,HeadingsLookup,2,FALSE)),"",VLOOKUP(K161,HeadingsLookup,2,FALSE))</f>
        <v>Frame transmission in 40/20Mhz BSS</v>
      </c>
      <c r="K161" s="67" t="s">
        <v>942</v>
      </c>
      <c r="L161" s="68" t="s">
        <v>262</v>
      </c>
      <c r="M161" s="68"/>
      <c r="N161" s="17" t="s">
        <v>1132</v>
      </c>
      <c r="O161" s="16" t="s">
        <v>222</v>
      </c>
      <c r="P161" s="16"/>
      <c r="Q161" s="40"/>
      <c r="R161" s="41" t="s">
        <v>442</v>
      </c>
      <c r="S161" s="41" t="s">
        <v>1174</v>
      </c>
      <c r="T161" s="13" t="s">
        <v>2516</v>
      </c>
      <c r="U161" s="43"/>
      <c r="V161" s="40" t="str">
        <f aca="true" t="shared" si="21" ref="V161:V192">IF(ISBLANK(M161),IF(ISERROR(VLOOKUP(K161,HeadingsLookup,4,FALSE)),"",VLOOKUP(K161,HeadingsLookup,4,FALSE)),"Duplicate")</f>
        <v>Coexistence</v>
      </c>
      <c r="W161" s="73" t="str">
        <f aca="true" t="shared" si="22" ref="W161:W192">IF(ISERROR(VLOOKUP(V161,TopicsLookup,2,FALSE)),"",VLOOKUP(V161,TopicsLookup,2,FALSE))</f>
        <v>Coexistence</v>
      </c>
      <c r="X161" s="16"/>
      <c r="Y161" s="16"/>
      <c r="Z161" s="16" t="s">
        <v>1960</v>
      </c>
      <c r="AA161" s="18"/>
      <c r="AB161" s="18"/>
    </row>
    <row r="162" spans="1:28" s="14" customFormat="1" ht="89.25">
      <c r="A162" s="36">
        <v>52</v>
      </c>
      <c r="B162" s="36" t="s">
        <v>2019</v>
      </c>
      <c r="C162" s="37" t="s">
        <v>944</v>
      </c>
      <c r="D162" s="37" t="s">
        <v>1048</v>
      </c>
      <c r="E162" s="37"/>
      <c r="F162" s="38"/>
      <c r="G162" s="38" t="s">
        <v>170</v>
      </c>
      <c r="H162" s="63">
        <v>130</v>
      </c>
      <c r="I162" s="63"/>
      <c r="J162" s="39" t="str">
        <f t="shared" si="20"/>
        <v>Protection in 40/20MHz BSS</v>
      </c>
      <c r="K162" s="67" t="s">
        <v>944</v>
      </c>
      <c r="L162" s="68" t="s">
        <v>1439</v>
      </c>
      <c r="M162" s="68"/>
      <c r="N162" s="17" t="s">
        <v>1132</v>
      </c>
      <c r="O162" s="16" t="s">
        <v>2019</v>
      </c>
      <c r="P162" s="16"/>
      <c r="Q162" s="40"/>
      <c r="R162" s="41" t="s">
        <v>896</v>
      </c>
      <c r="S162" s="41" t="s">
        <v>897</v>
      </c>
      <c r="T162" s="13" t="s">
        <v>2516</v>
      </c>
      <c r="U162" s="43"/>
      <c r="V162" s="40" t="str">
        <f t="shared" si="21"/>
        <v>Coexistence</v>
      </c>
      <c r="W162" s="73" t="str">
        <f t="shared" si="22"/>
        <v>Coexistence</v>
      </c>
      <c r="X162" s="16"/>
      <c r="Y162" s="16"/>
      <c r="Z162" s="16" t="s">
        <v>1960</v>
      </c>
      <c r="AA162" s="18"/>
      <c r="AB162" s="18"/>
    </row>
    <row r="163" spans="1:28" s="14" customFormat="1" ht="89.25">
      <c r="A163" s="36">
        <v>7898</v>
      </c>
      <c r="B163" s="36" t="s">
        <v>1964</v>
      </c>
      <c r="C163" s="37" t="s">
        <v>944</v>
      </c>
      <c r="D163" s="37" t="s">
        <v>1048</v>
      </c>
      <c r="E163" s="37"/>
      <c r="F163" s="38"/>
      <c r="G163" s="38" t="s">
        <v>170</v>
      </c>
      <c r="H163" s="63">
        <v>130</v>
      </c>
      <c r="I163" s="63"/>
      <c r="J163" s="39" t="str">
        <f t="shared" si="20"/>
        <v>Protection in 40/20MHz BSS</v>
      </c>
      <c r="K163" s="67" t="s">
        <v>944</v>
      </c>
      <c r="L163" s="68" t="s">
        <v>261</v>
      </c>
      <c r="M163" s="68"/>
      <c r="N163" s="17" t="s">
        <v>1132</v>
      </c>
      <c r="O163" s="16" t="s">
        <v>2842</v>
      </c>
      <c r="P163" s="16"/>
      <c r="Q163" s="40"/>
      <c r="R163" s="41" t="s">
        <v>655</v>
      </c>
      <c r="S163" s="41" t="s">
        <v>1459</v>
      </c>
      <c r="T163" s="13" t="s">
        <v>1593</v>
      </c>
      <c r="U163" s="43"/>
      <c r="V163" s="40" t="str">
        <f t="shared" si="21"/>
        <v>Coexistence</v>
      </c>
      <c r="W163" s="73" t="str">
        <f t="shared" si="22"/>
        <v>Coexistence</v>
      </c>
      <c r="X163" s="16"/>
      <c r="Y163" s="16"/>
      <c r="Z163" s="16" t="s">
        <v>1960</v>
      </c>
      <c r="AA163" s="18"/>
      <c r="AB163" s="18"/>
    </row>
    <row r="164" spans="1:28" s="14" customFormat="1" ht="38.25">
      <c r="A164" s="36">
        <v>7899</v>
      </c>
      <c r="B164" s="36" t="s">
        <v>1964</v>
      </c>
      <c r="C164" s="37" t="s">
        <v>944</v>
      </c>
      <c r="D164" s="37" t="s">
        <v>1048</v>
      </c>
      <c r="E164" s="37"/>
      <c r="F164" s="38"/>
      <c r="G164" s="38" t="s">
        <v>170</v>
      </c>
      <c r="H164" s="63">
        <v>130</v>
      </c>
      <c r="I164" s="63"/>
      <c r="J164" s="39" t="str">
        <f t="shared" si="20"/>
        <v>Protection in 40/20MHz BSS</v>
      </c>
      <c r="K164" s="67" t="s">
        <v>944</v>
      </c>
      <c r="L164" s="68" t="s">
        <v>261</v>
      </c>
      <c r="M164" s="68"/>
      <c r="N164" s="17" t="s">
        <v>2540</v>
      </c>
      <c r="O164" s="16"/>
      <c r="P164" s="16"/>
      <c r="Q164" s="40"/>
      <c r="R164" s="41" t="s">
        <v>656</v>
      </c>
      <c r="S164" s="41" t="s">
        <v>1459</v>
      </c>
      <c r="T164" s="13" t="s">
        <v>1594</v>
      </c>
      <c r="U164" s="43"/>
      <c r="V164" s="40" t="str">
        <f t="shared" si="21"/>
        <v>Coexistence</v>
      </c>
      <c r="W164" s="73" t="str">
        <f t="shared" si="22"/>
        <v>Coexistence</v>
      </c>
      <c r="X164" s="16"/>
      <c r="Y164" s="16"/>
      <c r="Z164" s="16" t="s">
        <v>1595</v>
      </c>
      <c r="AA164" s="18"/>
      <c r="AB164" s="18"/>
    </row>
    <row r="165" spans="1:28" s="14" customFormat="1" ht="76.5">
      <c r="A165" s="36">
        <v>10021</v>
      </c>
      <c r="B165" s="36" t="s">
        <v>222</v>
      </c>
      <c r="C165" s="37" t="s">
        <v>944</v>
      </c>
      <c r="D165" s="37" t="s">
        <v>1048</v>
      </c>
      <c r="E165" s="37"/>
      <c r="F165" s="38"/>
      <c r="G165" s="38" t="s">
        <v>170</v>
      </c>
      <c r="H165" s="63">
        <v>130</v>
      </c>
      <c r="I165" s="63"/>
      <c r="J165" s="39" t="str">
        <f t="shared" si="20"/>
        <v>Protection in 40/20MHz BSS</v>
      </c>
      <c r="K165" s="67" t="s">
        <v>944</v>
      </c>
      <c r="L165" s="68" t="s">
        <v>262</v>
      </c>
      <c r="M165" s="68"/>
      <c r="N165" s="17" t="s">
        <v>782</v>
      </c>
      <c r="O165" s="16"/>
      <c r="P165" s="16"/>
      <c r="Q165" s="40"/>
      <c r="R165" s="41" t="s">
        <v>1657</v>
      </c>
      <c r="S165" s="41" t="s">
        <v>1658</v>
      </c>
      <c r="T165" s="13" t="s">
        <v>215</v>
      </c>
      <c r="U165" s="43"/>
      <c r="V165" s="40" t="str">
        <f t="shared" si="21"/>
        <v>Coexistence</v>
      </c>
      <c r="W165" s="73" t="str">
        <f t="shared" si="22"/>
        <v>Coexistence</v>
      </c>
      <c r="X165" s="16"/>
      <c r="Y165" s="16"/>
      <c r="Z165" s="16" t="s">
        <v>1960</v>
      </c>
      <c r="AA165" s="18"/>
      <c r="AB165" s="18"/>
    </row>
    <row r="166" spans="1:28" s="14" customFormat="1" ht="89.25">
      <c r="A166" s="36">
        <v>53</v>
      </c>
      <c r="B166" s="36" t="s">
        <v>2019</v>
      </c>
      <c r="C166" s="37" t="s">
        <v>946</v>
      </c>
      <c r="D166" s="37" t="s">
        <v>229</v>
      </c>
      <c r="E166" s="37" t="s">
        <v>898</v>
      </c>
      <c r="F166" s="38"/>
      <c r="G166" s="38" t="s">
        <v>170</v>
      </c>
      <c r="H166" s="63">
        <v>131</v>
      </c>
      <c r="I166" s="63">
        <v>1</v>
      </c>
      <c r="J166" s="39" t="str">
        <f t="shared" si="20"/>
        <v>CF-End in duplicated mode</v>
      </c>
      <c r="K166" s="67" t="s">
        <v>946</v>
      </c>
      <c r="L166" s="68" t="s">
        <v>1439</v>
      </c>
      <c r="M166" s="68"/>
      <c r="N166" s="17" t="s">
        <v>2539</v>
      </c>
      <c r="O166" s="16"/>
      <c r="P166" s="16"/>
      <c r="Q166" s="40"/>
      <c r="R166" s="41" t="s">
        <v>1726</v>
      </c>
      <c r="S166" s="41" t="s">
        <v>1727</v>
      </c>
      <c r="T166" s="13" t="s">
        <v>552</v>
      </c>
      <c r="U166" s="43"/>
      <c r="V166" s="40" t="str">
        <f t="shared" si="21"/>
        <v>Coexistence</v>
      </c>
      <c r="W166" s="73" t="str">
        <f t="shared" si="22"/>
        <v>Coexistence</v>
      </c>
      <c r="X166" s="16"/>
      <c r="Y166" s="16"/>
      <c r="Z166" s="16" t="s">
        <v>1960</v>
      </c>
      <c r="AA166" s="18"/>
      <c r="AB166" s="18"/>
    </row>
    <row r="167" spans="1:28" s="14" customFormat="1" ht="25.5">
      <c r="A167" s="36">
        <v>2745</v>
      </c>
      <c r="B167" s="36" t="s">
        <v>1031</v>
      </c>
      <c r="C167" s="37" t="s">
        <v>946</v>
      </c>
      <c r="D167" s="37">
        <v>131</v>
      </c>
      <c r="E167" s="37">
        <v>1</v>
      </c>
      <c r="F167" s="38"/>
      <c r="G167" s="38" t="s">
        <v>170</v>
      </c>
      <c r="H167" s="63">
        <v>131</v>
      </c>
      <c r="I167" s="63">
        <v>1</v>
      </c>
      <c r="J167" s="39" t="str">
        <f t="shared" si="20"/>
        <v>CF-End in duplicated mode</v>
      </c>
      <c r="K167" s="67" t="s">
        <v>946</v>
      </c>
      <c r="L167" s="68" t="s">
        <v>261</v>
      </c>
      <c r="M167" s="68"/>
      <c r="N167" s="17" t="s">
        <v>2540</v>
      </c>
      <c r="O167" s="16"/>
      <c r="P167" s="16"/>
      <c r="Q167" s="40"/>
      <c r="R167" s="41" t="s">
        <v>791</v>
      </c>
      <c r="S167" s="41" t="s">
        <v>792</v>
      </c>
      <c r="T167" s="13" t="s">
        <v>2726</v>
      </c>
      <c r="U167" s="43"/>
      <c r="V167" s="40" t="str">
        <f t="shared" si="21"/>
        <v>Coexistence</v>
      </c>
      <c r="W167" s="73" t="str">
        <f t="shared" si="22"/>
        <v>Coexistence</v>
      </c>
      <c r="X167" s="16"/>
      <c r="Y167" s="16"/>
      <c r="Z167" s="16" t="s">
        <v>1960</v>
      </c>
      <c r="AA167" s="18"/>
      <c r="AB167" s="18"/>
    </row>
    <row r="168" spans="1:28" s="14" customFormat="1" ht="51">
      <c r="A168" s="36">
        <v>3890</v>
      </c>
      <c r="B168" s="36" t="s">
        <v>2613</v>
      </c>
      <c r="C168" s="37" t="s">
        <v>946</v>
      </c>
      <c r="D168" s="37">
        <v>131</v>
      </c>
      <c r="E168" s="37">
        <v>1</v>
      </c>
      <c r="F168" s="38"/>
      <c r="G168" s="38" t="s">
        <v>170</v>
      </c>
      <c r="H168" s="63">
        <v>131</v>
      </c>
      <c r="I168" s="63">
        <v>1</v>
      </c>
      <c r="J168" s="39" t="str">
        <f t="shared" si="20"/>
        <v>CF-End in duplicated mode</v>
      </c>
      <c r="K168" s="67" t="s">
        <v>946</v>
      </c>
      <c r="L168" s="68" t="s">
        <v>1439</v>
      </c>
      <c r="M168" s="68"/>
      <c r="N168" s="17" t="s">
        <v>782</v>
      </c>
      <c r="O168" s="16"/>
      <c r="P168" s="16"/>
      <c r="Q168" s="40"/>
      <c r="R168" s="41" t="s">
        <v>2061</v>
      </c>
      <c r="S168" s="41" t="s">
        <v>65</v>
      </c>
      <c r="T168" s="13" t="s">
        <v>553</v>
      </c>
      <c r="U168" s="43"/>
      <c r="V168" s="40" t="str">
        <f t="shared" si="21"/>
        <v>Coexistence</v>
      </c>
      <c r="W168" s="73" t="str">
        <f t="shared" si="22"/>
        <v>Coexistence</v>
      </c>
      <c r="X168" s="16"/>
      <c r="Y168" s="16"/>
      <c r="Z168" s="16" t="s">
        <v>1960</v>
      </c>
      <c r="AA168" s="18"/>
      <c r="AB168" s="18"/>
    </row>
    <row r="169" spans="1:28" s="14" customFormat="1" ht="25.5">
      <c r="A169" s="36">
        <v>7900</v>
      </c>
      <c r="B169" s="36" t="s">
        <v>1964</v>
      </c>
      <c r="C169" s="37" t="s">
        <v>946</v>
      </c>
      <c r="D169" s="37" t="s">
        <v>229</v>
      </c>
      <c r="E169" s="37" t="s">
        <v>1115</v>
      </c>
      <c r="F169" s="38"/>
      <c r="G169" s="38" t="s">
        <v>170</v>
      </c>
      <c r="H169" s="63">
        <v>131</v>
      </c>
      <c r="I169" s="63">
        <v>1</v>
      </c>
      <c r="J169" s="39" t="str">
        <f t="shared" si="20"/>
        <v>CF-End in duplicated mode</v>
      </c>
      <c r="K169" s="67" t="s">
        <v>946</v>
      </c>
      <c r="L169" s="68" t="s">
        <v>261</v>
      </c>
      <c r="M169" s="68"/>
      <c r="N169" s="17" t="s">
        <v>2539</v>
      </c>
      <c r="O169" s="16"/>
      <c r="P169" s="16"/>
      <c r="Q169" s="40"/>
      <c r="R169" s="41" t="s">
        <v>448</v>
      </c>
      <c r="S169" s="41" t="s">
        <v>1459</v>
      </c>
      <c r="T169" s="13" t="s">
        <v>554</v>
      </c>
      <c r="U169" s="43"/>
      <c r="V169" s="40" t="str">
        <f t="shared" si="21"/>
        <v>Coexistence</v>
      </c>
      <c r="W169" s="73" t="str">
        <f t="shared" si="22"/>
        <v>Coexistence</v>
      </c>
      <c r="X169" s="16"/>
      <c r="Y169" s="16"/>
      <c r="Z169" s="16" t="s">
        <v>1960</v>
      </c>
      <c r="AA169" s="18"/>
      <c r="AB169" s="18"/>
    </row>
    <row r="170" spans="1:28" s="14" customFormat="1" ht="38.25">
      <c r="A170" s="36">
        <v>2746</v>
      </c>
      <c r="B170" s="36" t="s">
        <v>1031</v>
      </c>
      <c r="C170" s="37" t="s">
        <v>2150</v>
      </c>
      <c r="D170" s="37">
        <v>131</v>
      </c>
      <c r="E170" s="37">
        <v>3</v>
      </c>
      <c r="F170" s="38"/>
      <c r="G170" s="38" t="s">
        <v>170</v>
      </c>
      <c r="H170" s="63">
        <v>131</v>
      </c>
      <c r="I170" s="63">
        <v>3</v>
      </c>
      <c r="J170" s="39" t="str">
        <f t="shared" si="20"/>
        <v>ACK and BlockAck in non-HT duplicated mode</v>
      </c>
      <c r="K170" s="67" t="s">
        <v>2150</v>
      </c>
      <c r="L170" s="68" t="s">
        <v>1439</v>
      </c>
      <c r="M170" s="68"/>
      <c r="N170" s="17" t="s">
        <v>2540</v>
      </c>
      <c r="O170" s="16"/>
      <c r="P170" s="16"/>
      <c r="Q170" s="40"/>
      <c r="R170" s="41" t="s">
        <v>790</v>
      </c>
      <c r="S170" s="41" t="s">
        <v>928</v>
      </c>
      <c r="T170" s="13" t="s">
        <v>555</v>
      </c>
      <c r="U170" s="43"/>
      <c r="V170" s="40" t="str">
        <f t="shared" si="21"/>
        <v>Coexistence</v>
      </c>
      <c r="W170" s="73" t="str">
        <f t="shared" si="22"/>
        <v>Coexistence</v>
      </c>
      <c r="X170" s="16"/>
      <c r="Y170" s="16"/>
      <c r="Z170" s="16" t="s">
        <v>1960</v>
      </c>
      <c r="AA170" s="18"/>
      <c r="AB170" s="18"/>
    </row>
    <row r="171" spans="1:28" s="14" customFormat="1" ht="38.25">
      <c r="A171" s="36">
        <v>11742</v>
      </c>
      <c r="B171" s="36" t="s">
        <v>1868</v>
      </c>
      <c r="C171" s="37" t="s">
        <v>2150</v>
      </c>
      <c r="D171" s="37">
        <v>131</v>
      </c>
      <c r="E171" s="37">
        <v>3</v>
      </c>
      <c r="F171" s="38"/>
      <c r="G171" s="38" t="s">
        <v>170</v>
      </c>
      <c r="H171" s="63">
        <v>131</v>
      </c>
      <c r="I171" s="63">
        <v>3</v>
      </c>
      <c r="J171" s="39" t="str">
        <f t="shared" si="20"/>
        <v>ACK and BlockAck in non-HT duplicated mode</v>
      </c>
      <c r="K171" s="67" t="s">
        <v>2150</v>
      </c>
      <c r="L171" s="68" t="s">
        <v>1439</v>
      </c>
      <c r="M171" s="68"/>
      <c r="N171" s="17" t="s">
        <v>2540</v>
      </c>
      <c r="O171" s="16"/>
      <c r="P171" s="16"/>
      <c r="Q171" s="40"/>
      <c r="R171" s="41" t="s">
        <v>790</v>
      </c>
      <c r="S171" s="41" t="s">
        <v>1977</v>
      </c>
      <c r="T171" s="13" t="s">
        <v>555</v>
      </c>
      <c r="U171" s="43"/>
      <c r="V171" s="40" t="str">
        <f t="shared" si="21"/>
        <v>Coexistence</v>
      </c>
      <c r="W171" s="73" t="str">
        <f t="shared" si="22"/>
        <v>Coexistence</v>
      </c>
      <c r="X171" s="16"/>
      <c r="Y171" s="16"/>
      <c r="Z171" s="16" t="s">
        <v>1960</v>
      </c>
      <c r="AA171" s="18"/>
      <c r="AB171" s="18"/>
    </row>
    <row r="172" spans="1:28" s="14" customFormat="1" ht="38.25">
      <c r="A172" s="36">
        <v>2747</v>
      </c>
      <c r="B172" s="36" t="s">
        <v>1031</v>
      </c>
      <c r="C172" s="37" t="s">
        <v>2152</v>
      </c>
      <c r="D172" s="37">
        <v>131</v>
      </c>
      <c r="E172" s="37">
        <v>11</v>
      </c>
      <c r="F172" s="38"/>
      <c r="G172" s="38" t="s">
        <v>170</v>
      </c>
      <c r="H172" s="63">
        <v>131</v>
      </c>
      <c r="I172" s="63">
        <v>11</v>
      </c>
      <c r="J172" s="39" t="str">
        <f t="shared" si="20"/>
        <v>STA switching from 40MHz to 20MHz in 40/20MHz BSS</v>
      </c>
      <c r="K172" s="67" t="s">
        <v>2152</v>
      </c>
      <c r="L172" s="68" t="s">
        <v>1439</v>
      </c>
      <c r="M172" s="68"/>
      <c r="N172" s="17" t="s">
        <v>2540</v>
      </c>
      <c r="O172" s="16"/>
      <c r="P172" s="16"/>
      <c r="Q172" s="40"/>
      <c r="R172" s="41" t="s">
        <v>793</v>
      </c>
      <c r="S172" s="41" t="s">
        <v>794</v>
      </c>
      <c r="T172" s="13" t="s">
        <v>556</v>
      </c>
      <c r="U172" s="43"/>
      <c r="V172" s="40" t="str">
        <f t="shared" si="21"/>
        <v>Coexistence</v>
      </c>
      <c r="W172" s="73" t="str">
        <f t="shared" si="22"/>
        <v>Coexistence</v>
      </c>
      <c r="X172" s="16"/>
      <c r="Y172" s="16"/>
      <c r="Z172" s="16" t="s">
        <v>1960</v>
      </c>
      <c r="AA172" s="18"/>
      <c r="AB172" s="18"/>
    </row>
    <row r="173" spans="1:28" s="14" customFormat="1" ht="38.25">
      <c r="A173" s="36">
        <v>1464</v>
      </c>
      <c r="B173" s="36" t="s">
        <v>2599</v>
      </c>
      <c r="C173" s="37" t="s">
        <v>2152</v>
      </c>
      <c r="D173" s="37" t="s">
        <v>229</v>
      </c>
      <c r="E173" s="37" t="s">
        <v>358</v>
      </c>
      <c r="F173" s="38"/>
      <c r="G173" s="38" t="s">
        <v>170</v>
      </c>
      <c r="H173" s="63">
        <v>131</v>
      </c>
      <c r="I173" s="63">
        <v>15</v>
      </c>
      <c r="J173" s="39" t="str">
        <f t="shared" si="20"/>
        <v>STA switching from 40MHz to 20MHz in 40/20MHz BSS</v>
      </c>
      <c r="K173" s="67" t="s">
        <v>2152</v>
      </c>
      <c r="L173" s="68" t="s">
        <v>1439</v>
      </c>
      <c r="M173" s="68"/>
      <c r="N173" s="17" t="s">
        <v>782</v>
      </c>
      <c r="O173" s="16"/>
      <c r="P173" s="16"/>
      <c r="Q173" s="40"/>
      <c r="R173" s="41" t="s">
        <v>173</v>
      </c>
      <c r="S173" s="41" t="s">
        <v>174</v>
      </c>
      <c r="T173" s="13" t="s">
        <v>557</v>
      </c>
      <c r="U173" s="43"/>
      <c r="V173" s="40" t="str">
        <f t="shared" si="21"/>
        <v>Coexistence</v>
      </c>
      <c r="W173" s="73" t="str">
        <f t="shared" si="22"/>
        <v>Coexistence</v>
      </c>
      <c r="X173" s="16"/>
      <c r="Y173" s="16"/>
      <c r="Z173" s="16" t="s">
        <v>1960</v>
      </c>
      <c r="AA173" s="18"/>
      <c r="AB173" s="18"/>
    </row>
    <row r="174" spans="1:28" s="14" customFormat="1" ht="38.25">
      <c r="A174" s="36">
        <v>1465</v>
      </c>
      <c r="B174" s="36" t="s">
        <v>2599</v>
      </c>
      <c r="C174" s="37" t="s">
        <v>2152</v>
      </c>
      <c r="D174" s="37" t="s">
        <v>229</v>
      </c>
      <c r="E174" s="37" t="s">
        <v>632</v>
      </c>
      <c r="F174" s="38"/>
      <c r="G174" s="38" t="s">
        <v>170</v>
      </c>
      <c r="H174" s="63">
        <v>131</v>
      </c>
      <c r="I174" s="63">
        <v>20</v>
      </c>
      <c r="J174" s="39" t="str">
        <f t="shared" si="20"/>
        <v>STA switching from 40MHz to 20MHz in 40/20MHz BSS</v>
      </c>
      <c r="K174" s="67" t="s">
        <v>2152</v>
      </c>
      <c r="L174" s="68" t="s">
        <v>1439</v>
      </c>
      <c r="M174" s="68"/>
      <c r="N174" s="17" t="s">
        <v>2539</v>
      </c>
      <c r="O174" s="16"/>
      <c r="P174" s="16"/>
      <c r="Q174" s="40"/>
      <c r="R174" s="41" t="s">
        <v>178</v>
      </c>
      <c r="S174" s="41" t="s">
        <v>179</v>
      </c>
      <c r="T174" s="13" t="s">
        <v>558</v>
      </c>
      <c r="U174" s="43"/>
      <c r="V174" s="40" t="str">
        <f t="shared" si="21"/>
        <v>Coexistence</v>
      </c>
      <c r="W174" s="73" t="str">
        <f t="shared" si="22"/>
        <v>Coexistence</v>
      </c>
      <c r="X174" s="16"/>
      <c r="Y174" s="16"/>
      <c r="Z174" s="16" t="s">
        <v>1960</v>
      </c>
      <c r="AA174" s="18"/>
      <c r="AB174" s="18"/>
    </row>
    <row r="175" spans="1:28" s="14" customFormat="1" ht="76.5">
      <c r="A175" s="36">
        <v>1467</v>
      </c>
      <c r="B175" s="36" t="s">
        <v>2599</v>
      </c>
      <c r="C175" s="37" t="s">
        <v>2152</v>
      </c>
      <c r="D175" s="37" t="s">
        <v>229</v>
      </c>
      <c r="E175" s="37" t="s">
        <v>1440</v>
      </c>
      <c r="F175" s="38"/>
      <c r="G175" s="38" t="s">
        <v>170</v>
      </c>
      <c r="H175" s="63">
        <v>131</v>
      </c>
      <c r="I175" s="63">
        <v>25</v>
      </c>
      <c r="J175" s="39" t="str">
        <f t="shared" si="20"/>
        <v>STA switching from 40MHz to 20MHz in 40/20MHz BSS</v>
      </c>
      <c r="K175" s="67" t="s">
        <v>2152</v>
      </c>
      <c r="L175" s="68" t="s">
        <v>1439</v>
      </c>
      <c r="M175" s="68"/>
      <c r="N175" s="17" t="s">
        <v>782</v>
      </c>
      <c r="O175" s="16"/>
      <c r="P175" s="16"/>
      <c r="Q175" s="40"/>
      <c r="R175" s="41" t="s">
        <v>180</v>
      </c>
      <c r="S175" s="41" t="s">
        <v>181</v>
      </c>
      <c r="T175" s="13" t="s">
        <v>644</v>
      </c>
      <c r="U175" s="43"/>
      <c r="V175" s="40" t="str">
        <f t="shared" si="21"/>
        <v>Coexistence</v>
      </c>
      <c r="W175" s="73" t="str">
        <f t="shared" si="22"/>
        <v>Coexistence</v>
      </c>
      <c r="X175" s="16"/>
      <c r="Y175" s="16"/>
      <c r="Z175" s="16" t="s">
        <v>1960</v>
      </c>
      <c r="AA175" s="18"/>
      <c r="AB175" s="18"/>
    </row>
    <row r="176" spans="1:28" s="14" customFormat="1" ht="38.25">
      <c r="A176" s="36">
        <v>1463</v>
      </c>
      <c r="B176" s="36" t="s">
        <v>2599</v>
      </c>
      <c r="C176" s="37" t="s">
        <v>2150</v>
      </c>
      <c r="D176" s="37" t="s">
        <v>229</v>
      </c>
      <c r="E176" s="37"/>
      <c r="F176" s="38"/>
      <c r="G176" s="38" t="s">
        <v>170</v>
      </c>
      <c r="H176" s="63">
        <v>131</v>
      </c>
      <c r="I176" s="63"/>
      <c r="J176" s="39" t="str">
        <f t="shared" si="20"/>
        <v>ACK and BlockAck in non-HT duplicated mode</v>
      </c>
      <c r="K176" s="67" t="s">
        <v>2150</v>
      </c>
      <c r="L176" s="68" t="s">
        <v>1439</v>
      </c>
      <c r="M176" s="68"/>
      <c r="N176" s="17" t="s">
        <v>1132</v>
      </c>
      <c r="O176" s="16"/>
      <c r="P176" s="16"/>
      <c r="Q176" s="40"/>
      <c r="R176" s="41" t="s">
        <v>2488</v>
      </c>
      <c r="S176" s="41" t="s">
        <v>2489</v>
      </c>
      <c r="T176" s="13" t="s">
        <v>645</v>
      </c>
      <c r="U176" s="43"/>
      <c r="V176" s="40" t="str">
        <f t="shared" si="21"/>
        <v>Coexistence</v>
      </c>
      <c r="W176" s="73" t="str">
        <f t="shared" si="22"/>
        <v>Coexistence</v>
      </c>
      <c r="X176" s="16"/>
      <c r="Y176" s="16"/>
      <c r="Z176" s="16" t="s">
        <v>1960</v>
      </c>
      <c r="AA176" s="18"/>
      <c r="AB176" s="18"/>
    </row>
    <row r="177" spans="1:28" s="14" customFormat="1" ht="38.25">
      <c r="A177" s="36">
        <v>6799</v>
      </c>
      <c r="B177" s="36" t="s">
        <v>230</v>
      </c>
      <c r="C177" s="37" t="s">
        <v>944</v>
      </c>
      <c r="D177" s="37">
        <v>133</v>
      </c>
      <c r="E177" s="37">
        <v>27</v>
      </c>
      <c r="F177" s="38"/>
      <c r="G177" s="38" t="s">
        <v>170</v>
      </c>
      <c r="H177" s="63">
        <v>133</v>
      </c>
      <c r="I177" s="63">
        <v>27</v>
      </c>
      <c r="J177" s="39" t="str">
        <f t="shared" si="20"/>
        <v>Protection in 40/20MHz BSS</v>
      </c>
      <c r="K177" s="67" t="s">
        <v>944</v>
      </c>
      <c r="L177" s="68" t="s">
        <v>262</v>
      </c>
      <c r="M177" s="68"/>
      <c r="N177" s="17" t="s">
        <v>1132</v>
      </c>
      <c r="O177" s="16"/>
      <c r="P177" s="16"/>
      <c r="Q177" s="40"/>
      <c r="R177" s="41" t="s">
        <v>470</v>
      </c>
      <c r="S177" s="41" t="s">
        <v>471</v>
      </c>
      <c r="T177" s="13" t="s">
        <v>646</v>
      </c>
      <c r="U177" s="43"/>
      <c r="V177" s="40" t="str">
        <f t="shared" si="21"/>
        <v>Coexistence</v>
      </c>
      <c r="W177" s="73" t="str">
        <f t="shared" si="22"/>
        <v>Coexistence</v>
      </c>
      <c r="X177" s="16"/>
      <c r="Y177" s="16"/>
      <c r="Z177" s="16" t="s">
        <v>1960</v>
      </c>
      <c r="AA177" s="18"/>
      <c r="AB177" s="18"/>
    </row>
    <row r="178" spans="1:28" s="14" customFormat="1" ht="165.75">
      <c r="A178" s="36">
        <v>3614</v>
      </c>
      <c r="B178" s="36" t="s">
        <v>2613</v>
      </c>
      <c r="C178" s="37" t="s">
        <v>617</v>
      </c>
      <c r="D178" s="37"/>
      <c r="E178" s="37"/>
      <c r="F178" s="38"/>
      <c r="G178" s="38" t="s">
        <v>170</v>
      </c>
      <c r="H178" s="63">
        <v>149</v>
      </c>
      <c r="I178" s="63"/>
      <c r="J178" s="39" t="str">
        <f t="shared" si="20"/>
        <v>Channel Selection Methods for 20/40 MHz Operation</v>
      </c>
      <c r="K178" s="67" t="s">
        <v>617</v>
      </c>
      <c r="L178" s="68" t="s">
        <v>262</v>
      </c>
      <c r="M178" s="68"/>
      <c r="N178" s="17" t="s">
        <v>1132</v>
      </c>
      <c r="O178" s="16"/>
      <c r="P178" s="16"/>
      <c r="Q178" s="40"/>
      <c r="R178" s="41" t="s">
        <v>1789</v>
      </c>
      <c r="S178" s="41" t="s">
        <v>2038</v>
      </c>
      <c r="T178" s="13" t="s">
        <v>2358</v>
      </c>
      <c r="U178" s="43"/>
      <c r="V178" s="40" t="str">
        <f t="shared" si="21"/>
        <v>Coexistence</v>
      </c>
      <c r="W178" s="73" t="str">
        <f t="shared" si="22"/>
        <v>Coexistence</v>
      </c>
      <c r="X178" s="16"/>
      <c r="Y178" s="16"/>
      <c r="Z178" s="16" t="s">
        <v>1960</v>
      </c>
      <c r="AA178" s="18"/>
      <c r="AB178" s="18"/>
    </row>
    <row r="179" spans="1:28" s="14" customFormat="1" ht="25.5">
      <c r="A179" s="36">
        <v>1061</v>
      </c>
      <c r="B179" s="36" t="s">
        <v>2599</v>
      </c>
      <c r="C179" s="37" t="s">
        <v>619</v>
      </c>
      <c r="D179" s="37" t="s">
        <v>1313</v>
      </c>
      <c r="E179" s="37" t="s">
        <v>630</v>
      </c>
      <c r="F179" s="38"/>
      <c r="G179" s="38" t="s">
        <v>170</v>
      </c>
      <c r="H179" s="63">
        <v>150</v>
      </c>
      <c r="I179" s="63">
        <v>2</v>
      </c>
      <c r="J179" s="39" t="str">
        <f t="shared" si="20"/>
        <v>Introduction</v>
      </c>
      <c r="K179" s="67" t="s">
        <v>619</v>
      </c>
      <c r="L179" s="68" t="s">
        <v>1439</v>
      </c>
      <c r="M179" s="68"/>
      <c r="N179" s="17"/>
      <c r="O179" s="16"/>
      <c r="P179" s="16"/>
      <c r="Q179" s="40"/>
      <c r="R179" s="41" t="s">
        <v>30</v>
      </c>
      <c r="S179" s="41" t="s">
        <v>31</v>
      </c>
      <c r="T179" s="13"/>
      <c r="U179" s="43"/>
      <c r="V179" s="40" t="str">
        <f t="shared" si="21"/>
        <v>Coexistence</v>
      </c>
      <c r="W179" s="73" t="str">
        <f t="shared" si="22"/>
        <v>Coexistence</v>
      </c>
      <c r="X179" s="16"/>
      <c r="Y179" s="16"/>
      <c r="Z179" s="16"/>
      <c r="AA179" s="18"/>
      <c r="AB179" s="18"/>
    </row>
    <row r="180" spans="1:28" s="14" customFormat="1" ht="89.25">
      <c r="A180" s="36">
        <v>12112</v>
      </c>
      <c r="B180" s="36" t="s">
        <v>829</v>
      </c>
      <c r="C180" s="37" t="s">
        <v>620</v>
      </c>
      <c r="D180" s="37" t="s">
        <v>1313</v>
      </c>
      <c r="E180" s="37" t="s">
        <v>853</v>
      </c>
      <c r="F180" s="38"/>
      <c r="G180" s="38" t="s">
        <v>170</v>
      </c>
      <c r="H180" s="63">
        <v>150</v>
      </c>
      <c r="I180" s="63">
        <v>7</v>
      </c>
      <c r="J180" s="39" t="str">
        <f t="shared" si="20"/>
        <v>Rules</v>
      </c>
      <c r="K180" s="67" t="s">
        <v>620</v>
      </c>
      <c r="L180" s="68" t="s">
        <v>262</v>
      </c>
      <c r="M180" s="68"/>
      <c r="N180" s="17"/>
      <c r="O180" s="16"/>
      <c r="P180" s="16"/>
      <c r="Q180" s="40"/>
      <c r="R180" s="41" t="s">
        <v>217</v>
      </c>
      <c r="S180" s="41" t="s">
        <v>10</v>
      </c>
      <c r="T180" s="13"/>
      <c r="U180" s="43"/>
      <c r="V180" s="40" t="str">
        <f t="shared" si="21"/>
        <v>Coexistence</v>
      </c>
      <c r="W180" s="73" t="str">
        <f t="shared" si="22"/>
        <v>Coexistence</v>
      </c>
      <c r="X180" s="16"/>
      <c r="Y180" s="16"/>
      <c r="Z180" s="16"/>
      <c r="AA180" s="18"/>
      <c r="AB180" s="18"/>
    </row>
    <row r="181" spans="1:28" s="14" customFormat="1" ht="63.75">
      <c r="A181" s="36">
        <v>12246</v>
      </c>
      <c r="B181" s="36" t="s">
        <v>830</v>
      </c>
      <c r="C181" s="37" t="s">
        <v>620</v>
      </c>
      <c r="D181" s="37" t="s">
        <v>1313</v>
      </c>
      <c r="E181" s="37" t="s">
        <v>853</v>
      </c>
      <c r="F181" s="38"/>
      <c r="G181" s="38" t="s">
        <v>170</v>
      </c>
      <c r="H181" s="63">
        <v>150</v>
      </c>
      <c r="I181" s="63">
        <v>7</v>
      </c>
      <c r="J181" s="39" t="str">
        <f t="shared" si="20"/>
        <v>Rules</v>
      </c>
      <c r="K181" s="67" t="s">
        <v>620</v>
      </c>
      <c r="L181" s="68" t="s">
        <v>262</v>
      </c>
      <c r="M181" s="68"/>
      <c r="N181" s="17"/>
      <c r="O181" s="16"/>
      <c r="P181" s="16"/>
      <c r="Q181" s="40"/>
      <c r="R181" s="41" t="s">
        <v>217</v>
      </c>
      <c r="S181" s="41" t="s">
        <v>2514</v>
      </c>
      <c r="T181" s="13"/>
      <c r="U181" s="43"/>
      <c r="V181" s="40" t="str">
        <f t="shared" si="21"/>
        <v>Coexistence</v>
      </c>
      <c r="W181" s="73" t="str">
        <f t="shared" si="22"/>
        <v>Coexistence</v>
      </c>
      <c r="X181" s="16"/>
      <c r="Y181" s="16"/>
      <c r="Z181" s="16"/>
      <c r="AA181" s="18"/>
      <c r="AB181" s="18"/>
    </row>
    <row r="182" spans="1:28" s="14" customFormat="1" ht="63.75">
      <c r="A182" s="36">
        <v>1521</v>
      </c>
      <c r="B182" s="36" t="s">
        <v>2636</v>
      </c>
      <c r="C182" s="37" t="s">
        <v>620</v>
      </c>
      <c r="D182" s="37" t="s">
        <v>1313</v>
      </c>
      <c r="E182" s="37" t="s">
        <v>2189</v>
      </c>
      <c r="F182" s="38"/>
      <c r="G182" s="38" t="s">
        <v>170</v>
      </c>
      <c r="H182" s="63">
        <v>150</v>
      </c>
      <c r="I182" s="63">
        <v>9</v>
      </c>
      <c r="J182" s="39" t="str">
        <f t="shared" si="20"/>
        <v>Rules</v>
      </c>
      <c r="K182" s="67" t="s">
        <v>620</v>
      </c>
      <c r="L182" s="68" t="s">
        <v>262</v>
      </c>
      <c r="M182" s="68"/>
      <c r="N182" s="17"/>
      <c r="O182" s="16"/>
      <c r="P182" s="16"/>
      <c r="Q182" s="40"/>
      <c r="R182" s="41" t="s">
        <v>659</v>
      </c>
      <c r="S182" s="41" t="s">
        <v>658</v>
      </c>
      <c r="T182" s="13"/>
      <c r="U182" s="43"/>
      <c r="V182" s="40" t="str">
        <f t="shared" si="21"/>
        <v>Coexistence</v>
      </c>
      <c r="W182" s="73" t="str">
        <f t="shared" si="22"/>
        <v>Coexistence</v>
      </c>
      <c r="X182" s="16"/>
      <c r="Y182" s="16"/>
      <c r="Z182" s="16"/>
      <c r="AA182" s="18"/>
      <c r="AB182" s="18"/>
    </row>
    <row r="183" spans="1:28" s="14" customFormat="1" ht="63.75">
      <c r="A183" s="36">
        <v>12113</v>
      </c>
      <c r="B183" s="36" t="s">
        <v>829</v>
      </c>
      <c r="C183" s="37" t="s">
        <v>620</v>
      </c>
      <c r="D183" s="37" t="s">
        <v>1313</v>
      </c>
      <c r="E183" s="37" t="s">
        <v>2189</v>
      </c>
      <c r="F183" s="38"/>
      <c r="G183" s="38" t="s">
        <v>170</v>
      </c>
      <c r="H183" s="63">
        <v>150</v>
      </c>
      <c r="I183" s="63">
        <v>9</v>
      </c>
      <c r="J183" s="39" t="str">
        <f t="shared" si="20"/>
        <v>Rules</v>
      </c>
      <c r="K183" s="67" t="s">
        <v>620</v>
      </c>
      <c r="L183" s="68" t="s">
        <v>262</v>
      </c>
      <c r="M183" s="68"/>
      <c r="N183" s="17"/>
      <c r="O183" s="16"/>
      <c r="P183" s="16"/>
      <c r="Q183" s="40"/>
      <c r="R183" s="41" t="s">
        <v>659</v>
      </c>
      <c r="S183" s="41" t="s">
        <v>11</v>
      </c>
      <c r="T183" s="13"/>
      <c r="U183" s="43"/>
      <c r="V183" s="40" t="str">
        <f t="shared" si="21"/>
        <v>Coexistence</v>
      </c>
      <c r="W183" s="73" t="str">
        <f t="shared" si="22"/>
        <v>Coexistence</v>
      </c>
      <c r="X183" s="16"/>
      <c r="Y183" s="16"/>
      <c r="Z183" s="16"/>
      <c r="AA183" s="18"/>
      <c r="AB183" s="18"/>
    </row>
    <row r="184" spans="1:28" s="14" customFormat="1" ht="63.75">
      <c r="A184" s="36">
        <v>12247</v>
      </c>
      <c r="B184" s="36" t="s">
        <v>830</v>
      </c>
      <c r="C184" s="37" t="s">
        <v>620</v>
      </c>
      <c r="D184" s="37" t="s">
        <v>1313</v>
      </c>
      <c r="E184" s="37" t="s">
        <v>2189</v>
      </c>
      <c r="F184" s="38"/>
      <c r="G184" s="38" t="s">
        <v>170</v>
      </c>
      <c r="H184" s="63">
        <v>150</v>
      </c>
      <c r="I184" s="63">
        <v>9</v>
      </c>
      <c r="J184" s="39" t="str">
        <f t="shared" si="20"/>
        <v>Rules</v>
      </c>
      <c r="K184" s="67" t="s">
        <v>620</v>
      </c>
      <c r="L184" s="68" t="s">
        <v>262</v>
      </c>
      <c r="M184" s="68"/>
      <c r="N184" s="17"/>
      <c r="O184" s="16"/>
      <c r="P184" s="16"/>
      <c r="Q184" s="40"/>
      <c r="R184" s="41" t="s">
        <v>659</v>
      </c>
      <c r="S184" s="41" t="s">
        <v>2514</v>
      </c>
      <c r="T184" s="13"/>
      <c r="U184" s="43"/>
      <c r="V184" s="40" t="str">
        <f t="shared" si="21"/>
        <v>Coexistence</v>
      </c>
      <c r="W184" s="73" t="str">
        <f t="shared" si="22"/>
        <v>Coexistence</v>
      </c>
      <c r="X184" s="16"/>
      <c r="Y184" s="16"/>
      <c r="Z184" s="16"/>
      <c r="AA184" s="18"/>
      <c r="AB184" s="18"/>
    </row>
    <row r="185" spans="1:28" s="14" customFormat="1" ht="76.5">
      <c r="A185" s="36">
        <v>12114</v>
      </c>
      <c r="B185" s="36" t="s">
        <v>829</v>
      </c>
      <c r="C185" s="37" t="s">
        <v>620</v>
      </c>
      <c r="D185" s="37" t="s">
        <v>1313</v>
      </c>
      <c r="E185" s="37" t="s">
        <v>624</v>
      </c>
      <c r="F185" s="38"/>
      <c r="G185" s="38" t="s">
        <v>170</v>
      </c>
      <c r="H185" s="63">
        <v>150</v>
      </c>
      <c r="I185" s="63">
        <v>12</v>
      </c>
      <c r="J185" s="39" t="str">
        <f t="shared" si="20"/>
        <v>Rules</v>
      </c>
      <c r="K185" s="67" t="s">
        <v>620</v>
      </c>
      <c r="L185" s="68" t="s">
        <v>262</v>
      </c>
      <c r="M185" s="68"/>
      <c r="N185" s="17"/>
      <c r="O185" s="16"/>
      <c r="P185" s="16"/>
      <c r="Q185" s="40"/>
      <c r="R185" s="41" t="s">
        <v>12</v>
      </c>
      <c r="S185" s="41" t="s">
        <v>13</v>
      </c>
      <c r="T185" s="13"/>
      <c r="U185" s="43"/>
      <c r="V185" s="40" t="str">
        <f t="shared" si="21"/>
        <v>Coexistence</v>
      </c>
      <c r="W185" s="73" t="str">
        <f t="shared" si="22"/>
        <v>Coexistence</v>
      </c>
      <c r="X185" s="16"/>
      <c r="Y185" s="16"/>
      <c r="Z185" s="16"/>
      <c r="AA185" s="18"/>
      <c r="AB185" s="18"/>
    </row>
    <row r="186" spans="1:28" s="14" customFormat="1" ht="89.25">
      <c r="A186" s="36">
        <v>12248</v>
      </c>
      <c r="B186" s="36" t="s">
        <v>830</v>
      </c>
      <c r="C186" s="37" t="s">
        <v>620</v>
      </c>
      <c r="D186" s="37" t="s">
        <v>1313</v>
      </c>
      <c r="E186" s="37" t="s">
        <v>624</v>
      </c>
      <c r="F186" s="38"/>
      <c r="G186" s="38" t="s">
        <v>170</v>
      </c>
      <c r="H186" s="63">
        <v>150</v>
      </c>
      <c r="I186" s="63">
        <v>12</v>
      </c>
      <c r="J186" s="39" t="str">
        <f t="shared" si="20"/>
        <v>Rules</v>
      </c>
      <c r="K186" s="67" t="s">
        <v>620</v>
      </c>
      <c r="L186" s="68" t="s">
        <v>262</v>
      </c>
      <c r="M186" s="68"/>
      <c r="N186" s="17"/>
      <c r="O186" s="16"/>
      <c r="P186" s="16"/>
      <c r="Q186" s="40"/>
      <c r="R186" s="41" t="s">
        <v>1090</v>
      </c>
      <c r="S186" s="41" t="s">
        <v>1091</v>
      </c>
      <c r="T186" s="13"/>
      <c r="U186" s="43"/>
      <c r="V186" s="40" t="str">
        <f t="shared" si="21"/>
        <v>Coexistence</v>
      </c>
      <c r="W186" s="73" t="str">
        <f t="shared" si="22"/>
        <v>Coexistence</v>
      </c>
      <c r="X186" s="16"/>
      <c r="Y186" s="16"/>
      <c r="Z186" s="16"/>
      <c r="AA186" s="18"/>
      <c r="AB186" s="18"/>
    </row>
    <row r="187" spans="1:28" s="14" customFormat="1" ht="51">
      <c r="A187" s="36">
        <v>1062</v>
      </c>
      <c r="B187" s="36" t="s">
        <v>2599</v>
      </c>
      <c r="C187" s="37" t="s">
        <v>620</v>
      </c>
      <c r="D187" s="37" t="s">
        <v>1313</v>
      </c>
      <c r="E187" s="37" t="s">
        <v>919</v>
      </c>
      <c r="F187" s="38"/>
      <c r="G187" s="38" t="s">
        <v>170</v>
      </c>
      <c r="H187" s="63">
        <v>150</v>
      </c>
      <c r="I187" s="63">
        <v>14</v>
      </c>
      <c r="J187" s="39" t="str">
        <f t="shared" si="20"/>
        <v>Rules</v>
      </c>
      <c r="K187" s="67" t="s">
        <v>620</v>
      </c>
      <c r="L187" s="68" t="s">
        <v>261</v>
      </c>
      <c r="M187" s="68"/>
      <c r="N187" s="17"/>
      <c r="O187" s="16"/>
      <c r="P187" s="16"/>
      <c r="Q187" s="40"/>
      <c r="R187" s="41" t="s">
        <v>32</v>
      </c>
      <c r="S187" s="41" t="s">
        <v>33</v>
      </c>
      <c r="T187" s="13"/>
      <c r="U187" s="43"/>
      <c r="V187" s="40" t="str">
        <f t="shared" si="21"/>
        <v>Coexistence</v>
      </c>
      <c r="W187" s="73" t="str">
        <f t="shared" si="22"/>
        <v>Coexistence</v>
      </c>
      <c r="X187" s="16"/>
      <c r="Y187" s="16"/>
      <c r="Z187" s="16"/>
      <c r="AA187" s="18"/>
      <c r="AB187" s="18"/>
    </row>
    <row r="188" spans="1:28" s="14" customFormat="1" ht="51">
      <c r="A188" s="36">
        <v>6758</v>
      </c>
      <c r="B188" s="36" t="s">
        <v>477</v>
      </c>
      <c r="C188" s="37" t="s">
        <v>620</v>
      </c>
      <c r="D188" s="37" t="s">
        <v>1313</v>
      </c>
      <c r="E188" s="37" t="s">
        <v>919</v>
      </c>
      <c r="F188" s="38"/>
      <c r="G188" s="38" t="s">
        <v>170</v>
      </c>
      <c r="H188" s="63">
        <v>150</v>
      </c>
      <c r="I188" s="63">
        <v>14</v>
      </c>
      <c r="J188" s="39" t="str">
        <f t="shared" si="20"/>
        <v>Rules</v>
      </c>
      <c r="K188" s="67" t="s">
        <v>620</v>
      </c>
      <c r="L188" s="68" t="s">
        <v>262</v>
      </c>
      <c r="M188" s="68"/>
      <c r="N188" s="17" t="s">
        <v>782</v>
      </c>
      <c r="O188" s="16"/>
      <c r="P188" s="16"/>
      <c r="Q188" s="40"/>
      <c r="R188" s="41" t="s">
        <v>1202</v>
      </c>
      <c r="S188" s="41" t="s">
        <v>2390</v>
      </c>
      <c r="T188" s="13" t="s">
        <v>2245</v>
      </c>
      <c r="U188" s="43"/>
      <c r="V188" s="40" t="str">
        <f t="shared" si="21"/>
        <v>Coexistence</v>
      </c>
      <c r="W188" s="73" t="str">
        <f t="shared" si="22"/>
        <v>Coexistence</v>
      </c>
      <c r="X188" s="16"/>
      <c r="Y188" s="16"/>
      <c r="Z188" s="16" t="s">
        <v>1960</v>
      </c>
      <c r="AA188" s="18"/>
      <c r="AB188" s="18"/>
    </row>
    <row r="189" spans="1:28" s="14" customFormat="1" ht="38.25">
      <c r="A189" s="36">
        <v>6879</v>
      </c>
      <c r="B189" s="36" t="s">
        <v>817</v>
      </c>
      <c r="C189" s="37" t="s">
        <v>620</v>
      </c>
      <c r="D189" s="37" t="s">
        <v>1313</v>
      </c>
      <c r="E189" s="37" t="s">
        <v>919</v>
      </c>
      <c r="F189" s="38"/>
      <c r="G189" s="38" t="s">
        <v>170</v>
      </c>
      <c r="H189" s="63">
        <v>150</v>
      </c>
      <c r="I189" s="63">
        <v>14</v>
      </c>
      <c r="J189" s="39" t="str">
        <f t="shared" si="20"/>
        <v>Rules</v>
      </c>
      <c r="K189" s="67" t="s">
        <v>620</v>
      </c>
      <c r="L189" s="68" t="s">
        <v>261</v>
      </c>
      <c r="M189" s="68"/>
      <c r="N189" s="17" t="s">
        <v>782</v>
      </c>
      <c r="O189" s="16"/>
      <c r="P189" s="16"/>
      <c r="Q189" s="40"/>
      <c r="R189" s="41" t="s">
        <v>1314</v>
      </c>
      <c r="S189" s="41" t="s">
        <v>460</v>
      </c>
      <c r="T189" s="13" t="s">
        <v>2245</v>
      </c>
      <c r="U189" s="43"/>
      <c r="V189" s="40" t="str">
        <f t="shared" si="21"/>
        <v>Coexistence</v>
      </c>
      <c r="W189" s="73" t="str">
        <f t="shared" si="22"/>
        <v>Coexistence</v>
      </c>
      <c r="X189" s="16"/>
      <c r="Y189" s="16"/>
      <c r="Z189" s="16" t="s">
        <v>1960</v>
      </c>
      <c r="AA189" s="18"/>
      <c r="AB189" s="18"/>
    </row>
    <row r="190" spans="1:28" s="14" customFormat="1" ht="280.5">
      <c r="A190" s="36">
        <v>7154</v>
      </c>
      <c r="B190" s="36" t="s">
        <v>1203</v>
      </c>
      <c r="C190" s="37" t="s">
        <v>620</v>
      </c>
      <c r="D190" s="37" t="s">
        <v>1313</v>
      </c>
      <c r="E190" s="37" t="s">
        <v>919</v>
      </c>
      <c r="F190" s="38"/>
      <c r="G190" s="38" t="s">
        <v>170</v>
      </c>
      <c r="H190" s="63">
        <v>150</v>
      </c>
      <c r="I190" s="63">
        <v>14</v>
      </c>
      <c r="J190" s="39" t="str">
        <f t="shared" si="20"/>
        <v>Rules</v>
      </c>
      <c r="K190" s="67" t="s">
        <v>620</v>
      </c>
      <c r="L190" s="68" t="s">
        <v>262</v>
      </c>
      <c r="M190" s="68"/>
      <c r="N190" s="17" t="s">
        <v>782</v>
      </c>
      <c r="O190" s="16"/>
      <c r="P190" s="16"/>
      <c r="Q190" s="40"/>
      <c r="R190" s="41" t="s">
        <v>35</v>
      </c>
      <c r="S190" s="41" t="s">
        <v>36</v>
      </c>
      <c r="T190" s="13" t="s">
        <v>2244</v>
      </c>
      <c r="U190" s="43"/>
      <c r="V190" s="40" t="str">
        <f t="shared" si="21"/>
        <v>Coexistence</v>
      </c>
      <c r="W190" s="73" t="str">
        <f t="shared" si="22"/>
        <v>Coexistence</v>
      </c>
      <c r="X190" s="16"/>
      <c r="Y190" s="16"/>
      <c r="Z190" s="16" t="s">
        <v>1960</v>
      </c>
      <c r="AA190" s="18"/>
      <c r="AB190" s="18"/>
    </row>
    <row r="191" spans="1:28" s="14" customFormat="1" ht="38.25">
      <c r="A191" s="36">
        <v>7200</v>
      </c>
      <c r="B191" s="36" t="s">
        <v>1817</v>
      </c>
      <c r="C191" s="37" t="s">
        <v>620</v>
      </c>
      <c r="D191" s="37" t="s">
        <v>1313</v>
      </c>
      <c r="E191" s="37" t="s">
        <v>1291</v>
      </c>
      <c r="F191" s="38"/>
      <c r="G191" s="38" t="s">
        <v>2706</v>
      </c>
      <c r="H191" s="63">
        <v>150</v>
      </c>
      <c r="I191" s="63">
        <v>14</v>
      </c>
      <c r="J191" s="39" t="str">
        <f t="shared" si="20"/>
        <v>Rules</v>
      </c>
      <c r="K191" s="67" t="s">
        <v>620</v>
      </c>
      <c r="L191" s="68" t="s">
        <v>261</v>
      </c>
      <c r="M191" s="68"/>
      <c r="N191" s="17" t="s">
        <v>782</v>
      </c>
      <c r="O191" s="16"/>
      <c r="P191" s="16"/>
      <c r="Q191" s="40"/>
      <c r="R191" s="41" t="s">
        <v>290</v>
      </c>
      <c r="S191" s="41" t="s">
        <v>1818</v>
      </c>
      <c r="T191" s="13" t="s">
        <v>2245</v>
      </c>
      <c r="U191" s="43"/>
      <c r="V191" s="40" t="str">
        <f t="shared" si="21"/>
        <v>Coexistence</v>
      </c>
      <c r="W191" s="73" t="str">
        <f t="shared" si="22"/>
        <v>Coexistence</v>
      </c>
      <c r="X191" s="16"/>
      <c r="Y191" s="16"/>
      <c r="Z191" s="16" t="s">
        <v>1960</v>
      </c>
      <c r="AA191" s="18"/>
      <c r="AB191" s="18"/>
    </row>
    <row r="192" spans="1:28" s="14" customFormat="1" ht="63.75">
      <c r="A192" s="36">
        <v>1065</v>
      </c>
      <c r="B192" s="36" t="s">
        <v>2599</v>
      </c>
      <c r="C192" s="37" t="s">
        <v>622</v>
      </c>
      <c r="D192" s="37" t="s">
        <v>1313</v>
      </c>
      <c r="E192" s="37" t="s">
        <v>632</v>
      </c>
      <c r="F192" s="38"/>
      <c r="G192" s="38" t="s">
        <v>170</v>
      </c>
      <c r="H192" s="63">
        <v>150</v>
      </c>
      <c r="I192" s="63">
        <v>20</v>
      </c>
      <c r="J192" s="39" t="str">
        <f t="shared" si="20"/>
        <v>Channel Management at the AP</v>
      </c>
      <c r="K192" s="67" t="s">
        <v>622</v>
      </c>
      <c r="L192" s="68" t="s">
        <v>1439</v>
      </c>
      <c r="M192" s="68"/>
      <c r="N192" s="17"/>
      <c r="O192" s="16"/>
      <c r="P192" s="16"/>
      <c r="Q192" s="40"/>
      <c r="R192" s="41" t="s">
        <v>34</v>
      </c>
      <c r="S192" s="41" t="s">
        <v>1134</v>
      </c>
      <c r="T192" s="13"/>
      <c r="U192" s="43"/>
      <c r="V192" s="40" t="str">
        <f t="shared" si="21"/>
        <v>Coexistence</v>
      </c>
      <c r="W192" s="73" t="str">
        <f t="shared" si="22"/>
        <v>Coexistence</v>
      </c>
      <c r="X192" s="16"/>
      <c r="Y192" s="16"/>
      <c r="Z192" s="16"/>
      <c r="AA192" s="18"/>
      <c r="AB192" s="18"/>
    </row>
    <row r="193" spans="1:28" s="14" customFormat="1" ht="38.25">
      <c r="A193" s="36">
        <v>2820</v>
      </c>
      <c r="B193" s="36" t="s">
        <v>1031</v>
      </c>
      <c r="C193" s="37" t="s">
        <v>622</v>
      </c>
      <c r="D193" s="37">
        <v>150</v>
      </c>
      <c r="E193" s="37">
        <v>20</v>
      </c>
      <c r="F193" s="38"/>
      <c r="G193" s="38" t="s">
        <v>170</v>
      </c>
      <c r="H193" s="63">
        <v>150</v>
      </c>
      <c r="I193" s="63">
        <v>20</v>
      </c>
      <c r="J193" s="39" t="str">
        <f aca="true" t="shared" si="23" ref="J193:J224">IF(ISERROR(VLOOKUP(K193,HeadingsLookup,2,FALSE)),"",VLOOKUP(K193,HeadingsLookup,2,FALSE))</f>
        <v>Channel Management at the AP</v>
      </c>
      <c r="K193" s="67" t="s">
        <v>622</v>
      </c>
      <c r="L193" s="68" t="s">
        <v>1439</v>
      </c>
      <c r="M193" s="68"/>
      <c r="N193" s="17"/>
      <c r="O193" s="16"/>
      <c r="P193" s="16"/>
      <c r="Q193" s="40"/>
      <c r="R193" s="41" t="s">
        <v>2704</v>
      </c>
      <c r="S193" s="41" t="s">
        <v>2705</v>
      </c>
      <c r="T193" s="13"/>
      <c r="U193" s="43"/>
      <c r="V193" s="40" t="str">
        <f aca="true" t="shared" si="24" ref="V193:V224">IF(ISBLANK(M193),IF(ISERROR(VLOOKUP(K193,HeadingsLookup,4,FALSE)),"",VLOOKUP(K193,HeadingsLookup,4,FALSE)),"Duplicate")</f>
        <v>Coexistence</v>
      </c>
      <c r="W193" s="73" t="str">
        <f aca="true" t="shared" si="25" ref="W193:W224">IF(ISERROR(VLOOKUP(V193,TopicsLookup,2,FALSE)),"",VLOOKUP(V193,TopicsLookup,2,FALSE))</f>
        <v>Coexistence</v>
      </c>
      <c r="X193" s="16"/>
      <c r="Y193" s="16"/>
      <c r="Z193" s="16"/>
      <c r="AA193" s="18"/>
      <c r="AB193" s="18"/>
    </row>
    <row r="194" spans="1:28" s="14" customFormat="1" ht="51">
      <c r="A194" s="36">
        <v>12115</v>
      </c>
      <c r="B194" s="36" t="s">
        <v>829</v>
      </c>
      <c r="C194" s="37" t="s">
        <v>622</v>
      </c>
      <c r="D194" s="37" t="s">
        <v>1313</v>
      </c>
      <c r="E194" s="37" t="s">
        <v>632</v>
      </c>
      <c r="F194" s="38"/>
      <c r="G194" s="38" t="s">
        <v>170</v>
      </c>
      <c r="H194" s="63">
        <v>150</v>
      </c>
      <c r="I194" s="63">
        <v>20</v>
      </c>
      <c r="J194" s="39" t="str">
        <f t="shared" si="23"/>
        <v>Channel Management at the AP</v>
      </c>
      <c r="K194" s="67" t="s">
        <v>622</v>
      </c>
      <c r="L194" s="68" t="s">
        <v>262</v>
      </c>
      <c r="M194" s="68"/>
      <c r="N194" s="17"/>
      <c r="O194" s="16"/>
      <c r="P194" s="16"/>
      <c r="Q194" s="40"/>
      <c r="R194" s="41" t="s">
        <v>231</v>
      </c>
      <c r="S194" s="41" t="s">
        <v>11</v>
      </c>
      <c r="T194" s="13"/>
      <c r="U194" s="43"/>
      <c r="V194" s="40" t="str">
        <f t="shared" si="24"/>
        <v>Coexistence</v>
      </c>
      <c r="W194" s="73" t="str">
        <f t="shared" si="25"/>
        <v>Coexistence</v>
      </c>
      <c r="X194" s="16"/>
      <c r="Y194" s="16"/>
      <c r="Z194" s="16"/>
      <c r="AA194" s="18"/>
      <c r="AB194" s="18"/>
    </row>
    <row r="195" spans="1:28" s="14" customFormat="1" ht="38.25">
      <c r="A195" s="36">
        <v>6880</v>
      </c>
      <c r="B195" s="36" t="s">
        <v>817</v>
      </c>
      <c r="C195" s="37" t="s">
        <v>622</v>
      </c>
      <c r="D195" s="37" t="s">
        <v>1313</v>
      </c>
      <c r="E195" s="37" t="s">
        <v>1201</v>
      </c>
      <c r="F195" s="38"/>
      <c r="G195" s="38" t="s">
        <v>2706</v>
      </c>
      <c r="H195" s="63">
        <v>150</v>
      </c>
      <c r="I195" s="63">
        <v>22</v>
      </c>
      <c r="J195" s="39" t="str">
        <f t="shared" si="23"/>
        <v>Channel Management at the AP</v>
      </c>
      <c r="K195" s="67" t="s">
        <v>622</v>
      </c>
      <c r="L195" s="68" t="s">
        <v>262</v>
      </c>
      <c r="M195" s="68"/>
      <c r="N195" s="17"/>
      <c r="O195" s="16"/>
      <c r="P195" s="16"/>
      <c r="Q195" s="40"/>
      <c r="R195" s="41" t="s">
        <v>461</v>
      </c>
      <c r="S195" s="41" t="s">
        <v>776</v>
      </c>
      <c r="T195" s="13"/>
      <c r="U195" s="43"/>
      <c r="V195" s="40" t="str">
        <f t="shared" si="24"/>
        <v>Coexistence</v>
      </c>
      <c r="W195" s="73" t="str">
        <f t="shared" si="25"/>
        <v>Coexistence</v>
      </c>
      <c r="X195" s="16"/>
      <c r="Y195" s="16"/>
      <c r="Z195" s="16"/>
      <c r="AA195" s="18"/>
      <c r="AB195" s="18"/>
    </row>
    <row r="196" spans="1:28" s="14" customFormat="1" ht="51">
      <c r="A196" s="36">
        <v>12116</v>
      </c>
      <c r="B196" s="36" t="s">
        <v>829</v>
      </c>
      <c r="C196" s="37" t="s">
        <v>622</v>
      </c>
      <c r="D196" s="37" t="s">
        <v>1313</v>
      </c>
      <c r="E196" s="37" t="s">
        <v>1201</v>
      </c>
      <c r="F196" s="38"/>
      <c r="G196" s="38" t="s">
        <v>170</v>
      </c>
      <c r="H196" s="63">
        <v>150</v>
      </c>
      <c r="I196" s="63">
        <v>22</v>
      </c>
      <c r="J196" s="39" t="str">
        <f t="shared" si="23"/>
        <v>Channel Management at the AP</v>
      </c>
      <c r="K196" s="67" t="s">
        <v>622</v>
      </c>
      <c r="L196" s="68" t="s">
        <v>262</v>
      </c>
      <c r="M196" s="68"/>
      <c r="N196" s="17"/>
      <c r="O196" s="16"/>
      <c r="P196" s="16"/>
      <c r="Q196" s="40"/>
      <c r="R196" s="41" t="s">
        <v>231</v>
      </c>
      <c r="S196" s="41" t="s">
        <v>11</v>
      </c>
      <c r="T196" s="13"/>
      <c r="U196" s="43"/>
      <c r="V196" s="40" t="str">
        <f t="shared" si="24"/>
        <v>Coexistence</v>
      </c>
      <c r="W196" s="73" t="str">
        <f t="shared" si="25"/>
        <v>Coexistence</v>
      </c>
      <c r="X196" s="16"/>
      <c r="Y196" s="16"/>
      <c r="Z196" s="16"/>
      <c r="AA196" s="18"/>
      <c r="AB196" s="18"/>
    </row>
    <row r="197" spans="1:28" s="14" customFormat="1" ht="38.25">
      <c r="A197" s="36">
        <v>1066</v>
      </c>
      <c r="B197" s="36" t="s">
        <v>2599</v>
      </c>
      <c r="C197" s="37" t="s">
        <v>622</v>
      </c>
      <c r="D197" s="37" t="s">
        <v>1313</v>
      </c>
      <c r="E197" s="37" t="s">
        <v>1440</v>
      </c>
      <c r="F197" s="38"/>
      <c r="G197" s="38" t="s">
        <v>170</v>
      </c>
      <c r="H197" s="63">
        <v>150</v>
      </c>
      <c r="I197" s="63">
        <v>25</v>
      </c>
      <c r="J197" s="39" t="str">
        <f t="shared" si="23"/>
        <v>Channel Management at the AP</v>
      </c>
      <c r="K197" s="67" t="s">
        <v>622</v>
      </c>
      <c r="L197" s="68" t="s">
        <v>1439</v>
      </c>
      <c r="M197" s="68"/>
      <c r="N197" s="17"/>
      <c r="O197" s="16"/>
      <c r="P197" s="16"/>
      <c r="Q197" s="40"/>
      <c r="R197" s="41" t="s">
        <v>1135</v>
      </c>
      <c r="S197" s="41" t="s">
        <v>1136</v>
      </c>
      <c r="T197" s="13"/>
      <c r="U197" s="43"/>
      <c r="V197" s="40" t="str">
        <f t="shared" si="24"/>
        <v>Coexistence</v>
      </c>
      <c r="W197" s="73" t="str">
        <f t="shared" si="25"/>
        <v>Coexistence</v>
      </c>
      <c r="X197" s="16"/>
      <c r="Y197" s="16"/>
      <c r="Z197" s="16"/>
      <c r="AA197" s="18"/>
      <c r="AB197" s="18"/>
    </row>
    <row r="198" spans="1:28" s="14" customFormat="1" ht="38.25">
      <c r="A198" s="36">
        <v>4533</v>
      </c>
      <c r="B198" s="36" t="s">
        <v>1790</v>
      </c>
      <c r="C198" s="37" t="s">
        <v>622</v>
      </c>
      <c r="D198" s="37" t="s">
        <v>1313</v>
      </c>
      <c r="E198" s="37" t="s">
        <v>1446</v>
      </c>
      <c r="F198" s="38"/>
      <c r="G198" s="38" t="s">
        <v>170</v>
      </c>
      <c r="H198" s="63">
        <v>150</v>
      </c>
      <c r="I198" s="63">
        <v>27</v>
      </c>
      <c r="J198" s="39" t="str">
        <f t="shared" si="23"/>
        <v>Channel Management at the AP</v>
      </c>
      <c r="K198" s="67" t="s">
        <v>622</v>
      </c>
      <c r="L198" s="68" t="s">
        <v>262</v>
      </c>
      <c r="M198" s="68"/>
      <c r="N198" s="17"/>
      <c r="O198" s="16"/>
      <c r="P198" s="16"/>
      <c r="Q198" s="40"/>
      <c r="R198" s="41" t="s">
        <v>1791</v>
      </c>
      <c r="S198" s="41" t="s">
        <v>463</v>
      </c>
      <c r="T198" s="13"/>
      <c r="U198" s="43"/>
      <c r="V198" s="40" t="str">
        <f t="shared" si="24"/>
        <v>Coexistence</v>
      </c>
      <c r="W198" s="73" t="str">
        <f t="shared" si="25"/>
        <v>Coexistence</v>
      </c>
      <c r="X198" s="16"/>
      <c r="Y198" s="16"/>
      <c r="Z198" s="16"/>
      <c r="AA198" s="18"/>
      <c r="AB198" s="18"/>
    </row>
    <row r="199" spans="1:28" s="14" customFormat="1" ht="38.25">
      <c r="A199" s="36">
        <v>6881</v>
      </c>
      <c r="B199" s="36" t="s">
        <v>817</v>
      </c>
      <c r="C199" s="37" t="s">
        <v>622</v>
      </c>
      <c r="D199" s="37" t="s">
        <v>1313</v>
      </c>
      <c r="E199" s="37" t="s">
        <v>1446</v>
      </c>
      <c r="F199" s="38"/>
      <c r="G199" s="38" t="s">
        <v>2706</v>
      </c>
      <c r="H199" s="63">
        <v>150</v>
      </c>
      <c r="I199" s="63">
        <v>27</v>
      </c>
      <c r="J199" s="39" t="str">
        <f t="shared" si="23"/>
        <v>Channel Management at the AP</v>
      </c>
      <c r="K199" s="67" t="s">
        <v>622</v>
      </c>
      <c r="L199" s="68" t="s">
        <v>261</v>
      </c>
      <c r="M199" s="68"/>
      <c r="N199" s="17"/>
      <c r="O199" s="16"/>
      <c r="P199" s="16"/>
      <c r="Q199" s="40"/>
      <c r="R199" s="41" t="s">
        <v>462</v>
      </c>
      <c r="S199" s="41" t="s">
        <v>463</v>
      </c>
      <c r="T199" s="13"/>
      <c r="U199" s="43"/>
      <c r="V199" s="40" t="str">
        <f t="shared" si="24"/>
        <v>Coexistence</v>
      </c>
      <c r="W199" s="73" t="str">
        <f t="shared" si="25"/>
        <v>Coexistence</v>
      </c>
      <c r="X199" s="16"/>
      <c r="Y199" s="16"/>
      <c r="Z199" s="16"/>
      <c r="AA199" s="18"/>
      <c r="AB199" s="18"/>
    </row>
    <row r="200" spans="1:28" s="14" customFormat="1" ht="76.5">
      <c r="A200" s="36">
        <v>7511</v>
      </c>
      <c r="B200" s="36" t="s">
        <v>901</v>
      </c>
      <c r="C200" s="37" t="s">
        <v>622</v>
      </c>
      <c r="D200" s="37"/>
      <c r="E200" s="37"/>
      <c r="F200" s="38"/>
      <c r="G200" s="38" t="s">
        <v>2706</v>
      </c>
      <c r="H200" s="63">
        <v>150</v>
      </c>
      <c r="I200" s="63"/>
      <c r="J200" s="39" t="str">
        <f t="shared" si="23"/>
        <v>Channel Management at the AP</v>
      </c>
      <c r="K200" s="67" t="s">
        <v>622</v>
      </c>
      <c r="L200" s="68" t="s">
        <v>261</v>
      </c>
      <c r="M200" s="68"/>
      <c r="N200" s="17"/>
      <c r="O200" s="16"/>
      <c r="P200" s="16"/>
      <c r="Q200" s="40"/>
      <c r="R200" s="41" t="s">
        <v>394</v>
      </c>
      <c r="S200" s="41" t="s">
        <v>440</v>
      </c>
      <c r="T200" s="13"/>
      <c r="U200" s="43"/>
      <c r="V200" s="40" t="str">
        <f t="shared" si="24"/>
        <v>Coexistence</v>
      </c>
      <c r="W200" s="73" t="str">
        <f t="shared" si="25"/>
        <v>Coexistence</v>
      </c>
      <c r="X200" s="16"/>
      <c r="Y200" s="16"/>
      <c r="Z200" s="16"/>
      <c r="AA200" s="18"/>
      <c r="AB200" s="18"/>
    </row>
    <row r="201" spans="1:28" s="14" customFormat="1" ht="127.5">
      <c r="A201" s="36">
        <v>7512</v>
      </c>
      <c r="B201" s="36" t="s">
        <v>901</v>
      </c>
      <c r="C201" s="37" t="s">
        <v>622</v>
      </c>
      <c r="D201" s="37"/>
      <c r="E201" s="37"/>
      <c r="F201" s="38"/>
      <c r="G201" s="38" t="s">
        <v>2706</v>
      </c>
      <c r="H201" s="63">
        <v>150</v>
      </c>
      <c r="I201" s="63"/>
      <c r="J201" s="39" t="str">
        <f t="shared" si="23"/>
        <v>Channel Management at the AP</v>
      </c>
      <c r="K201" s="67" t="s">
        <v>622</v>
      </c>
      <c r="L201" s="68" t="s">
        <v>262</v>
      </c>
      <c r="M201" s="68"/>
      <c r="N201" s="17"/>
      <c r="O201" s="16"/>
      <c r="P201" s="16"/>
      <c r="Q201" s="40"/>
      <c r="R201" s="41" t="s">
        <v>469</v>
      </c>
      <c r="S201" s="41" t="s">
        <v>1991</v>
      </c>
      <c r="T201" s="13"/>
      <c r="U201" s="43"/>
      <c r="V201" s="40" t="str">
        <f t="shared" si="24"/>
        <v>Coexistence</v>
      </c>
      <c r="W201" s="73" t="str">
        <f t="shared" si="25"/>
        <v>Coexistence</v>
      </c>
      <c r="X201" s="16"/>
      <c r="Y201" s="16"/>
      <c r="Z201" s="16"/>
      <c r="AA201" s="18"/>
      <c r="AB201" s="18"/>
    </row>
    <row r="202" spans="1:28" s="14" customFormat="1" ht="76.5">
      <c r="A202" s="36">
        <v>1049</v>
      </c>
      <c r="B202" s="36" t="s">
        <v>2599</v>
      </c>
      <c r="C202" s="37" t="s">
        <v>2703</v>
      </c>
      <c r="D202" s="37" t="s">
        <v>899</v>
      </c>
      <c r="E202" s="37" t="s">
        <v>1201</v>
      </c>
      <c r="F202" s="38"/>
      <c r="G202" s="38" t="s">
        <v>170</v>
      </c>
      <c r="H202" s="63">
        <v>151</v>
      </c>
      <c r="I202" s="63">
        <v>22</v>
      </c>
      <c r="J202" s="39" t="str">
        <f t="shared" si="23"/>
        <v>Basic functionality in BSS 40/20Mhz mode</v>
      </c>
      <c r="K202" s="67" t="s">
        <v>2560</v>
      </c>
      <c r="L202" s="68" t="s">
        <v>1439</v>
      </c>
      <c r="M202" s="68"/>
      <c r="N202" s="17"/>
      <c r="O202" s="16"/>
      <c r="P202" s="16"/>
      <c r="Q202" s="40"/>
      <c r="R202" s="41" t="s">
        <v>1137</v>
      </c>
      <c r="S202" s="41" t="s">
        <v>1138</v>
      </c>
      <c r="T202" s="13"/>
      <c r="U202" s="43"/>
      <c r="V202" s="40" t="str">
        <f t="shared" si="24"/>
        <v>Coexistence</v>
      </c>
      <c r="W202" s="73" t="str">
        <f t="shared" si="25"/>
        <v>Coexistence</v>
      </c>
      <c r="X202" s="16"/>
      <c r="Y202" s="16"/>
      <c r="Z202" s="16"/>
      <c r="AA202" s="18"/>
      <c r="AB202" s="18"/>
    </row>
    <row r="203" spans="1:28" s="14" customFormat="1" ht="51">
      <c r="A203" s="36">
        <v>1050</v>
      </c>
      <c r="B203" s="36" t="s">
        <v>2599</v>
      </c>
      <c r="C203" s="37" t="s">
        <v>2703</v>
      </c>
      <c r="D203" s="37" t="s">
        <v>899</v>
      </c>
      <c r="E203" s="37" t="s">
        <v>2825</v>
      </c>
      <c r="F203" s="38"/>
      <c r="G203" s="38" t="s">
        <v>170</v>
      </c>
      <c r="H203" s="63">
        <v>151</v>
      </c>
      <c r="I203" s="63">
        <v>24</v>
      </c>
      <c r="J203" s="39" t="str">
        <f t="shared" si="23"/>
        <v>Basic functionality in BSS 40/20Mhz mode</v>
      </c>
      <c r="K203" s="67" t="s">
        <v>2560</v>
      </c>
      <c r="L203" s="68" t="s">
        <v>1439</v>
      </c>
      <c r="M203" s="68"/>
      <c r="N203" s="17"/>
      <c r="O203" s="16"/>
      <c r="P203" s="16"/>
      <c r="Q203" s="40"/>
      <c r="R203" s="41" t="s">
        <v>1139</v>
      </c>
      <c r="S203" s="41" t="s">
        <v>1140</v>
      </c>
      <c r="T203" s="13"/>
      <c r="U203" s="43"/>
      <c r="V203" s="40" t="str">
        <f t="shared" si="24"/>
        <v>Coexistence</v>
      </c>
      <c r="W203" s="73" t="str">
        <f t="shared" si="25"/>
        <v>Coexistence</v>
      </c>
      <c r="X203" s="16"/>
      <c r="Y203" s="16"/>
      <c r="Z203" s="16"/>
      <c r="AA203" s="18"/>
      <c r="AB203" s="18"/>
    </row>
    <row r="204" spans="1:28" s="14" customFormat="1" ht="25.5">
      <c r="A204" s="36">
        <v>1051</v>
      </c>
      <c r="B204" s="36" t="s">
        <v>2599</v>
      </c>
      <c r="C204" s="37" t="s">
        <v>2703</v>
      </c>
      <c r="D204" s="37" t="s">
        <v>899</v>
      </c>
      <c r="E204" s="37" t="s">
        <v>1440</v>
      </c>
      <c r="F204" s="38"/>
      <c r="G204" s="38" t="s">
        <v>170</v>
      </c>
      <c r="H204" s="63">
        <v>151</v>
      </c>
      <c r="I204" s="63">
        <v>25</v>
      </c>
      <c r="J204" s="39" t="str">
        <f t="shared" si="23"/>
        <v>Basic functionality in BSS 40/20Mhz mode</v>
      </c>
      <c r="K204" s="67" t="s">
        <v>2560</v>
      </c>
      <c r="L204" s="68" t="s">
        <v>1439</v>
      </c>
      <c r="M204" s="68"/>
      <c r="N204" s="17"/>
      <c r="O204" s="16"/>
      <c r="P204" s="16"/>
      <c r="Q204" s="40"/>
      <c r="R204" s="41" t="s">
        <v>1346</v>
      </c>
      <c r="S204" s="41" t="s">
        <v>1141</v>
      </c>
      <c r="T204" s="13"/>
      <c r="U204" s="43"/>
      <c r="V204" s="40" t="str">
        <f t="shared" si="24"/>
        <v>Coexistence</v>
      </c>
      <c r="W204" s="73" t="str">
        <f t="shared" si="25"/>
        <v>Coexistence</v>
      </c>
      <c r="X204" s="16"/>
      <c r="Y204" s="16"/>
      <c r="Z204" s="16"/>
      <c r="AA204" s="18"/>
      <c r="AB204" s="18"/>
    </row>
    <row r="205" spans="1:28" s="14" customFormat="1" ht="51">
      <c r="A205" s="36">
        <v>9887</v>
      </c>
      <c r="B205" s="36" t="s">
        <v>222</v>
      </c>
      <c r="C205" s="37" t="s">
        <v>2560</v>
      </c>
      <c r="D205" s="37" t="s">
        <v>899</v>
      </c>
      <c r="E205" s="37" t="s">
        <v>1440</v>
      </c>
      <c r="F205" s="38"/>
      <c r="G205" s="38" t="s">
        <v>170</v>
      </c>
      <c r="H205" s="63">
        <v>151</v>
      </c>
      <c r="I205" s="63">
        <v>25</v>
      </c>
      <c r="J205" s="39" t="str">
        <f t="shared" si="23"/>
        <v>Basic functionality in BSS 40/20Mhz mode</v>
      </c>
      <c r="K205" s="67" t="s">
        <v>2560</v>
      </c>
      <c r="L205" s="68" t="s">
        <v>262</v>
      </c>
      <c r="M205" s="68"/>
      <c r="N205" s="17"/>
      <c r="O205" s="16"/>
      <c r="P205" s="16"/>
      <c r="Q205" s="40"/>
      <c r="R205" s="41" t="s">
        <v>2670</v>
      </c>
      <c r="S205" s="41" t="s">
        <v>2671</v>
      </c>
      <c r="T205" s="13" t="s">
        <v>1333</v>
      </c>
      <c r="U205" s="43"/>
      <c r="V205" s="40" t="str">
        <f t="shared" si="24"/>
        <v>Coexistence</v>
      </c>
      <c r="W205" s="73" t="str">
        <f t="shared" si="25"/>
        <v>Coexistence</v>
      </c>
      <c r="X205" s="16"/>
      <c r="Y205" s="16"/>
      <c r="Z205" s="16"/>
      <c r="AA205" s="18"/>
      <c r="AB205" s="18"/>
    </row>
    <row r="206" spans="1:28" s="14" customFormat="1" ht="38.25">
      <c r="A206" s="36">
        <v>1728</v>
      </c>
      <c r="B206" s="36" t="s">
        <v>2585</v>
      </c>
      <c r="C206" s="37" t="s">
        <v>2560</v>
      </c>
      <c r="D206" s="37" t="s">
        <v>1729</v>
      </c>
      <c r="E206" s="37"/>
      <c r="F206" s="38"/>
      <c r="G206" s="38" t="s">
        <v>170</v>
      </c>
      <c r="H206" s="63">
        <v>151</v>
      </c>
      <c r="I206" s="63"/>
      <c r="J206" s="39" t="str">
        <f t="shared" si="23"/>
        <v>Basic functionality in BSS 40/20Mhz mode</v>
      </c>
      <c r="K206" s="67" t="s">
        <v>2560</v>
      </c>
      <c r="L206" s="68" t="s">
        <v>262</v>
      </c>
      <c r="M206" s="68"/>
      <c r="N206" s="17"/>
      <c r="O206" s="16"/>
      <c r="P206" s="16"/>
      <c r="Q206" s="40"/>
      <c r="R206" s="41" t="s">
        <v>925</v>
      </c>
      <c r="S206" s="41" t="s">
        <v>926</v>
      </c>
      <c r="T206" s="13"/>
      <c r="U206" s="43"/>
      <c r="V206" s="40" t="str">
        <f t="shared" si="24"/>
        <v>Coexistence</v>
      </c>
      <c r="W206" s="73" t="str">
        <f t="shared" si="25"/>
        <v>Coexistence</v>
      </c>
      <c r="X206" s="16"/>
      <c r="Y206" s="16"/>
      <c r="Z206" s="16"/>
      <c r="AA206" s="18"/>
      <c r="AB206" s="18"/>
    </row>
    <row r="207" spans="1:28" s="14" customFormat="1" ht="38.25">
      <c r="A207" s="36">
        <v>7483</v>
      </c>
      <c r="B207" s="36" t="s">
        <v>901</v>
      </c>
      <c r="C207" s="37" t="s">
        <v>2560</v>
      </c>
      <c r="D207" s="37"/>
      <c r="E207" s="37"/>
      <c r="F207" s="38"/>
      <c r="G207" s="38" t="s">
        <v>2706</v>
      </c>
      <c r="H207" s="63">
        <v>151</v>
      </c>
      <c r="I207" s="63"/>
      <c r="J207" s="39" t="str">
        <f t="shared" si="23"/>
        <v>Basic functionality in BSS 40/20Mhz mode</v>
      </c>
      <c r="K207" s="67" t="s">
        <v>2560</v>
      </c>
      <c r="L207" s="68" t="s">
        <v>1439</v>
      </c>
      <c r="M207" s="68"/>
      <c r="N207" s="17"/>
      <c r="O207" s="16"/>
      <c r="P207" s="16"/>
      <c r="Q207" s="40"/>
      <c r="R207" s="41" t="s">
        <v>2347</v>
      </c>
      <c r="S207" s="41" t="s">
        <v>1991</v>
      </c>
      <c r="T207" s="13"/>
      <c r="U207" s="43"/>
      <c r="V207" s="40" t="str">
        <f t="shared" si="24"/>
        <v>Coexistence</v>
      </c>
      <c r="W207" s="73" t="str">
        <f t="shared" si="25"/>
        <v>Coexistence</v>
      </c>
      <c r="X207" s="16"/>
      <c r="Y207" s="16"/>
      <c r="Z207" s="16"/>
      <c r="AA207" s="18"/>
      <c r="AB207" s="18"/>
    </row>
    <row r="208" spans="1:28" s="14" customFormat="1" ht="114.75">
      <c r="A208" s="36">
        <v>7484</v>
      </c>
      <c r="B208" s="36" t="s">
        <v>901</v>
      </c>
      <c r="C208" s="37" t="s">
        <v>2560</v>
      </c>
      <c r="D208" s="37"/>
      <c r="E208" s="37"/>
      <c r="F208" s="38"/>
      <c r="G208" s="38" t="s">
        <v>2706</v>
      </c>
      <c r="H208" s="63">
        <v>151</v>
      </c>
      <c r="I208" s="63"/>
      <c r="J208" s="39" t="str">
        <f t="shared" si="23"/>
        <v>Basic functionality in BSS 40/20Mhz mode</v>
      </c>
      <c r="K208" s="67" t="s">
        <v>2560</v>
      </c>
      <c r="L208" s="68" t="s">
        <v>1439</v>
      </c>
      <c r="M208" s="68"/>
      <c r="N208" s="17"/>
      <c r="O208" s="16"/>
      <c r="P208" s="16"/>
      <c r="Q208" s="40"/>
      <c r="R208" s="41" t="s">
        <v>2348</v>
      </c>
      <c r="S208" s="41" t="s">
        <v>1714</v>
      </c>
      <c r="T208" s="13"/>
      <c r="U208" s="43"/>
      <c r="V208" s="40" t="str">
        <f t="shared" si="24"/>
        <v>Coexistence</v>
      </c>
      <c r="W208" s="73" t="str">
        <f t="shared" si="25"/>
        <v>Coexistence</v>
      </c>
      <c r="X208" s="16"/>
      <c r="Y208" s="16"/>
      <c r="Z208" s="16"/>
      <c r="AA208" s="18"/>
      <c r="AB208" s="18"/>
    </row>
    <row r="209" spans="1:28" s="14" customFormat="1" ht="63.75">
      <c r="A209" s="36">
        <v>7485</v>
      </c>
      <c r="B209" s="36" t="s">
        <v>901</v>
      </c>
      <c r="C209" s="37" t="s">
        <v>2560</v>
      </c>
      <c r="D209" s="37"/>
      <c r="E209" s="37"/>
      <c r="F209" s="38"/>
      <c r="G209" s="38" t="s">
        <v>2706</v>
      </c>
      <c r="H209" s="63">
        <v>151</v>
      </c>
      <c r="I209" s="63"/>
      <c r="J209" s="39" t="str">
        <f t="shared" si="23"/>
        <v>Basic functionality in BSS 40/20Mhz mode</v>
      </c>
      <c r="K209" s="67" t="s">
        <v>2560</v>
      </c>
      <c r="L209" s="68" t="s">
        <v>262</v>
      </c>
      <c r="M209" s="68"/>
      <c r="N209" s="17"/>
      <c r="O209" s="16"/>
      <c r="P209" s="16"/>
      <c r="Q209" s="40"/>
      <c r="R209" s="41" t="s">
        <v>1715</v>
      </c>
      <c r="S209" s="41" t="s">
        <v>1716</v>
      </c>
      <c r="T209" s="13"/>
      <c r="U209" s="43"/>
      <c r="V209" s="40" t="str">
        <f t="shared" si="24"/>
        <v>Coexistence</v>
      </c>
      <c r="W209" s="73" t="str">
        <f t="shared" si="25"/>
        <v>Coexistence</v>
      </c>
      <c r="X209" s="16"/>
      <c r="Y209" s="16"/>
      <c r="Z209" s="16"/>
      <c r="AA209" s="18"/>
      <c r="AB209" s="18"/>
    </row>
    <row r="210" spans="1:28" s="14" customFormat="1" ht="38.25">
      <c r="A210" s="36">
        <v>7486</v>
      </c>
      <c r="B210" s="36" t="s">
        <v>901</v>
      </c>
      <c r="C210" s="37" t="s">
        <v>2560</v>
      </c>
      <c r="D210" s="37"/>
      <c r="E210" s="37"/>
      <c r="F210" s="38"/>
      <c r="G210" s="38" t="s">
        <v>2706</v>
      </c>
      <c r="H210" s="63">
        <v>151</v>
      </c>
      <c r="I210" s="63"/>
      <c r="J210" s="39" t="str">
        <f t="shared" si="23"/>
        <v>Basic functionality in BSS 40/20Mhz mode</v>
      </c>
      <c r="K210" s="67" t="s">
        <v>2560</v>
      </c>
      <c r="L210" s="68" t="s">
        <v>261</v>
      </c>
      <c r="M210" s="68"/>
      <c r="N210" s="17"/>
      <c r="O210" s="16"/>
      <c r="P210" s="16"/>
      <c r="Q210" s="40"/>
      <c r="R210" s="41" t="s">
        <v>1717</v>
      </c>
      <c r="S210" s="41" t="s">
        <v>1718</v>
      </c>
      <c r="T210" s="13"/>
      <c r="U210" s="43"/>
      <c r="V210" s="40" t="str">
        <f t="shared" si="24"/>
        <v>Coexistence</v>
      </c>
      <c r="W210" s="73" t="str">
        <f t="shared" si="25"/>
        <v>Coexistence</v>
      </c>
      <c r="X210" s="16"/>
      <c r="Y210" s="16"/>
      <c r="Z210" s="16"/>
      <c r="AA210" s="18"/>
      <c r="AB210" s="18"/>
    </row>
    <row r="211" spans="1:28" s="14" customFormat="1" ht="114.75">
      <c r="A211" s="36">
        <v>10296</v>
      </c>
      <c r="B211" s="36" t="s">
        <v>841</v>
      </c>
      <c r="C211" s="37" t="s">
        <v>2560</v>
      </c>
      <c r="D211" s="37"/>
      <c r="E211" s="37"/>
      <c r="F211" s="38"/>
      <c r="G211" s="38" t="s">
        <v>2706</v>
      </c>
      <c r="H211" s="63">
        <v>151</v>
      </c>
      <c r="I211" s="63"/>
      <c r="J211" s="39" t="str">
        <f t="shared" si="23"/>
        <v>Basic functionality in BSS 40/20Mhz mode</v>
      </c>
      <c r="K211" s="67" t="s">
        <v>2560</v>
      </c>
      <c r="L211" s="68" t="s">
        <v>261</v>
      </c>
      <c r="M211" s="68"/>
      <c r="N211" s="17"/>
      <c r="O211" s="16"/>
      <c r="P211" s="16"/>
      <c r="Q211" s="40"/>
      <c r="R211" s="41" t="s">
        <v>1871</v>
      </c>
      <c r="S211" s="41" t="s">
        <v>1872</v>
      </c>
      <c r="T211" s="13"/>
      <c r="U211" s="43"/>
      <c r="V211" s="40" t="str">
        <f t="shared" si="24"/>
        <v>Coexistence</v>
      </c>
      <c r="W211" s="73" t="str">
        <f t="shared" si="25"/>
        <v>Coexistence</v>
      </c>
      <c r="X211" s="16"/>
      <c r="Y211" s="16"/>
      <c r="Z211" s="16"/>
      <c r="AA211" s="18"/>
      <c r="AB211" s="18"/>
    </row>
    <row r="212" spans="1:28" s="14" customFormat="1" ht="127.5">
      <c r="A212" s="36">
        <v>1561</v>
      </c>
      <c r="B212" s="36" t="s">
        <v>2389</v>
      </c>
      <c r="C212" s="37" t="s">
        <v>2562</v>
      </c>
      <c r="D212" s="37" t="s">
        <v>2391</v>
      </c>
      <c r="E212" s="37" t="s">
        <v>2392</v>
      </c>
      <c r="F212" s="38"/>
      <c r="G212" s="38" t="s">
        <v>170</v>
      </c>
      <c r="H212" s="63">
        <v>152</v>
      </c>
      <c r="I212" s="63">
        <v>3</v>
      </c>
      <c r="J212" s="39" t="str">
        <f t="shared" si="23"/>
        <v>Operating Modes (Informative)</v>
      </c>
      <c r="K212" s="67" t="s">
        <v>2562</v>
      </c>
      <c r="L212" s="68" t="s">
        <v>262</v>
      </c>
      <c r="M212" s="68"/>
      <c r="N212" s="17"/>
      <c r="O212" s="16"/>
      <c r="P212" s="16"/>
      <c r="Q212" s="40"/>
      <c r="R212" s="41" t="s">
        <v>291</v>
      </c>
      <c r="S212" s="41" t="s">
        <v>292</v>
      </c>
      <c r="T212" s="13"/>
      <c r="U212" s="43"/>
      <c r="V212" s="40" t="str">
        <f t="shared" si="24"/>
        <v>Coexistence</v>
      </c>
      <c r="W212" s="73" t="str">
        <f t="shared" si="25"/>
        <v>Coexistence</v>
      </c>
      <c r="X212" s="16"/>
      <c r="Y212" s="16"/>
      <c r="Z212" s="16"/>
      <c r="AA212" s="18"/>
      <c r="AB212" s="18"/>
    </row>
    <row r="213" spans="1:28" s="14" customFormat="1" ht="38.25">
      <c r="A213" s="36">
        <v>6866</v>
      </c>
      <c r="B213" s="36" t="s">
        <v>817</v>
      </c>
      <c r="C213" s="37" t="s">
        <v>2560</v>
      </c>
      <c r="D213" s="37" t="s">
        <v>308</v>
      </c>
      <c r="E213" s="37" t="s">
        <v>2777</v>
      </c>
      <c r="F213" s="38"/>
      <c r="G213" s="38" t="s">
        <v>2706</v>
      </c>
      <c r="H213" s="63">
        <v>152</v>
      </c>
      <c r="I213" s="63">
        <v>5</v>
      </c>
      <c r="J213" s="39" t="str">
        <f t="shared" si="23"/>
        <v>Basic functionality in BSS 40/20Mhz mode</v>
      </c>
      <c r="K213" s="67" t="s">
        <v>2560</v>
      </c>
      <c r="L213" s="68" t="s">
        <v>262</v>
      </c>
      <c r="M213" s="68"/>
      <c r="N213" s="17"/>
      <c r="O213" s="16"/>
      <c r="P213" s="16"/>
      <c r="Q213" s="40"/>
      <c r="R213" s="41" t="s">
        <v>464</v>
      </c>
      <c r="S213" s="41" t="s">
        <v>465</v>
      </c>
      <c r="T213" s="13"/>
      <c r="U213" s="43"/>
      <c r="V213" s="40" t="str">
        <f t="shared" si="24"/>
        <v>Coexistence</v>
      </c>
      <c r="W213" s="73" t="str">
        <f t="shared" si="25"/>
        <v>Coexistence</v>
      </c>
      <c r="X213" s="16"/>
      <c r="Y213" s="16"/>
      <c r="Z213" s="16"/>
      <c r="AA213" s="18"/>
      <c r="AB213" s="18"/>
    </row>
    <row r="214" spans="1:28" s="14" customFormat="1" ht="25.5">
      <c r="A214" s="36">
        <v>6867</v>
      </c>
      <c r="B214" s="36" t="s">
        <v>817</v>
      </c>
      <c r="C214" s="37" t="s">
        <v>2560</v>
      </c>
      <c r="D214" s="37" t="s">
        <v>308</v>
      </c>
      <c r="E214" s="37" t="s">
        <v>628</v>
      </c>
      <c r="F214" s="38"/>
      <c r="G214" s="38" t="s">
        <v>2706</v>
      </c>
      <c r="H214" s="63">
        <v>152</v>
      </c>
      <c r="I214" s="63">
        <v>13</v>
      </c>
      <c r="J214" s="39" t="str">
        <f t="shared" si="23"/>
        <v>Basic functionality in BSS 40/20Mhz mode</v>
      </c>
      <c r="K214" s="67" t="s">
        <v>2560</v>
      </c>
      <c r="L214" s="68" t="s">
        <v>1439</v>
      </c>
      <c r="M214" s="68"/>
      <c r="N214" s="17"/>
      <c r="O214" s="16"/>
      <c r="P214" s="16"/>
      <c r="Q214" s="40"/>
      <c r="R214" s="41" t="s">
        <v>466</v>
      </c>
      <c r="S214" s="41" t="s">
        <v>776</v>
      </c>
      <c r="T214" s="13"/>
      <c r="U214" s="43"/>
      <c r="V214" s="40" t="str">
        <f t="shared" si="24"/>
        <v>Coexistence</v>
      </c>
      <c r="W214" s="73" t="str">
        <f t="shared" si="25"/>
        <v>Coexistence</v>
      </c>
      <c r="X214" s="16"/>
      <c r="Y214" s="16"/>
      <c r="Z214" s="16"/>
      <c r="AA214" s="18"/>
      <c r="AB214" s="18"/>
    </row>
    <row r="215" spans="1:28" s="14" customFormat="1" ht="178.5">
      <c r="A215" s="36">
        <v>286</v>
      </c>
      <c r="B215" s="36" t="s">
        <v>1980</v>
      </c>
      <c r="C215" s="37" t="s">
        <v>2560</v>
      </c>
      <c r="D215" s="37" t="s">
        <v>308</v>
      </c>
      <c r="E215" s="37" t="s">
        <v>822</v>
      </c>
      <c r="F215" s="38"/>
      <c r="G215" s="38" t="s">
        <v>170</v>
      </c>
      <c r="H215" s="63">
        <v>152</v>
      </c>
      <c r="I215" s="63">
        <v>15</v>
      </c>
      <c r="J215" s="39" t="str">
        <f t="shared" si="23"/>
        <v>Basic functionality in BSS 40/20Mhz mode</v>
      </c>
      <c r="K215" s="67" t="s">
        <v>2560</v>
      </c>
      <c r="L215" s="68" t="s">
        <v>262</v>
      </c>
      <c r="M215" s="68"/>
      <c r="N215" s="17"/>
      <c r="O215" s="16"/>
      <c r="P215" s="16"/>
      <c r="Q215" s="40"/>
      <c r="R215" s="41" t="s">
        <v>1468</v>
      </c>
      <c r="S215" s="41" t="s">
        <v>2047</v>
      </c>
      <c r="T215" s="13"/>
      <c r="U215" s="43"/>
      <c r="V215" s="40" t="str">
        <f t="shared" si="24"/>
        <v>Coexistence</v>
      </c>
      <c r="W215" s="73" t="str">
        <f t="shared" si="25"/>
        <v>Coexistence</v>
      </c>
      <c r="X215" s="16"/>
      <c r="Y215" s="16"/>
      <c r="Z215" s="16"/>
      <c r="AA215" s="18"/>
      <c r="AB215" s="18"/>
    </row>
    <row r="216" spans="1:28" s="14" customFormat="1" ht="178.5">
      <c r="A216" s="36">
        <v>430</v>
      </c>
      <c r="B216" s="36" t="s">
        <v>169</v>
      </c>
      <c r="C216" s="37" t="s">
        <v>2560</v>
      </c>
      <c r="D216" s="37" t="s">
        <v>308</v>
      </c>
      <c r="E216" s="37" t="s">
        <v>822</v>
      </c>
      <c r="F216" s="38"/>
      <c r="G216" s="38" t="s">
        <v>170</v>
      </c>
      <c r="H216" s="63">
        <v>152</v>
      </c>
      <c r="I216" s="63">
        <v>15</v>
      </c>
      <c r="J216" s="39" t="str">
        <f t="shared" si="23"/>
        <v>Basic functionality in BSS 40/20Mhz mode</v>
      </c>
      <c r="K216" s="67" t="s">
        <v>2560</v>
      </c>
      <c r="L216" s="68" t="s">
        <v>262</v>
      </c>
      <c r="M216" s="68"/>
      <c r="N216" s="17"/>
      <c r="O216" s="16"/>
      <c r="P216" s="16"/>
      <c r="Q216" s="40"/>
      <c r="R216" s="41" t="s">
        <v>1153</v>
      </c>
      <c r="S216" s="41" t="s">
        <v>2047</v>
      </c>
      <c r="T216" s="13"/>
      <c r="U216" s="43"/>
      <c r="V216" s="40" t="str">
        <f t="shared" si="24"/>
        <v>Coexistence</v>
      </c>
      <c r="W216" s="73" t="str">
        <f t="shared" si="25"/>
        <v>Coexistence</v>
      </c>
      <c r="X216" s="16"/>
      <c r="Y216" s="16"/>
      <c r="Z216" s="16"/>
      <c r="AA216" s="18"/>
      <c r="AB216" s="18"/>
    </row>
    <row r="217" spans="1:29" s="18" customFormat="1" ht="25.5">
      <c r="A217" s="36">
        <v>439</v>
      </c>
      <c r="B217" s="36" t="s">
        <v>2512</v>
      </c>
      <c r="C217" s="37" t="s">
        <v>2560</v>
      </c>
      <c r="D217" s="37" t="s">
        <v>308</v>
      </c>
      <c r="E217" s="37" t="s">
        <v>358</v>
      </c>
      <c r="F217" s="38"/>
      <c r="G217" s="38" t="s">
        <v>170</v>
      </c>
      <c r="H217" s="63">
        <v>152</v>
      </c>
      <c r="I217" s="63">
        <v>15</v>
      </c>
      <c r="J217" s="39" t="str">
        <f t="shared" si="23"/>
        <v>Basic functionality in BSS 40/20Mhz mode</v>
      </c>
      <c r="K217" s="67" t="s">
        <v>2560</v>
      </c>
      <c r="L217" s="68" t="s">
        <v>1439</v>
      </c>
      <c r="M217" s="68"/>
      <c r="N217" s="17"/>
      <c r="O217" s="16"/>
      <c r="P217" s="16"/>
      <c r="Q217" s="40"/>
      <c r="R217" s="41" t="s">
        <v>1349</v>
      </c>
      <c r="S217" s="41" t="s">
        <v>1350</v>
      </c>
      <c r="T217" s="13"/>
      <c r="U217" s="43"/>
      <c r="V217" s="40" t="str">
        <f t="shared" si="24"/>
        <v>Coexistence</v>
      </c>
      <c r="W217" s="73" t="str">
        <f t="shared" si="25"/>
        <v>Coexistence</v>
      </c>
      <c r="X217" s="16"/>
      <c r="Y217" s="16"/>
      <c r="Z217" s="16"/>
      <c r="AC217" s="14"/>
    </row>
    <row r="218" spans="1:28" s="14" customFormat="1" ht="89.25">
      <c r="A218" s="36">
        <v>689</v>
      </c>
      <c r="B218" s="36" t="s">
        <v>1985</v>
      </c>
      <c r="C218" s="37" t="s">
        <v>2560</v>
      </c>
      <c r="D218" s="37" t="s">
        <v>308</v>
      </c>
      <c r="E218" s="37" t="s">
        <v>822</v>
      </c>
      <c r="F218" s="38"/>
      <c r="G218" s="38" t="s">
        <v>170</v>
      </c>
      <c r="H218" s="63">
        <v>152</v>
      </c>
      <c r="I218" s="63">
        <v>15</v>
      </c>
      <c r="J218" s="39" t="str">
        <f t="shared" si="23"/>
        <v>Basic functionality in BSS 40/20Mhz mode</v>
      </c>
      <c r="K218" s="67" t="s">
        <v>2560</v>
      </c>
      <c r="L218" s="68" t="s">
        <v>262</v>
      </c>
      <c r="M218" s="68"/>
      <c r="N218" s="17"/>
      <c r="O218" s="16"/>
      <c r="P218" s="16"/>
      <c r="Q218" s="40"/>
      <c r="R218" s="41" t="s">
        <v>214</v>
      </c>
      <c r="S218" s="41" t="s">
        <v>2849</v>
      </c>
      <c r="T218" s="13"/>
      <c r="U218" s="43"/>
      <c r="V218" s="40" t="str">
        <f t="shared" si="24"/>
        <v>Coexistence</v>
      </c>
      <c r="W218" s="73" t="str">
        <f t="shared" si="25"/>
        <v>Coexistence</v>
      </c>
      <c r="X218" s="16"/>
      <c r="Y218" s="16"/>
      <c r="Z218" s="16"/>
      <c r="AA218" s="18"/>
      <c r="AB218" s="18"/>
    </row>
    <row r="219" spans="1:28" s="14" customFormat="1" ht="89.25">
      <c r="A219" s="36">
        <v>705</v>
      </c>
      <c r="B219" s="36" t="s">
        <v>2715</v>
      </c>
      <c r="C219" s="37" t="s">
        <v>2560</v>
      </c>
      <c r="D219" s="37" t="s">
        <v>308</v>
      </c>
      <c r="E219" s="37" t="s">
        <v>822</v>
      </c>
      <c r="F219" s="38"/>
      <c r="G219" s="38" t="s">
        <v>170</v>
      </c>
      <c r="H219" s="63">
        <v>152</v>
      </c>
      <c r="I219" s="63">
        <v>15</v>
      </c>
      <c r="J219" s="39" t="str">
        <f t="shared" si="23"/>
        <v>Basic functionality in BSS 40/20Mhz mode</v>
      </c>
      <c r="K219" s="67" t="s">
        <v>2560</v>
      </c>
      <c r="L219" s="68" t="s">
        <v>262</v>
      </c>
      <c r="M219" s="68"/>
      <c r="N219" s="17"/>
      <c r="O219" s="16"/>
      <c r="P219" s="16"/>
      <c r="Q219" s="40"/>
      <c r="R219" s="41" t="s">
        <v>2072</v>
      </c>
      <c r="S219" s="41" t="s">
        <v>2047</v>
      </c>
      <c r="T219" s="13"/>
      <c r="U219" s="43"/>
      <c r="V219" s="40" t="str">
        <f t="shared" si="24"/>
        <v>Coexistence</v>
      </c>
      <c r="W219" s="73" t="str">
        <f t="shared" si="25"/>
        <v>Coexistence</v>
      </c>
      <c r="X219" s="16"/>
      <c r="Y219" s="16"/>
      <c r="Z219" s="16"/>
      <c r="AA219" s="18"/>
      <c r="AB219" s="18"/>
    </row>
    <row r="220" spans="1:28" s="14" customFormat="1" ht="38.25">
      <c r="A220" s="36">
        <v>823</v>
      </c>
      <c r="B220" s="36" t="s">
        <v>2048</v>
      </c>
      <c r="C220" s="37" t="s">
        <v>2560</v>
      </c>
      <c r="D220" s="37" t="s">
        <v>308</v>
      </c>
      <c r="E220" s="37" t="s">
        <v>358</v>
      </c>
      <c r="F220" s="38"/>
      <c r="G220" s="38" t="s">
        <v>170</v>
      </c>
      <c r="H220" s="63">
        <v>152</v>
      </c>
      <c r="I220" s="63">
        <v>15</v>
      </c>
      <c r="J220" s="39" t="str">
        <f t="shared" si="23"/>
        <v>Basic functionality in BSS 40/20Mhz mode</v>
      </c>
      <c r="K220" s="67" t="s">
        <v>2560</v>
      </c>
      <c r="L220" s="68" t="s">
        <v>1439</v>
      </c>
      <c r="M220" s="68"/>
      <c r="N220" s="17"/>
      <c r="O220" s="16"/>
      <c r="P220" s="16"/>
      <c r="Q220" s="40"/>
      <c r="R220" s="41" t="s">
        <v>2861</v>
      </c>
      <c r="S220" s="41" t="s">
        <v>902</v>
      </c>
      <c r="T220" s="13"/>
      <c r="U220" s="43"/>
      <c r="V220" s="40" t="str">
        <f t="shared" si="24"/>
        <v>Coexistence</v>
      </c>
      <c r="W220" s="73" t="str">
        <f t="shared" si="25"/>
        <v>Coexistence</v>
      </c>
      <c r="X220" s="16"/>
      <c r="Y220" s="16"/>
      <c r="Z220" s="16"/>
      <c r="AA220" s="18"/>
      <c r="AB220" s="18"/>
    </row>
    <row r="221" spans="1:28" s="14" customFormat="1" ht="89.25">
      <c r="A221" s="36">
        <v>2848</v>
      </c>
      <c r="B221" s="36" t="s">
        <v>1031</v>
      </c>
      <c r="C221" s="37" t="s">
        <v>2560</v>
      </c>
      <c r="D221" s="37">
        <v>152</v>
      </c>
      <c r="E221" s="37">
        <v>15</v>
      </c>
      <c r="F221" s="38"/>
      <c r="G221" s="38" t="s">
        <v>170</v>
      </c>
      <c r="H221" s="63">
        <v>152</v>
      </c>
      <c r="I221" s="63">
        <v>15</v>
      </c>
      <c r="J221" s="39" t="str">
        <f t="shared" si="23"/>
        <v>Basic functionality in BSS 40/20Mhz mode</v>
      </c>
      <c r="K221" s="67" t="s">
        <v>2560</v>
      </c>
      <c r="L221" s="68" t="s">
        <v>262</v>
      </c>
      <c r="M221" s="68"/>
      <c r="N221" s="17"/>
      <c r="O221" s="16"/>
      <c r="P221" s="16"/>
      <c r="Q221" s="40"/>
      <c r="R221" s="41" t="s">
        <v>1839</v>
      </c>
      <c r="S221" s="41" t="s">
        <v>1840</v>
      </c>
      <c r="T221" s="13"/>
      <c r="U221" s="43"/>
      <c r="V221" s="40" t="str">
        <f t="shared" si="24"/>
        <v>Coexistence</v>
      </c>
      <c r="W221" s="73" t="str">
        <f t="shared" si="25"/>
        <v>Coexistence</v>
      </c>
      <c r="X221" s="16"/>
      <c r="Y221" s="16"/>
      <c r="Z221" s="16"/>
      <c r="AA221" s="18"/>
      <c r="AB221" s="18"/>
    </row>
    <row r="222" spans="1:28" s="14" customFormat="1" ht="102">
      <c r="A222" s="36">
        <v>3602</v>
      </c>
      <c r="B222" s="36" t="s">
        <v>2613</v>
      </c>
      <c r="C222" s="37" t="s">
        <v>2560</v>
      </c>
      <c r="D222" s="37" t="s">
        <v>308</v>
      </c>
      <c r="E222" s="37" t="s">
        <v>822</v>
      </c>
      <c r="F222" s="38"/>
      <c r="G222" s="38" t="s">
        <v>170</v>
      </c>
      <c r="H222" s="63">
        <v>152</v>
      </c>
      <c r="I222" s="63">
        <v>15</v>
      </c>
      <c r="J222" s="39" t="str">
        <f t="shared" si="23"/>
        <v>Basic functionality in BSS 40/20Mhz mode</v>
      </c>
      <c r="K222" s="67" t="s">
        <v>2560</v>
      </c>
      <c r="L222" s="68" t="s">
        <v>1439</v>
      </c>
      <c r="M222" s="68"/>
      <c r="N222" s="17"/>
      <c r="O222" s="16"/>
      <c r="P222" s="16"/>
      <c r="Q222" s="40"/>
      <c r="R222" s="41" t="s">
        <v>1599</v>
      </c>
      <c r="S222" s="41" t="s">
        <v>533</v>
      </c>
      <c r="T222" s="13"/>
      <c r="U222" s="43"/>
      <c r="V222" s="40" t="str">
        <f t="shared" si="24"/>
        <v>Coexistence</v>
      </c>
      <c r="W222" s="73" t="str">
        <f t="shared" si="25"/>
        <v>Coexistence</v>
      </c>
      <c r="X222" s="16"/>
      <c r="Y222" s="16"/>
      <c r="Z222" s="16"/>
      <c r="AA222" s="18"/>
      <c r="AB222" s="18"/>
    </row>
    <row r="223" spans="1:28" s="14" customFormat="1" ht="63.75">
      <c r="A223" s="36">
        <v>4570</v>
      </c>
      <c r="B223" s="36" t="s">
        <v>895</v>
      </c>
      <c r="C223" s="37" t="s">
        <v>2560</v>
      </c>
      <c r="D223" s="37" t="s">
        <v>308</v>
      </c>
      <c r="E223" s="37" t="s">
        <v>2232</v>
      </c>
      <c r="F223" s="38"/>
      <c r="G223" s="38" t="s">
        <v>170</v>
      </c>
      <c r="H223" s="63">
        <v>152</v>
      </c>
      <c r="I223" s="63">
        <v>15</v>
      </c>
      <c r="J223" s="39" t="str">
        <f t="shared" si="23"/>
        <v>Basic functionality in BSS 40/20Mhz mode</v>
      </c>
      <c r="K223" s="67" t="s">
        <v>2560</v>
      </c>
      <c r="L223" s="68" t="s">
        <v>262</v>
      </c>
      <c r="M223" s="68"/>
      <c r="N223" s="17"/>
      <c r="O223" s="16"/>
      <c r="P223" s="16"/>
      <c r="Q223" s="40"/>
      <c r="R223" s="41" t="s">
        <v>2233</v>
      </c>
      <c r="S223" s="41" t="s">
        <v>2234</v>
      </c>
      <c r="T223" s="13"/>
      <c r="U223" s="43"/>
      <c r="V223" s="40" t="str">
        <f t="shared" si="24"/>
        <v>Coexistence</v>
      </c>
      <c r="W223" s="73" t="str">
        <f t="shared" si="25"/>
        <v>Coexistence</v>
      </c>
      <c r="X223" s="16"/>
      <c r="Y223" s="16"/>
      <c r="Z223" s="16"/>
      <c r="AA223" s="18"/>
      <c r="AB223" s="18"/>
    </row>
    <row r="224" spans="1:28" s="14" customFormat="1" ht="63.75">
      <c r="A224" s="36">
        <v>4649</v>
      </c>
      <c r="B224" s="36" t="s">
        <v>447</v>
      </c>
      <c r="C224" s="37" t="s">
        <v>2560</v>
      </c>
      <c r="D224" s="37" t="s">
        <v>308</v>
      </c>
      <c r="E224" s="37" t="s">
        <v>358</v>
      </c>
      <c r="F224" s="38"/>
      <c r="G224" s="38" t="s">
        <v>170</v>
      </c>
      <c r="H224" s="63">
        <v>152</v>
      </c>
      <c r="I224" s="63">
        <v>15</v>
      </c>
      <c r="J224" s="39" t="str">
        <f t="shared" si="23"/>
        <v>Basic functionality in BSS 40/20Mhz mode</v>
      </c>
      <c r="K224" s="67" t="s">
        <v>2560</v>
      </c>
      <c r="L224" s="68" t="s">
        <v>262</v>
      </c>
      <c r="M224" s="68"/>
      <c r="N224" s="17"/>
      <c r="O224" s="16"/>
      <c r="P224" s="16"/>
      <c r="Q224" s="40"/>
      <c r="R224" s="41" t="s">
        <v>1436</v>
      </c>
      <c r="S224" s="41" t="s">
        <v>1437</v>
      </c>
      <c r="T224" s="13"/>
      <c r="U224" s="43"/>
      <c r="V224" s="40" t="str">
        <f t="shared" si="24"/>
        <v>Coexistence</v>
      </c>
      <c r="W224" s="73" t="str">
        <f t="shared" si="25"/>
        <v>Coexistence</v>
      </c>
      <c r="X224" s="16"/>
      <c r="Y224" s="16"/>
      <c r="Z224" s="16"/>
      <c r="AA224" s="18"/>
      <c r="AB224" s="18"/>
    </row>
    <row r="225" spans="1:28" s="14" customFormat="1" ht="255">
      <c r="A225" s="36">
        <v>7195</v>
      </c>
      <c r="B225" s="36" t="s">
        <v>1817</v>
      </c>
      <c r="C225" s="37" t="s">
        <v>2560</v>
      </c>
      <c r="D225" s="37" t="s">
        <v>308</v>
      </c>
      <c r="E225" s="37" t="s">
        <v>822</v>
      </c>
      <c r="F225" s="38"/>
      <c r="G225" s="38" t="s">
        <v>170</v>
      </c>
      <c r="H225" s="63">
        <v>152</v>
      </c>
      <c r="I225" s="63">
        <v>15</v>
      </c>
      <c r="J225" s="39" t="str">
        <f aca="true" t="shared" si="26" ref="J225:J256">IF(ISERROR(VLOOKUP(K225,HeadingsLookup,2,FALSE)),"",VLOOKUP(K225,HeadingsLookup,2,FALSE))</f>
        <v>Basic functionality in BSS 40/20Mhz mode</v>
      </c>
      <c r="K225" s="67" t="s">
        <v>2560</v>
      </c>
      <c r="L225" s="68" t="s">
        <v>262</v>
      </c>
      <c r="M225" s="68"/>
      <c r="N225" s="17"/>
      <c r="O225" s="16"/>
      <c r="P225" s="16"/>
      <c r="Q225" s="40"/>
      <c r="R225" s="41" t="s">
        <v>459</v>
      </c>
      <c r="S225" s="41" t="s">
        <v>533</v>
      </c>
      <c r="T225" s="13"/>
      <c r="U225" s="43"/>
      <c r="V225" s="40" t="str">
        <f aca="true" t="shared" si="27" ref="V225:V256">IF(ISBLANK(M225),IF(ISERROR(VLOOKUP(K225,HeadingsLookup,4,FALSE)),"",VLOOKUP(K225,HeadingsLookup,4,FALSE)),"Duplicate")</f>
        <v>Coexistence</v>
      </c>
      <c r="W225" s="73" t="str">
        <f aca="true" t="shared" si="28" ref="W225:W256">IF(ISERROR(VLOOKUP(V225,TopicsLookup,2,FALSE)),"",VLOOKUP(V225,TopicsLookup,2,FALSE))</f>
        <v>Coexistence</v>
      </c>
      <c r="X225" s="16"/>
      <c r="Y225" s="16"/>
      <c r="Z225" s="16"/>
      <c r="AA225" s="18"/>
      <c r="AB225" s="18"/>
    </row>
    <row r="226" spans="1:28" s="14" customFormat="1" ht="51">
      <c r="A226" s="36">
        <v>7871</v>
      </c>
      <c r="B226" s="36" t="s">
        <v>304</v>
      </c>
      <c r="C226" s="37" t="s">
        <v>2560</v>
      </c>
      <c r="D226" s="37" t="s">
        <v>308</v>
      </c>
      <c r="E226" s="37" t="s">
        <v>309</v>
      </c>
      <c r="F226" s="38"/>
      <c r="G226" s="38" t="s">
        <v>170</v>
      </c>
      <c r="H226" s="63">
        <v>152</v>
      </c>
      <c r="I226" s="63">
        <v>15</v>
      </c>
      <c r="J226" s="39" t="str">
        <f t="shared" si="26"/>
        <v>Basic functionality in BSS 40/20Mhz mode</v>
      </c>
      <c r="K226" s="67" t="s">
        <v>2560</v>
      </c>
      <c r="L226" s="68" t="s">
        <v>262</v>
      </c>
      <c r="M226" s="68"/>
      <c r="N226" s="17"/>
      <c r="O226" s="16"/>
      <c r="P226" s="16"/>
      <c r="Q226" s="40"/>
      <c r="R226" s="41" t="s">
        <v>2716</v>
      </c>
      <c r="S226" s="41" t="s">
        <v>969</v>
      </c>
      <c r="T226" s="13"/>
      <c r="U226" s="43"/>
      <c r="V226" s="40" t="str">
        <f t="shared" si="27"/>
        <v>Coexistence</v>
      </c>
      <c r="W226" s="73" t="str">
        <f t="shared" si="28"/>
        <v>Coexistence</v>
      </c>
      <c r="X226" s="16"/>
      <c r="Y226" s="16"/>
      <c r="Z226" s="16"/>
      <c r="AA226" s="18"/>
      <c r="AB226" s="18"/>
    </row>
    <row r="227" spans="1:28" s="14" customFormat="1" ht="51">
      <c r="A227" s="36">
        <v>12117</v>
      </c>
      <c r="B227" s="36" t="s">
        <v>829</v>
      </c>
      <c r="C227" s="37" t="s">
        <v>2560</v>
      </c>
      <c r="D227" s="37" t="s">
        <v>308</v>
      </c>
      <c r="E227" s="37" t="s">
        <v>358</v>
      </c>
      <c r="F227" s="38"/>
      <c r="G227" s="38" t="s">
        <v>170</v>
      </c>
      <c r="H227" s="63">
        <v>152</v>
      </c>
      <c r="I227" s="63">
        <v>15</v>
      </c>
      <c r="J227" s="39" t="str">
        <f t="shared" si="26"/>
        <v>Basic functionality in BSS 40/20Mhz mode</v>
      </c>
      <c r="K227" s="67" t="s">
        <v>2560</v>
      </c>
      <c r="L227" s="68" t="s">
        <v>262</v>
      </c>
      <c r="M227" s="68"/>
      <c r="N227" s="17"/>
      <c r="O227" s="16"/>
      <c r="P227" s="16"/>
      <c r="Q227" s="40"/>
      <c r="R227" s="41" t="s">
        <v>2401</v>
      </c>
      <c r="S227" s="41" t="s">
        <v>11</v>
      </c>
      <c r="T227" s="13"/>
      <c r="U227" s="43"/>
      <c r="V227" s="40" t="str">
        <f t="shared" si="27"/>
        <v>Coexistence</v>
      </c>
      <c r="W227" s="73" t="str">
        <f t="shared" si="28"/>
        <v>Coexistence</v>
      </c>
      <c r="X227" s="16"/>
      <c r="Y227" s="16"/>
      <c r="Z227" s="16"/>
      <c r="AA227" s="18"/>
      <c r="AB227" s="18"/>
    </row>
    <row r="228" spans="1:28" s="14" customFormat="1" ht="25.5">
      <c r="A228" s="36">
        <v>12118</v>
      </c>
      <c r="B228" s="36" t="s">
        <v>829</v>
      </c>
      <c r="C228" s="37" t="s">
        <v>2560</v>
      </c>
      <c r="D228" s="37" t="s">
        <v>308</v>
      </c>
      <c r="E228" s="37" t="s">
        <v>358</v>
      </c>
      <c r="F228" s="38"/>
      <c r="G228" s="38" t="s">
        <v>2706</v>
      </c>
      <c r="H228" s="63">
        <v>152</v>
      </c>
      <c r="I228" s="63">
        <v>15</v>
      </c>
      <c r="J228" s="39" t="str">
        <f t="shared" si="26"/>
        <v>Basic functionality in BSS 40/20Mhz mode</v>
      </c>
      <c r="K228" s="67" t="s">
        <v>2560</v>
      </c>
      <c r="L228" s="68" t="s">
        <v>1439</v>
      </c>
      <c r="M228" s="68"/>
      <c r="N228" s="17"/>
      <c r="O228" s="16"/>
      <c r="P228" s="16"/>
      <c r="Q228" s="40"/>
      <c r="R228" s="41" t="s">
        <v>2</v>
      </c>
      <c r="S228" s="41" t="s">
        <v>3</v>
      </c>
      <c r="T228" s="13"/>
      <c r="U228" s="43"/>
      <c r="V228" s="40" t="str">
        <f t="shared" si="27"/>
        <v>Coexistence</v>
      </c>
      <c r="W228" s="73" t="str">
        <f t="shared" si="28"/>
        <v>Coexistence</v>
      </c>
      <c r="X228" s="16"/>
      <c r="Y228" s="16"/>
      <c r="Z228" s="16"/>
      <c r="AA228" s="18"/>
      <c r="AB228" s="18"/>
    </row>
    <row r="229" spans="1:28" s="14" customFormat="1" ht="25.5">
      <c r="A229" s="36">
        <v>6868</v>
      </c>
      <c r="B229" s="36" t="s">
        <v>817</v>
      </c>
      <c r="C229" s="37" t="s">
        <v>2562</v>
      </c>
      <c r="D229" s="37" t="s">
        <v>308</v>
      </c>
      <c r="E229" s="37" t="s">
        <v>2824</v>
      </c>
      <c r="F229" s="38"/>
      <c r="G229" s="38" t="s">
        <v>170</v>
      </c>
      <c r="H229" s="63">
        <v>152</v>
      </c>
      <c r="I229" s="63">
        <v>16</v>
      </c>
      <c r="J229" s="39" t="str">
        <f t="shared" si="26"/>
        <v>Operating Modes (Informative)</v>
      </c>
      <c r="K229" s="67" t="s">
        <v>2562</v>
      </c>
      <c r="L229" s="68" t="s">
        <v>261</v>
      </c>
      <c r="M229" s="68"/>
      <c r="N229" s="17"/>
      <c r="O229" s="16"/>
      <c r="P229" s="16"/>
      <c r="Q229" s="40"/>
      <c r="R229" s="41" t="s">
        <v>467</v>
      </c>
      <c r="S229" s="41" t="s">
        <v>468</v>
      </c>
      <c r="T229" s="13"/>
      <c r="U229" s="43"/>
      <c r="V229" s="40" t="str">
        <f t="shared" si="27"/>
        <v>Coexistence</v>
      </c>
      <c r="W229" s="73" t="str">
        <f t="shared" si="28"/>
        <v>Coexistence</v>
      </c>
      <c r="X229" s="16"/>
      <c r="Y229" s="16"/>
      <c r="Z229" s="16"/>
      <c r="AA229" s="18"/>
      <c r="AB229" s="18"/>
    </row>
    <row r="230" spans="1:28" s="14" customFormat="1" ht="51">
      <c r="A230" s="36">
        <v>6869</v>
      </c>
      <c r="B230" s="36" t="s">
        <v>817</v>
      </c>
      <c r="C230" s="37" t="s">
        <v>2562</v>
      </c>
      <c r="D230" s="37" t="s">
        <v>308</v>
      </c>
      <c r="E230" s="37" t="s">
        <v>2824</v>
      </c>
      <c r="F230" s="38"/>
      <c r="G230" s="38" t="s">
        <v>170</v>
      </c>
      <c r="H230" s="63">
        <v>152</v>
      </c>
      <c r="I230" s="63">
        <v>16</v>
      </c>
      <c r="J230" s="39" t="str">
        <f t="shared" si="26"/>
        <v>Operating Modes (Informative)</v>
      </c>
      <c r="K230" s="67" t="s">
        <v>2562</v>
      </c>
      <c r="L230" s="68" t="s">
        <v>262</v>
      </c>
      <c r="M230" s="68"/>
      <c r="N230" s="17"/>
      <c r="O230" s="16"/>
      <c r="P230" s="16"/>
      <c r="Q230" s="40"/>
      <c r="R230" s="41" t="s">
        <v>1961</v>
      </c>
      <c r="S230" s="41" t="s">
        <v>1962</v>
      </c>
      <c r="T230" s="13"/>
      <c r="U230" s="43"/>
      <c r="V230" s="40" t="str">
        <f t="shared" si="27"/>
        <v>Coexistence</v>
      </c>
      <c r="W230" s="73" t="str">
        <f t="shared" si="28"/>
        <v>Coexistence</v>
      </c>
      <c r="X230" s="16"/>
      <c r="Y230" s="16"/>
      <c r="Z230" s="16"/>
      <c r="AA230" s="18"/>
      <c r="AB230" s="18"/>
    </row>
    <row r="231" spans="1:28" s="14" customFormat="1" ht="63.75">
      <c r="A231" s="36">
        <v>9889</v>
      </c>
      <c r="B231" s="36" t="s">
        <v>222</v>
      </c>
      <c r="C231" s="37" t="s">
        <v>2562</v>
      </c>
      <c r="D231" s="37">
        <v>152</v>
      </c>
      <c r="E231" s="37">
        <v>19</v>
      </c>
      <c r="F231" s="38"/>
      <c r="G231" s="38" t="s">
        <v>170</v>
      </c>
      <c r="H231" s="63">
        <v>152</v>
      </c>
      <c r="I231" s="63">
        <v>19</v>
      </c>
      <c r="J231" s="39" t="str">
        <f t="shared" si="26"/>
        <v>Operating Modes (Informative)</v>
      </c>
      <c r="K231" s="67" t="s">
        <v>2562</v>
      </c>
      <c r="L231" s="68" t="s">
        <v>261</v>
      </c>
      <c r="M231" s="68"/>
      <c r="N231" s="17"/>
      <c r="O231" s="16"/>
      <c r="P231" s="16"/>
      <c r="Q231" s="40"/>
      <c r="R231" s="41" t="s">
        <v>2477</v>
      </c>
      <c r="S231" s="41" t="s">
        <v>2478</v>
      </c>
      <c r="T231" s="13"/>
      <c r="U231" s="43"/>
      <c r="V231" s="40" t="str">
        <f t="shared" si="27"/>
        <v>Coexistence</v>
      </c>
      <c r="W231" s="73" t="str">
        <f t="shared" si="28"/>
        <v>Coexistence</v>
      </c>
      <c r="X231" s="16"/>
      <c r="Y231" s="16"/>
      <c r="Z231" s="16"/>
      <c r="AA231" s="18"/>
      <c r="AB231" s="18"/>
    </row>
    <row r="232" spans="1:28" s="14" customFormat="1" ht="114.75">
      <c r="A232" s="36">
        <v>1052</v>
      </c>
      <c r="B232" s="36" t="s">
        <v>2599</v>
      </c>
      <c r="C232" s="37" t="s">
        <v>2703</v>
      </c>
      <c r="D232" s="37" t="s">
        <v>308</v>
      </c>
      <c r="E232" s="37"/>
      <c r="F232" s="38"/>
      <c r="G232" s="38" t="s">
        <v>170</v>
      </c>
      <c r="H232" s="63">
        <v>152</v>
      </c>
      <c r="I232" s="63"/>
      <c r="J232" s="39" t="str">
        <f t="shared" si="26"/>
        <v>Basic functionality in BSS 40/20Mhz mode</v>
      </c>
      <c r="K232" s="67" t="s">
        <v>2560</v>
      </c>
      <c r="L232" s="68" t="s">
        <v>1439</v>
      </c>
      <c r="M232" s="68"/>
      <c r="N232" s="17"/>
      <c r="O232" s="16"/>
      <c r="P232" s="16"/>
      <c r="Q232" s="40"/>
      <c r="R232" s="41" t="s">
        <v>213</v>
      </c>
      <c r="S232" s="41" t="s">
        <v>998</v>
      </c>
      <c r="T232" s="13"/>
      <c r="U232" s="43"/>
      <c r="V232" s="40" t="str">
        <f t="shared" si="27"/>
        <v>Coexistence</v>
      </c>
      <c r="W232" s="73" t="str">
        <f t="shared" si="28"/>
        <v>Coexistence</v>
      </c>
      <c r="X232" s="16"/>
      <c r="Y232" s="16"/>
      <c r="Z232" s="16"/>
      <c r="AA232" s="18"/>
      <c r="AB232" s="18"/>
    </row>
    <row r="233" spans="1:28" s="14" customFormat="1" ht="38.25">
      <c r="A233" s="36">
        <v>9886</v>
      </c>
      <c r="B233" s="36" t="s">
        <v>222</v>
      </c>
      <c r="C233" s="37" t="s">
        <v>2560</v>
      </c>
      <c r="D233" s="37" t="s">
        <v>308</v>
      </c>
      <c r="E233" s="37"/>
      <c r="F233" s="38"/>
      <c r="G233" s="38" t="s">
        <v>170</v>
      </c>
      <c r="H233" s="63">
        <v>152</v>
      </c>
      <c r="I233" s="63"/>
      <c r="J233" s="39" t="str">
        <f t="shared" si="26"/>
        <v>Basic functionality in BSS 40/20Mhz mode</v>
      </c>
      <c r="K233" s="67" t="s">
        <v>2560</v>
      </c>
      <c r="L233" s="68" t="s">
        <v>262</v>
      </c>
      <c r="M233" s="68"/>
      <c r="N233" s="17"/>
      <c r="O233" s="16"/>
      <c r="P233" s="16"/>
      <c r="Q233" s="40"/>
      <c r="R233" s="41" t="s">
        <v>218</v>
      </c>
      <c r="S233" s="41" t="s">
        <v>219</v>
      </c>
      <c r="T233" s="13"/>
      <c r="U233" s="43"/>
      <c r="V233" s="40" t="str">
        <f t="shared" si="27"/>
        <v>Coexistence</v>
      </c>
      <c r="W233" s="73" t="str">
        <f t="shared" si="28"/>
        <v>Coexistence</v>
      </c>
      <c r="X233" s="16"/>
      <c r="Y233" s="16"/>
      <c r="Z233" s="16"/>
      <c r="AA233" s="18"/>
      <c r="AB233" s="18"/>
    </row>
    <row r="234" spans="1:28" s="14" customFormat="1" ht="51">
      <c r="A234" s="36">
        <v>7770</v>
      </c>
      <c r="B234" s="36" t="s">
        <v>2635</v>
      </c>
      <c r="C234" s="37" t="s">
        <v>2558</v>
      </c>
      <c r="D234" s="37" t="s">
        <v>903</v>
      </c>
      <c r="E234" s="37" t="s">
        <v>2773</v>
      </c>
      <c r="F234" s="38"/>
      <c r="G234" s="38" t="s">
        <v>170</v>
      </c>
      <c r="H234" s="63">
        <v>153</v>
      </c>
      <c r="I234" s="63">
        <v>3</v>
      </c>
      <c r="J234" s="39" t="str">
        <f t="shared" si="26"/>
        <v>40/20 MHz Operation</v>
      </c>
      <c r="K234" s="67" t="s">
        <v>2558</v>
      </c>
      <c r="L234" s="68" t="s">
        <v>262</v>
      </c>
      <c r="M234" s="68"/>
      <c r="N234" s="17"/>
      <c r="O234" s="16"/>
      <c r="P234" s="16"/>
      <c r="Q234" s="40"/>
      <c r="R234" s="41" t="s">
        <v>82</v>
      </c>
      <c r="S234" s="41" t="s">
        <v>83</v>
      </c>
      <c r="T234" s="13"/>
      <c r="U234" s="43"/>
      <c r="V234" s="40" t="str">
        <f t="shared" si="27"/>
        <v>Coexistence</v>
      </c>
      <c r="W234" s="73" t="str">
        <f t="shared" si="28"/>
        <v>Coexistence</v>
      </c>
      <c r="X234" s="16"/>
      <c r="Y234" s="16"/>
      <c r="Z234" s="16"/>
      <c r="AA234" s="18"/>
      <c r="AB234" s="18"/>
    </row>
    <row r="235" spans="1:28" s="14" customFormat="1" ht="38.25">
      <c r="A235" s="36">
        <v>423</v>
      </c>
      <c r="B235" s="36" t="s">
        <v>1982</v>
      </c>
      <c r="C235" s="37" t="s">
        <v>2562</v>
      </c>
      <c r="D235" s="37" t="s">
        <v>903</v>
      </c>
      <c r="E235" s="37" t="s">
        <v>2773</v>
      </c>
      <c r="F235" s="38"/>
      <c r="G235" s="38" t="s">
        <v>170</v>
      </c>
      <c r="H235" s="63">
        <v>153</v>
      </c>
      <c r="I235" s="63">
        <v>3</v>
      </c>
      <c r="J235" s="39" t="str">
        <f t="shared" si="26"/>
        <v>Operating Modes (Informative)</v>
      </c>
      <c r="K235" s="67" t="s">
        <v>2562</v>
      </c>
      <c r="L235" s="68" t="s">
        <v>262</v>
      </c>
      <c r="M235" s="68"/>
      <c r="N235" s="17"/>
      <c r="O235" s="16"/>
      <c r="P235" s="16"/>
      <c r="Q235" s="40"/>
      <c r="R235" s="41" t="s">
        <v>1983</v>
      </c>
      <c r="S235" s="41" t="s">
        <v>1984</v>
      </c>
      <c r="T235" s="13"/>
      <c r="U235" s="43"/>
      <c r="V235" s="40" t="str">
        <f t="shared" si="27"/>
        <v>Coexistence</v>
      </c>
      <c r="W235" s="73" t="str">
        <f t="shared" si="28"/>
        <v>Coexistence</v>
      </c>
      <c r="X235" s="16"/>
      <c r="Y235" s="16"/>
      <c r="Z235" s="16"/>
      <c r="AA235" s="18"/>
      <c r="AB235" s="18"/>
    </row>
    <row r="236" spans="1:28" s="14" customFormat="1" ht="38.25">
      <c r="A236" s="36">
        <v>440</v>
      </c>
      <c r="B236" s="36" t="s">
        <v>2512</v>
      </c>
      <c r="C236" s="37" t="s">
        <v>2562</v>
      </c>
      <c r="D236" s="37" t="s">
        <v>903</v>
      </c>
      <c r="E236" s="37" t="s">
        <v>2773</v>
      </c>
      <c r="F236" s="38"/>
      <c r="G236" s="38" t="s">
        <v>170</v>
      </c>
      <c r="H236" s="63">
        <v>153</v>
      </c>
      <c r="I236" s="63">
        <v>3</v>
      </c>
      <c r="J236" s="39" t="str">
        <f t="shared" si="26"/>
        <v>Operating Modes (Informative)</v>
      </c>
      <c r="K236" s="67" t="s">
        <v>2562</v>
      </c>
      <c r="L236" s="68" t="s">
        <v>262</v>
      </c>
      <c r="M236" s="68"/>
      <c r="N236" s="17"/>
      <c r="O236" s="16"/>
      <c r="P236" s="16"/>
      <c r="Q236" s="40"/>
      <c r="R236" s="41" t="s">
        <v>2000</v>
      </c>
      <c r="S236" s="41" t="s">
        <v>2001</v>
      </c>
      <c r="T236" s="13"/>
      <c r="U236" s="43"/>
      <c r="V236" s="40" t="str">
        <f t="shared" si="27"/>
        <v>Coexistence</v>
      </c>
      <c r="W236" s="73" t="str">
        <f t="shared" si="28"/>
        <v>Coexistence</v>
      </c>
      <c r="X236" s="16"/>
      <c r="Y236" s="16"/>
      <c r="Z236" s="16"/>
      <c r="AA236" s="18"/>
      <c r="AB236" s="18"/>
    </row>
    <row r="237" spans="1:28" s="14" customFormat="1" ht="25.5">
      <c r="A237" s="36">
        <v>824</v>
      </c>
      <c r="B237" s="36" t="s">
        <v>2048</v>
      </c>
      <c r="C237" s="37" t="s">
        <v>2562</v>
      </c>
      <c r="D237" s="37" t="s">
        <v>903</v>
      </c>
      <c r="E237" s="37" t="s">
        <v>2773</v>
      </c>
      <c r="F237" s="38"/>
      <c r="G237" s="38" t="s">
        <v>170</v>
      </c>
      <c r="H237" s="63">
        <v>153</v>
      </c>
      <c r="I237" s="63">
        <v>3</v>
      </c>
      <c r="J237" s="39" t="str">
        <f t="shared" si="26"/>
        <v>Operating Modes (Informative)</v>
      </c>
      <c r="K237" s="67" t="s">
        <v>2562</v>
      </c>
      <c r="L237" s="68" t="s">
        <v>1439</v>
      </c>
      <c r="M237" s="68"/>
      <c r="N237" s="17"/>
      <c r="O237" s="16"/>
      <c r="P237" s="16"/>
      <c r="Q237" s="40"/>
      <c r="R237" s="41" t="s">
        <v>904</v>
      </c>
      <c r="S237" s="41" t="s">
        <v>905</v>
      </c>
      <c r="T237" s="13"/>
      <c r="U237" s="43"/>
      <c r="V237" s="40" t="str">
        <f t="shared" si="27"/>
        <v>Coexistence</v>
      </c>
      <c r="W237" s="73" t="str">
        <f t="shared" si="28"/>
        <v>Coexistence</v>
      </c>
      <c r="X237" s="16"/>
      <c r="Y237" s="16"/>
      <c r="Z237" s="16"/>
      <c r="AA237" s="18"/>
      <c r="AB237" s="18"/>
    </row>
    <row r="238" spans="1:28" s="14" customFormat="1" ht="89.25">
      <c r="A238" s="36">
        <v>3373</v>
      </c>
      <c r="B238" s="36" t="s">
        <v>274</v>
      </c>
      <c r="C238" s="37" t="s">
        <v>2562</v>
      </c>
      <c r="D238" s="37" t="s">
        <v>308</v>
      </c>
      <c r="E238" s="37" t="s">
        <v>275</v>
      </c>
      <c r="F238" s="38"/>
      <c r="G238" s="38" t="s">
        <v>170</v>
      </c>
      <c r="H238" s="63">
        <v>153</v>
      </c>
      <c r="I238" s="63">
        <v>3</v>
      </c>
      <c r="J238" s="39" t="str">
        <f t="shared" si="26"/>
        <v>Operating Modes (Informative)</v>
      </c>
      <c r="K238" s="67" t="s">
        <v>2562</v>
      </c>
      <c r="L238" s="68" t="s">
        <v>262</v>
      </c>
      <c r="M238" s="68"/>
      <c r="N238" s="17"/>
      <c r="O238" s="16"/>
      <c r="P238" s="16"/>
      <c r="Q238" s="40"/>
      <c r="R238" s="41" t="s">
        <v>2229</v>
      </c>
      <c r="S238" s="41" t="s">
        <v>2230</v>
      </c>
      <c r="T238" s="13"/>
      <c r="U238" s="43"/>
      <c r="V238" s="40" t="str">
        <f t="shared" si="27"/>
        <v>Coexistence</v>
      </c>
      <c r="W238" s="73" t="str">
        <f t="shared" si="28"/>
        <v>Coexistence</v>
      </c>
      <c r="X238" s="16"/>
      <c r="Y238" s="16"/>
      <c r="Z238" s="16"/>
      <c r="AA238" s="18"/>
      <c r="AB238" s="18"/>
    </row>
    <row r="239" spans="1:28" s="14" customFormat="1" ht="38.25">
      <c r="A239" s="36">
        <v>8042</v>
      </c>
      <c r="B239" s="36" t="s">
        <v>833</v>
      </c>
      <c r="C239" s="37" t="s">
        <v>2562</v>
      </c>
      <c r="D239" s="37" t="s">
        <v>27</v>
      </c>
      <c r="E239" s="37" t="s">
        <v>2773</v>
      </c>
      <c r="F239" s="38"/>
      <c r="G239" s="38" t="s">
        <v>170</v>
      </c>
      <c r="H239" s="63">
        <v>153</v>
      </c>
      <c r="I239" s="63">
        <v>3</v>
      </c>
      <c r="J239" s="39" t="str">
        <f t="shared" si="26"/>
        <v>Operating Modes (Informative)</v>
      </c>
      <c r="K239" s="67" t="s">
        <v>2562</v>
      </c>
      <c r="L239" s="68" t="s">
        <v>262</v>
      </c>
      <c r="M239" s="68"/>
      <c r="N239" s="17"/>
      <c r="O239" s="16"/>
      <c r="P239" s="16"/>
      <c r="Q239" s="40"/>
      <c r="R239" s="41" t="s">
        <v>28</v>
      </c>
      <c r="S239" s="41" t="s">
        <v>29</v>
      </c>
      <c r="T239" s="13"/>
      <c r="U239" s="43"/>
      <c r="V239" s="40" t="str">
        <f t="shared" si="27"/>
        <v>Coexistence</v>
      </c>
      <c r="W239" s="73" t="str">
        <f t="shared" si="28"/>
        <v>Coexistence</v>
      </c>
      <c r="X239" s="16"/>
      <c r="Y239" s="16"/>
      <c r="Z239" s="16"/>
      <c r="AA239" s="18"/>
      <c r="AB239" s="18"/>
    </row>
    <row r="240" spans="1:28" s="14" customFormat="1" ht="51">
      <c r="A240" s="36">
        <v>9890</v>
      </c>
      <c r="B240" s="36" t="s">
        <v>222</v>
      </c>
      <c r="C240" s="37" t="s">
        <v>2562</v>
      </c>
      <c r="D240" s="37" t="s">
        <v>903</v>
      </c>
      <c r="E240" s="37" t="s">
        <v>2479</v>
      </c>
      <c r="F240" s="38"/>
      <c r="G240" s="38" t="s">
        <v>170</v>
      </c>
      <c r="H240" s="63">
        <v>153</v>
      </c>
      <c r="I240" s="63">
        <v>3</v>
      </c>
      <c r="J240" s="39" t="str">
        <f t="shared" si="26"/>
        <v>Operating Modes (Informative)</v>
      </c>
      <c r="K240" s="67" t="s">
        <v>2562</v>
      </c>
      <c r="L240" s="68" t="s">
        <v>261</v>
      </c>
      <c r="M240" s="68"/>
      <c r="N240" s="17"/>
      <c r="O240" s="16"/>
      <c r="P240" s="16"/>
      <c r="Q240" s="40"/>
      <c r="R240" s="41" t="s">
        <v>538</v>
      </c>
      <c r="S240" s="41" t="s">
        <v>539</v>
      </c>
      <c r="T240" s="13"/>
      <c r="U240" s="43"/>
      <c r="V240" s="40" t="str">
        <f t="shared" si="27"/>
        <v>Coexistence</v>
      </c>
      <c r="W240" s="73" t="str">
        <f t="shared" si="28"/>
        <v>Coexistence</v>
      </c>
      <c r="X240" s="16"/>
      <c r="Y240" s="16"/>
      <c r="Z240" s="16"/>
      <c r="AA240" s="18"/>
      <c r="AB240" s="18"/>
    </row>
    <row r="241" spans="1:28" s="14" customFormat="1" ht="25.5">
      <c r="A241" s="36">
        <v>9891</v>
      </c>
      <c r="B241" s="36" t="s">
        <v>222</v>
      </c>
      <c r="C241" s="37" t="s">
        <v>2562</v>
      </c>
      <c r="D241" s="37" t="s">
        <v>903</v>
      </c>
      <c r="E241" s="37" t="s">
        <v>2479</v>
      </c>
      <c r="F241" s="38"/>
      <c r="G241" s="38" t="s">
        <v>170</v>
      </c>
      <c r="H241" s="63">
        <v>153</v>
      </c>
      <c r="I241" s="63">
        <v>3</v>
      </c>
      <c r="J241" s="39" t="str">
        <f t="shared" si="26"/>
        <v>Operating Modes (Informative)</v>
      </c>
      <c r="K241" s="67" t="s">
        <v>2562</v>
      </c>
      <c r="L241" s="68" t="s">
        <v>1439</v>
      </c>
      <c r="M241" s="68"/>
      <c r="N241" s="17"/>
      <c r="O241" s="16"/>
      <c r="P241" s="16"/>
      <c r="Q241" s="40"/>
      <c r="R241" s="41" t="s">
        <v>540</v>
      </c>
      <c r="S241" s="41"/>
      <c r="T241" s="13"/>
      <c r="U241" s="43"/>
      <c r="V241" s="40" t="str">
        <f t="shared" si="27"/>
        <v>Coexistence</v>
      </c>
      <c r="W241" s="73" t="str">
        <f t="shared" si="28"/>
        <v>Coexistence</v>
      </c>
      <c r="X241" s="16"/>
      <c r="Y241" s="16"/>
      <c r="Z241" s="16"/>
      <c r="AA241" s="18"/>
      <c r="AB241" s="18"/>
    </row>
    <row r="242" spans="1:29" s="18" customFormat="1" ht="51">
      <c r="A242" s="36">
        <v>12119</v>
      </c>
      <c r="B242" s="36" t="s">
        <v>829</v>
      </c>
      <c r="C242" s="37" t="s">
        <v>2562</v>
      </c>
      <c r="D242" s="37" t="s">
        <v>903</v>
      </c>
      <c r="E242" s="37" t="s">
        <v>2773</v>
      </c>
      <c r="F242" s="38"/>
      <c r="G242" s="38" t="s">
        <v>170</v>
      </c>
      <c r="H242" s="63">
        <v>153</v>
      </c>
      <c r="I242" s="63">
        <v>3</v>
      </c>
      <c r="J242" s="39" t="str">
        <f t="shared" si="26"/>
        <v>Operating Modes (Informative)</v>
      </c>
      <c r="K242" s="67" t="s">
        <v>2562</v>
      </c>
      <c r="L242" s="68" t="s">
        <v>262</v>
      </c>
      <c r="M242" s="68"/>
      <c r="N242" s="17"/>
      <c r="O242" s="16"/>
      <c r="P242" s="16"/>
      <c r="Q242" s="40"/>
      <c r="R242" s="41" t="s">
        <v>4</v>
      </c>
      <c r="S242" s="41" t="s">
        <v>5</v>
      </c>
      <c r="T242" s="13"/>
      <c r="U242" s="43"/>
      <c r="V242" s="40" t="str">
        <f t="shared" si="27"/>
        <v>Coexistence</v>
      </c>
      <c r="W242" s="73" t="str">
        <f t="shared" si="28"/>
        <v>Coexistence</v>
      </c>
      <c r="X242" s="16"/>
      <c r="Y242" s="16"/>
      <c r="Z242" s="16"/>
      <c r="AC242" s="14"/>
    </row>
    <row r="243" spans="1:28" s="14" customFormat="1" ht="51">
      <c r="A243" s="36">
        <v>12250</v>
      </c>
      <c r="B243" s="36" t="s">
        <v>830</v>
      </c>
      <c r="C243" s="37" t="s">
        <v>2562</v>
      </c>
      <c r="D243" s="37" t="s">
        <v>903</v>
      </c>
      <c r="E243" s="37" t="s">
        <v>2773</v>
      </c>
      <c r="F243" s="38"/>
      <c r="G243" s="38" t="s">
        <v>170</v>
      </c>
      <c r="H243" s="63">
        <v>153</v>
      </c>
      <c r="I243" s="63">
        <v>3</v>
      </c>
      <c r="J243" s="39" t="str">
        <f t="shared" si="26"/>
        <v>Operating Modes (Informative)</v>
      </c>
      <c r="K243" s="67" t="s">
        <v>2562</v>
      </c>
      <c r="L243" s="68" t="s">
        <v>262</v>
      </c>
      <c r="M243" s="68"/>
      <c r="N243" s="17"/>
      <c r="O243" s="16"/>
      <c r="P243" s="16"/>
      <c r="Q243" s="40"/>
      <c r="R243" s="41" t="s">
        <v>4</v>
      </c>
      <c r="S243" s="41" t="s">
        <v>1092</v>
      </c>
      <c r="T243" s="13"/>
      <c r="U243" s="43"/>
      <c r="V243" s="40" t="str">
        <f t="shared" si="27"/>
        <v>Coexistence</v>
      </c>
      <c r="W243" s="73" t="str">
        <f t="shared" si="28"/>
        <v>Coexistence</v>
      </c>
      <c r="X243" s="16"/>
      <c r="Y243" s="16"/>
      <c r="Z243" s="16"/>
      <c r="AA243" s="18"/>
      <c r="AB243" s="18"/>
    </row>
    <row r="244" spans="1:24" s="14" customFormat="1" ht="63.75">
      <c r="A244" s="122">
        <v>4579</v>
      </c>
      <c r="B244" s="122" t="s">
        <v>957</v>
      </c>
      <c r="C244" s="123" t="s">
        <v>2562</v>
      </c>
      <c r="D244" s="123" t="s">
        <v>903</v>
      </c>
      <c r="E244" s="123"/>
      <c r="F244" s="125" t="s">
        <v>2675</v>
      </c>
      <c r="G244" s="125" t="s">
        <v>2706</v>
      </c>
      <c r="H244" s="126">
        <v>153</v>
      </c>
      <c r="I244" s="126"/>
      <c r="J244" s="120" t="str">
        <f t="shared" si="26"/>
        <v>Operating Modes (Informative)</v>
      </c>
      <c r="K244" s="127" t="s">
        <v>2562</v>
      </c>
      <c r="L244" s="120" t="s">
        <v>1059</v>
      </c>
      <c r="M244" s="120"/>
      <c r="N244" s="16"/>
      <c r="O244" s="16"/>
      <c r="P244" s="16"/>
      <c r="Q244" s="16"/>
      <c r="R244" s="128" t="s">
        <v>958</v>
      </c>
      <c r="S244" s="128" t="s">
        <v>959</v>
      </c>
      <c r="T244" s="13" t="s">
        <v>960</v>
      </c>
      <c r="U244" s="18"/>
      <c r="V244" s="16" t="str">
        <f t="shared" si="27"/>
        <v>Coexistence</v>
      </c>
      <c r="W244" s="16" t="str">
        <f t="shared" si="28"/>
        <v>Coexistence</v>
      </c>
      <c r="X244" s="101"/>
    </row>
    <row r="245" spans="1:28" s="14" customFormat="1" ht="51">
      <c r="A245" s="36">
        <v>7772</v>
      </c>
      <c r="B245" s="36" t="s">
        <v>2635</v>
      </c>
      <c r="C245" s="37" t="s">
        <v>2558</v>
      </c>
      <c r="D245" s="37" t="s">
        <v>1712</v>
      </c>
      <c r="E245" s="37" t="s">
        <v>2773</v>
      </c>
      <c r="F245" s="38"/>
      <c r="G245" s="38" t="s">
        <v>170</v>
      </c>
      <c r="H245" s="63">
        <v>154</v>
      </c>
      <c r="I245" s="63">
        <v>3</v>
      </c>
      <c r="J245" s="39" t="str">
        <f t="shared" si="26"/>
        <v>40/20 MHz Operation</v>
      </c>
      <c r="K245" s="67" t="s">
        <v>2558</v>
      </c>
      <c r="L245" s="68" t="s">
        <v>262</v>
      </c>
      <c r="M245" s="68"/>
      <c r="N245" s="17"/>
      <c r="O245" s="16"/>
      <c r="P245" s="16"/>
      <c r="Q245" s="40"/>
      <c r="R245" s="41" t="s">
        <v>82</v>
      </c>
      <c r="S245" s="41" t="s">
        <v>83</v>
      </c>
      <c r="T245" s="13"/>
      <c r="U245" s="43"/>
      <c r="V245" s="40" t="str">
        <f t="shared" si="27"/>
        <v>Coexistence</v>
      </c>
      <c r="W245" s="73" t="str">
        <f t="shared" si="28"/>
        <v>Coexistence</v>
      </c>
      <c r="X245" s="16"/>
      <c r="Y245" s="16"/>
      <c r="Z245" s="16"/>
      <c r="AA245" s="18"/>
      <c r="AB245" s="18"/>
    </row>
    <row r="246" spans="1:28" s="14" customFormat="1" ht="76.5">
      <c r="A246" s="122">
        <v>7038</v>
      </c>
      <c r="B246" s="122" t="s">
        <v>938</v>
      </c>
      <c r="C246" s="123" t="s">
        <v>2562</v>
      </c>
      <c r="D246" s="123" t="s">
        <v>1712</v>
      </c>
      <c r="E246" s="123" t="s">
        <v>2773</v>
      </c>
      <c r="F246" s="125" t="s">
        <v>2675</v>
      </c>
      <c r="G246" s="125" t="s">
        <v>2706</v>
      </c>
      <c r="H246" s="126">
        <v>154</v>
      </c>
      <c r="I246" s="126">
        <v>3</v>
      </c>
      <c r="J246" s="120" t="str">
        <f t="shared" si="26"/>
        <v>Operating Modes (Informative)</v>
      </c>
      <c r="K246" s="127" t="s">
        <v>2562</v>
      </c>
      <c r="L246" s="120" t="s">
        <v>1059</v>
      </c>
      <c r="M246" s="120"/>
      <c r="N246" s="16"/>
      <c r="O246" s="16"/>
      <c r="P246" s="16"/>
      <c r="Q246" s="16"/>
      <c r="R246" s="128" t="s">
        <v>954</v>
      </c>
      <c r="S246" s="128" t="s">
        <v>955</v>
      </c>
      <c r="T246" s="13" t="s">
        <v>956</v>
      </c>
      <c r="U246" s="18"/>
      <c r="V246" s="16" t="str">
        <f t="shared" si="27"/>
        <v>Coexistence</v>
      </c>
      <c r="W246" s="16" t="str">
        <f t="shared" si="28"/>
        <v>Coexistence</v>
      </c>
      <c r="X246" s="101"/>
      <c r="Y246" s="18"/>
      <c r="Z246" s="18"/>
      <c r="AA246" s="18"/>
      <c r="AB246" s="18"/>
    </row>
    <row r="247" spans="1:28" s="14" customFormat="1" ht="51">
      <c r="A247" s="36">
        <v>7182</v>
      </c>
      <c r="B247" s="36" t="s">
        <v>2476</v>
      </c>
      <c r="C247" s="37" t="s">
        <v>2562</v>
      </c>
      <c r="D247" s="37" t="s">
        <v>1712</v>
      </c>
      <c r="E247" s="37"/>
      <c r="F247" s="38"/>
      <c r="G247" s="38" t="s">
        <v>170</v>
      </c>
      <c r="H247" s="63">
        <v>154</v>
      </c>
      <c r="I247" s="63"/>
      <c r="J247" s="39" t="str">
        <f t="shared" si="26"/>
        <v>Operating Modes (Informative)</v>
      </c>
      <c r="K247" s="67" t="s">
        <v>2562</v>
      </c>
      <c r="L247" s="68" t="s">
        <v>262</v>
      </c>
      <c r="M247" s="68"/>
      <c r="N247" s="17"/>
      <c r="O247" s="16"/>
      <c r="P247" s="16"/>
      <c r="Q247" s="40"/>
      <c r="R247" s="41" t="s">
        <v>1553</v>
      </c>
      <c r="S247" s="41" t="s">
        <v>1554</v>
      </c>
      <c r="T247" s="13"/>
      <c r="U247" s="43"/>
      <c r="V247" s="40" t="str">
        <f t="shared" si="27"/>
        <v>Coexistence</v>
      </c>
      <c r="W247" s="73" t="str">
        <f t="shared" si="28"/>
        <v>Coexistence</v>
      </c>
      <c r="X247" s="16"/>
      <c r="Y247" s="16"/>
      <c r="Z247" s="16"/>
      <c r="AA247" s="18"/>
      <c r="AB247" s="18"/>
    </row>
    <row r="248" spans="1:28" s="14" customFormat="1" ht="38.25">
      <c r="A248" s="36">
        <v>9888</v>
      </c>
      <c r="B248" s="36" t="s">
        <v>222</v>
      </c>
      <c r="C248" s="37" t="s">
        <v>2562</v>
      </c>
      <c r="D248" s="37" t="s">
        <v>1712</v>
      </c>
      <c r="E248" s="37"/>
      <c r="F248" s="38"/>
      <c r="G248" s="38" t="s">
        <v>170</v>
      </c>
      <c r="H248" s="63">
        <v>154</v>
      </c>
      <c r="I248" s="63"/>
      <c r="J248" s="39" t="str">
        <f t="shared" si="26"/>
        <v>Operating Modes (Informative)</v>
      </c>
      <c r="K248" s="67" t="s">
        <v>2562</v>
      </c>
      <c r="L248" s="68" t="s">
        <v>262</v>
      </c>
      <c r="M248" s="68"/>
      <c r="N248" s="17"/>
      <c r="O248" s="16"/>
      <c r="P248" s="16"/>
      <c r="Q248" s="40"/>
      <c r="R248" s="41" t="s">
        <v>220</v>
      </c>
      <c r="S248" s="41" t="s">
        <v>221</v>
      </c>
      <c r="T248" s="13"/>
      <c r="U248" s="43"/>
      <c r="V248" s="40" t="str">
        <f t="shared" si="27"/>
        <v>Coexistence</v>
      </c>
      <c r="W248" s="73" t="str">
        <f t="shared" si="28"/>
        <v>Coexistence</v>
      </c>
      <c r="X248" s="16"/>
      <c r="Y248" s="16"/>
      <c r="Z248" s="16"/>
      <c r="AA248" s="18"/>
      <c r="AB248" s="18"/>
    </row>
    <row r="249" spans="1:28" s="14" customFormat="1" ht="25.5">
      <c r="A249" s="36">
        <v>2853</v>
      </c>
      <c r="B249" s="36" t="s">
        <v>1031</v>
      </c>
      <c r="C249" s="37" t="s">
        <v>2564</v>
      </c>
      <c r="D249" s="37">
        <v>155</v>
      </c>
      <c r="E249" s="37">
        <v>6</v>
      </c>
      <c r="F249" s="38"/>
      <c r="G249" s="38" t="s">
        <v>2706</v>
      </c>
      <c r="H249" s="63">
        <v>155</v>
      </c>
      <c r="I249" s="63">
        <v>6</v>
      </c>
      <c r="J249" s="39" t="str">
        <f t="shared" si="26"/>
        <v>STA Capabilities (Informative)</v>
      </c>
      <c r="K249" s="67" t="s">
        <v>2564</v>
      </c>
      <c r="L249" s="68" t="s">
        <v>1439</v>
      </c>
      <c r="M249" s="68"/>
      <c r="N249" s="17"/>
      <c r="O249" s="16"/>
      <c r="P249" s="16"/>
      <c r="Q249" s="40"/>
      <c r="R249" s="41" t="s">
        <v>1606</v>
      </c>
      <c r="S249" s="41" t="s">
        <v>928</v>
      </c>
      <c r="T249" s="13"/>
      <c r="U249" s="43"/>
      <c r="V249" s="40" t="str">
        <f t="shared" si="27"/>
        <v>Coexistence</v>
      </c>
      <c r="W249" s="73" t="str">
        <f t="shared" si="28"/>
        <v>Coexistence</v>
      </c>
      <c r="X249" s="16"/>
      <c r="Y249" s="16"/>
      <c r="Z249" s="16"/>
      <c r="AA249" s="18"/>
      <c r="AB249" s="18"/>
    </row>
    <row r="250" spans="1:28" s="14" customFormat="1" ht="114.75">
      <c r="A250" s="36">
        <v>7773</v>
      </c>
      <c r="B250" s="36" t="s">
        <v>2635</v>
      </c>
      <c r="C250" s="37" t="s">
        <v>2564</v>
      </c>
      <c r="D250" s="37" t="s">
        <v>1884</v>
      </c>
      <c r="E250" s="37" t="s">
        <v>2028</v>
      </c>
      <c r="F250" s="38"/>
      <c r="G250" s="38" t="s">
        <v>170</v>
      </c>
      <c r="H250" s="63">
        <v>155</v>
      </c>
      <c r="I250" s="63">
        <v>6</v>
      </c>
      <c r="J250" s="39" t="str">
        <f t="shared" si="26"/>
        <v>STA Capabilities (Informative)</v>
      </c>
      <c r="K250" s="67" t="s">
        <v>2564</v>
      </c>
      <c r="L250" s="68" t="s">
        <v>262</v>
      </c>
      <c r="M250" s="68"/>
      <c r="N250" s="17"/>
      <c r="O250" s="16"/>
      <c r="P250" s="16"/>
      <c r="Q250" s="40"/>
      <c r="R250" s="41" t="s">
        <v>209</v>
      </c>
      <c r="S250" s="41" t="s">
        <v>86</v>
      </c>
      <c r="T250" s="13"/>
      <c r="U250" s="43"/>
      <c r="V250" s="40" t="str">
        <f t="shared" si="27"/>
        <v>Coexistence</v>
      </c>
      <c r="W250" s="73" t="str">
        <f t="shared" si="28"/>
        <v>Coexistence</v>
      </c>
      <c r="X250" s="16"/>
      <c r="Y250" s="16"/>
      <c r="Z250" s="16"/>
      <c r="AA250" s="18"/>
      <c r="AB250" s="18"/>
    </row>
    <row r="251" spans="1:28" s="14" customFormat="1" ht="25.5">
      <c r="A251" s="36">
        <v>10600</v>
      </c>
      <c r="B251" s="36" t="s">
        <v>1868</v>
      </c>
      <c r="C251" s="37" t="s">
        <v>2564</v>
      </c>
      <c r="D251" s="37">
        <v>155</v>
      </c>
      <c r="E251" s="37">
        <v>6</v>
      </c>
      <c r="F251" s="38"/>
      <c r="G251" s="38" t="s">
        <v>2706</v>
      </c>
      <c r="H251" s="63">
        <v>155</v>
      </c>
      <c r="I251" s="63">
        <v>6</v>
      </c>
      <c r="J251" s="39" t="str">
        <f t="shared" si="26"/>
        <v>STA Capabilities (Informative)</v>
      </c>
      <c r="K251" s="67" t="s">
        <v>2564</v>
      </c>
      <c r="L251" s="68" t="s">
        <v>1439</v>
      </c>
      <c r="M251" s="68"/>
      <c r="N251" s="17"/>
      <c r="O251" s="16"/>
      <c r="P251" s="16"/>
      <c r="Q251" s="40"/>
      <c r="R251" s="41" t="s">
        <v>1606</v>
      </c>
      <c r="S251" s="41" t="s">
        <v>1977</v>
      </c>
      <c r="T251" s="13"/>
      <c r="U251" s="43"/>
      <c r="V251" s="40" t="str">
        <f t="shared" si="27"/>
        <v>Coexistence</v>
      </c>
      <c r="W251" s="73" t="str">
        <f t="shared" si="28"/>
        <v>Coexistence</v>
      </c>
      <c r="X251" s="16"/>
      <c r="Y251" s="16"/>
      <c r="Z251" s="16"/>
      <c r="AA251" s="18"/>
      <c r="AB251" s="18"/>
    </row>
    <row r="252" spans="1:28" s="14" customFormat="1" ht="38.25">
      <c r="A252" s="36">
        <v>9892</v>
      </c>
      <c r="B252" s="36" t="s">
        <v>222</v>
      </c>
      <c r="C252" s="37" t="s">
        <v>2564</v>
      </c>
      <c r="D252" s="37" t="s">
        <v>1884</v>
      </c>
      <c r="E252" s="37"/>
      <c r="F252" s="38"/>
      <c r="G252" s="38" t="s">
        <v>170</v>
      </c>
      <c r="H252" s="63">
        <v>155</v>
      </c>
      <c r="I252" s="63"/>
      <c r="J252" s="39" t="str">
        <f t="shared" si="26"/>
        <v>STA Capabilities (Informative)</v>
      </c>
      <c r="K252" s="67" t="s">
        <v>2564</v>
      </c>
      <c r="L252" s="68" t="s">
        <v>262</v>
      </c>
      <c r="M252" s="68"/>
      <c r="N252" s="17"/>
      <c r="O252" s="16"/>
      <c r="P252" s="16"/>
      <c r="Q252" s="40"/>
      <c r="R252" s="41" t="s">
        <v>40</v>
      </c>
      <c r="S252" s="41" t="s">
        <v>41</v>
      </c>
      <c r="T252" s="13"/>
      <c r="U252" s="43"/>
      <c r="V252" s="40" t="str">
        <f t="shared" si="27"/>
        <v>Coexistence</v>
      </c>
      <c r="W252" s="73" t="str">
        <f t="shared" si="28"/>
        <v>Coexistence</v>
      </c>
      <c r="X252" s="16"/>
      <c r="Y252" s="16"/>
      <c r="Z252" s="16"/>
      <c r="AA252" s="18"/>
      <c r="AB252" s="18"/>
    </row>
    <row r="253" spans="1:28" s="14" customFormat="1" ht="51">
      <c r="A253" s="36">
        <v>1556</v>
      </c>
      <c r="B253" s="36" t="s">
        <v>1428</v>
      </c>
      <c r="C253" s="37" t="s">
        <v>1267</v>
      </c>
      <c r="D253" s="37" t="s">
        <v>1014</v>
      </c>
      <c r="E253" s="37" t="s">
        <v>2773</v>
      </c>
      <c r="F253" s="38"/>
      <c r="G253" s="38" t="s">
        <v>170</v>
      </c>
      <c r="H253" s="63">
        <v>156</v>
      </c>
      <c r="I253" s="63">
        <v>3</v>
      </c>
      <c r="J253" s="39" t="str">
        <f t="shared" si="26"/>
        <v>Phased Coexistence Operation</v>
      </c>
      <c r="K253" s="67" t="s">
        <v>1267</v>
      </c>
      <c r="L253" s="68" t="s">
        <v>262</v>
      </c>
      <c r="M253" s="68"/>
      <c r="N253" s="17"/>
      <c r="O253" s="16"/>
      <c r="P253" s="16"/>
      <c r="Q253" s="40"/>
      <c r="R253" s="41" t="s">
        <v>1429</v>
      </c>
      <c r="S253" s="41" t="s">
        <v>2375</v>
      </c>
      <c r="T253" s="13"/>
      <c r="U253" s="43"/>
      <c r="V253" s="40" t="str">
        <f t="shared" si="27"/>
        <v>PCO</v>
      </c>
      <c r="W253" s="73" t="str">
        <f t="shared" si="28"/>
        <v>Coexistence</v>
      </c>
      <c r="X253" s="16"/>
      <c r="Y253" s="16"/>
      <c r="Z253" s="16"/>
      <c r="AA253" s="18"/>
      <c r="AB253" s="18"/>
    </row>
    <row r="254" spans="1:28" s="14" customFormat="1" ht="38.25">
      <c r="A254" s="36">
        <v>4277</v>
      </c>
      <c r="B254" s="36" t="s">
        <v>357</v>
      </c>
      <c r="C254" s="37" t="s">
        <v>1267</v>
      </c>
      <c r="D254" s="37" t="s">
        <v>1014</v>
      </c>
      <c r="E254" s="37" t="s">
        <v>2773</v>
      </c>
      <c r="F254" s="38"/>
      <c r="G254" s="38" t="s">
        <v>2706</v>
      </c>
      <c r="H254" s="63">
        <v>156</v>
      </c>
      <c r="I254" s="63">
        <v>3</v>
      </c>
      <c r="J254" s="39" t="str">
        <f t="shared" si="26"/>
        <v>Phased Coexistence Operation</v>
      </c>
      <c r="K254" s="67" t="s">
        <v>1267</v>
      </c>
      <c r="L254" s="68" t="s">
        <v>262</v>
      </c>
      <c r="M254" s="68"/>
      <c r="N254" s="17"/>
      <c r="O254" s="16"/>
      <c r="P254" s="16"/>
      <c r="Q254" s="40"/>
      <c r="R254" s="41" t="s">
        <v>2668</v>
      </c>
      <c r="S254" s="41" t="s">
        <v>2669</v>
      </c>
      <c r="T254" s="13"/>
      <c r="U254" s="43"/>
      <c r="V254" s="40" t="str">
        <f t="shared" si="27"/>
        <v>PCO</v>
      </c>
      <c r="W254" s="73" t="str">
        <f t="shared" si="28"/>
        <v>Coexistence</v>
      </c>
      <c r="X254" s="16"/>
      <c r="Y254" s="16"/>
      <c r="Z254" s="16"/>
      <c r="AA254" s="18"/>
      <c r="AB254" s="18"/>
    </row>
    <row r="255" spans="1:28" s="14" customFormat="1" ht="38.25">
      <c r="A255" s="36">
        <v>7316</v>
      </c>
      <c r="B255" s="36" t="s">
        <v>2602</v>
      </c>
      <c r="C255" s="37" t="s">
        <v>1267</v>
      </c>
      <c r="D255" s="37" t="s">
        <v>1014</v>
      </c>
      <c r="E255" s="37" t="s">
        <v>2773</v>
      </c>
      <c r="F255" s="38"/>
      <c r="G255" s="38" t="s">
        <v>170</v>
      </c>
      <c r="H255" s="63">
        <v>156</v>
      </c>
      <c r="I255" s="63">
        <v>3</v>
      </c>
      <c r="J255" s="39" t="str">
        <f t="shared" si="26"/>
        <v>Phased Coexistence Operation</v>
      </c>
      <c r="K255" s="67" t="s">
        <v>1267</v>
      </c>
      <c r="L255" s="68" t="s">
        <v>261</v>
      </c>
      <c r="M255" s="68"/>
      <c r="N255" s="17"/>
      <c r="O255" s="16"/>
      <c r="P255" s="16"/>
      <c r="Q255" s="40"/>
      <c r="R255" s="41" t="s">
        <v>2607</v>
      </c>
      <c r="S255" s="41" t="s">
        <v>2608</v>
      </c>
      <c r="T255" s="13"/>
      <c r="U255" s="43"/>
      <c r="V255" s="40" t="str">
        <f t="shared" si="27"/>
        <v>PCO</v>
      </c>
      <c r="W255" s="73" t="str">
        <f t="shared" si="28"/>
        <v>Coexistence</v>
      </c>
      <c r="X255" s="16"/>
      <c r="Y255" s="16"/>
      <c r="Z255" s="16"/>
      <c r="AA255" s="18"/>
      <c r="AB255" s="18"/>
    </row>
    <row r="256" spans="1:28" s="14" customFormat="1" ht="38.25">
      <c r="A256" s="36">
        <v>7774</v>
      </c>
      <c r="B256" s="36" t="s">
        <v>2635</v>
      </c>
      <c r="C256" s="37" t="s">
        <v>1267</v>
      </c>
      <c r="D256" s="37" t="s">
        <v>1014</v>
      </c>
      <c r="E256" s="37" t="s">
        <v>2733</v>
      </c>
      <c r="F256" s="38"/>
      <c r="G256" s="38" t="s">
        <v>170</v>
      </c>
      <c r="H256" s="63">
        <v>156</v>
      </c>
      <c r="I256" s="63">
        <v>5</v>
      </c>
      <c r="J256" s="39" t="str">
        <f t="shared" si="26"/>
        <v>Phased Coexistence Operation</v>
      </c>
      <c r="K256" s="67" t="s">
        <v>1267</v>
      </c>
      <c r="L256" s="68" t="s">
        <v>1439</v>
      </c>
      <c r="M256" s="68"/>
      <c r="N256" s="17"/>
      <c r="O256" s="16"/>
      <c r="P256" s="16"/>
      <c r="Q256" s="40"/>
      <c r="R256" s="41" t="s">
        <v>71</v>
      </c>
      <c r="S256" s="41" t="s">
        <v>72</v>
      </c>
      <c r="T256" s="13"/>
      <c r="U256" s="43"/>
      <c r="V256" s="40" t="str">
        <f t="shared" si="27"/>
        <v>PCO</v>
      </c>
      <c r="W256" s="73" t="str">
        <f t="shared" si="28"/>
        <v>Coexistence</v>
      </c>
      <c r="X256" s="16"/>
      <c r="Y256" s="16"/>
      <c r="Z256" s="16"/>
      <c r="AA256" s="18"/>
      <c r="AB256" s="18"/>
    </row>
    <row r="257" spans="1:28" s="14" customFormat="1" ht="25.5">
      <c r="A257" s="36">
        <v>5</v>
      </c>
      <c r="B257" s="36" t="s">
        <v>2019</v>
      </c>
      <c r="C257" s="37" t="s">
        <v>1267</v>
      </c>
      <c r="D257" s="37" t="s">
        <v>1060</v>
      </c>
      <c r="E257" s="37"/>
      <c r="F257" s="38" t="s">
        <v>2675</v>
      </c>
      <c r="G257" s="38" t="s">
        <v>2706</v>
      </c>
      <c r="H257" s="63">
        <v>156</v>
      </c>
      <c r="I257" s="63"/>
      <c r="J257" s="39" t="str">
        <f aca="true" t="shared" si="29" ref="J257:J285">IF(ISERROR(VLOOKUP(K257,HeadingsLookup,2,FALSE)),"",VLOOKUP(K257,HeadingsLookup,2,FALSE))</f>
        <v>Phased Coexistence Operation</v>
      </c>
      <c r="K257" s="67" t="s">
        <v>1267</v>
      </c>
      <c r="L257" s="68" t="s">
        <v>1059</v>
      </c>
      <c r="M257" s="68"/>
      <c r="N257" s="17"/>
      <c r="O257" s="16"/>
      <c r="P257" s="16"/>
      <c r="Q257" s="40"/>
      <c r="R257" s="41" t="s">
        <v>1061</v>
      </c>
      <c r="S257" s="41" t="s">
        <v>1062</v>
      </c>
      <c r="T257" s="13" t="s">
        <v>1063</v>
      </c>
      <c r="U257" s="43"/>
      <c r="V257" s="40" t="str">
        <f aca="true" t="shared" si="30" ref="V257:V285">IF(ISBLANK(M257),IF(ISERROR(VLOOKUP(K257,HeadingsLookup,4,FALSE)),"",VLOOKUP(K257,HeadingsLookup,4,FALSE)),"Duplicate")</f>
        <v>PCO</v>
      </c>
      <c r="W257" s="73" t="str">
        <f aca="true" t="shared" si="31" ref="W257:W284">IF(ISERROR(VLOOKUP(V257,TopicsLookup,2,FALSE)),"",VLOOKUP(V257,TopicsLookup,2,FALSE))</f>
        <v>Coexistence</v>
      </c>
      <c r="X257" s="16"/>
      <c r="Y257" s="16"/>
      <c r="Z257" s="16"/>
      <c r="AA257" s="18"/>
      <c r="AB257" s="18"/>
    </row>
    <row r="258" spans="1:28" s="14" customFormat="1" ht="76.5">
      <c r="A258" s="36">
        <v>3605</v>
      </c>
      <c r="B258" s="36" t="s">
        <v>2613</v>
      </c>
      <c r="C258" s="37">
        <v>11.16</v>
      </c>
      <c r="D258" s="37"/>
      <c r="E258" s="37"/>
      <c r="F258" s="38"/>
      <c r="G258" s="38" t="s">
        <v>170</v>
      </c>
      <c r="H258" s="63">
        <v>156</v>
      </c>
      <c r="I258" s="63"/>
      <c r="J258" s="39" t="str">
        <f t="shared" si="29"/>
        <v>Phased Coexistence Operation</v>
      </c>
      <c r="K258" s="67" t="s">
        <v>1267</v>
      </c>
      <c r="L258" s="68" t="s">
        <v>1439</v>
      </c>
      <c r="M258" s="68"/>
      <c r="N258" s="17"/>
      <c r="O258" s="16"/>
      <c r="P258" s="16"/>
      <c r="Q258" s="40"/>
      <c r="R258" s="41" t="s">
        <v>1600</v>
      </c>
      <c r="S258" s="41" t="s">
        <v>1601</v>
      </c>
      <c r="T258" s="13"/>
      <c r="U258" s="43"/>
      <c r="V258" s="40" t="str">
        <f t="shared" si="30"/>
        <v>PCO</v>
      </c>
      <c r="W258" s="73" t="str">
        <f t="shared" si="31"/>
        <v>Coexistence</v>
      </c>
      <c r="X258" s="16"/>
      <c r="Y258" s="16"/>
      <c r="Z258" s="16"/>
      <c r="AA258" s="18"/>
      <c r="AB258" s="18"/>
    </row>
    <row r="259" spans="1:29" s="14" customFormat="1" ht="38.25">
      <c r="A259" s="122">
        <v>7490</v>
      </c>
      <c r="B259" s="122" t="s">
        <v>901</v>
      </c>
      <c r="C259" s="123" t="s">
        <v>1267</v>
      </c>
      <c r="D259" s="124"/>
      <c r="E259" s="125"/>
      <c r="F259" s="125" t="s">
        <v>2675</v>
      </c>
      <c r="G259" s="125" t="s">
        <v>2706</v>
      </c>
      <c r="H259" s="126">
        <v>156</v>
      </c>
      <c r="I259" s="126"/>
      <c r="J259" s="120" t="str">
        <f t="shared" si="29"/>
        <v>Phased Coexistence Operation</v>
      </c>
      <c r="K259" s="127" t="s">
        <v>1267</v>
      </c>
      <c r="L259" s="120" t="s">
        <v>1059</v>
      </c>
      <c r="M259" s="120"/>
      <c r="N259" s="16"/>
      <c r="O259" s="22"/>
      <c r="P259" s="22"/>
      <c r="Q259" s="22"/>
      <c r="R259" s="128" t="s">
        <v>951</v>
      </c>
      <c r="S259" s="128" t="s">
        <v>952</v>
      </c>
      <c r="T259" s="13" t="s">
        <v>953</v>
      </c>
      <c r="U259" s="18"/>
      <c r="V259" s="16" t="str">
        <f t="shared" si="30"/>
        <v>PCO</v>
      </c>
      <c r="W259" s="16" t="str">
        <f t="shared" si="31"/>
        <v>Coexistence</v>
      </c>
      <c r="X259" s="101"/>
      <c r="Y259" s="18"/>
      <c r="Z259" s="18"/>
      <c r="AC259" s="108"/>
    </row>
    <row r="260" spans="1:28" s="14" customFormat="1" ht="63.75">
      <c r="A260" s="36">
        <v>7491</v>
      </c>
      <c r="B260" s="36" t="s">
        <v>901</v>
      </c>
      <c r="C260" s="37" t="s">
        <v>1267</v>
      </c>
      <c r="D260" s="37"/>
      <c r="E260" s="37"/>
      <c r="F260" s="38"/>
      <c r="G260" s="38" t="s">
        <v>2706</v>
      </c>
      <c r="H260" s="63">
        <v>156</v>
      </c>
      <c r="I260" s="63"/>
      <c r="J260" s="39" t="str">
        <f t="shared" si="29"/>
        <v>Phased Coexistence Operation</v>
      </c>
      <c r="K260" s="67" t="s">
        <v>1267</v>
      </c>
      <c r="L260" s="68" t="s">
        <v>261</v>
      </c>
      <c r="M260" s="68"/>
      <c r="N260" s="17"/>
      <c r="O260" s="16"/>
      <c r="P260" s="16"/>
      <c r="Q260" s="40"/>
      <c r="R260" s="41" t="s">
        <v>2662</v>
      </c>
      <c r="S260" s="41" t="s">
        <v>2663</v>
      </c>
      <c r="T260" s="13"/>
      <c r="U260" s="43"/>
      <c r="V260" s="40" t="str">
        <f t="shared" si="30"/>
        <v>PCO</v>
      </c>
      <c r="W260" s="73" t="str">
        <f t="shared" si="31"/>
        <v>Coexistence</v>
      </c>
      <c r="X260" s="16"/>
      <c r="Y260" s="16"/>
      <c r="Z260" s="16"/>
      <c r="AA260" s="18"/>
      <c r="AB260" s="18"/>
    </row>
    <row r="261" spans="1:28" s="14" customFormat="1" ht="51">
      <c r="A261" s="36">
        <v>7775</v>
      </c>
      <c r="B261" s="36" t="s">
        <v>2635</v>
      </c>
      <c r="C261" s="37" t="s">
        <v>1267</v>
      </c>
      <c r="D261" s="37" t="s">
        <v>1014</v>
      </c>
      <c r="E261" s="37"/>
      <c r="F261" s="38"/>
      <c r="G261" s="38" t="s">
        <v>2706</v>
      </c>
      <c r="H261" s="63">
        <v>156</v>
      </c>
      <c r="I261" s="63"/>
      <c r="J261" s="39" t="str">
        <f t="shared" si="29"/>
        <v>Phased Coexistence Operation</v>
      </c>
      <c r="K261" s="67" t="s">
        <v>1267</v>
      </c>
      <c r="L261" s="68" t="s">
        <v>261</v>
      </c>
      <c r="M261" s="68"/>
      <c r="N261" s="17"/>
      <c r="O261" s="16"/>
      <c r="P261" s="16"/>
      <c r="Q261" s="40"/>
      <c r="R261" s="41" t="s">
        <v>73</v>
      </c>
      <c r="S261" s="41" t="s">
        <v>2611</v>
      </c>
      <c r="T261" s="13"/>
      <c r="U261" s="43"/>
      <c r="V261" s="40" t="str">
        <f t="shared" si="30"/>
        <v>PCO</v>
      </c>
      <c r="W261" s="73" t="str">
        <f t="shared" si="31"/>
        <v>Coexistence</v>
      </c>
      <c r="X261" s="16"/>
      <c r="Y261" s="16"/>
      <c r="Z261" s="16"/>
      <c r="AA261" s="18"/>
      <c r="AB261" s="18"/>
    </row>
    <row r="262" spans="1:28" s="14" customFormat="1" ht="38.25">
      <c r="A262" s="36">
        <v>1060</v>
      </c>
      <c r="B262" s="36" t="s">
        <v>2599</v>
      </c>
      <c r="C262" s="37" t="s">
        <v>979</v>
      </c>
      <c r="D262" s="37" t="s">
        <v>1015</v>
      </c>
      <c r="E262" s="37" t="s">
        <v>2775</v>
      </c>
      <c r="F262" s="38"/>
      <c r="G262" s="38" t="s">
        <v>170</v>
      </c>
      <c r="H262" s="63">
        <v>157</v>
      </c>
      <c r="I262" s="63">
        <v>4</v>
      </c>
      <c r="J262" s="39" t="str">
        <f t="shared" si="29"/>
        <v>Rules for Operation at PCO AP</v>
      </c>
      <c r="K262" s="67" t="s">
        <v>1269</v>
      </c>
      <c r="L262" s="68" t="s">
        <v>1439</v>
      </c>
      <c r="M262" s="68"/>
      <c r="N262" s="17"/>
      <c r="O262" s="16"/>
      <c r="P262" s="16"/>
      <c r="Q262" s="40"/>
      <c r="R262" s="41" t="s">
        <v>980</v>
      </c>
      <c r="S262" s="41" t="s">
        <v>981</v>
      </c>
      <c r="T262" s="13"/>
      <c r="U262" s="43"/>
      <c r="V262" s="40" t="str">
        <f t="shared" si="30"/>
        <v>PCO</v>
      </c>
      <c r="W262" s="73" t="str">
        <f t="shared" si="31"/>
        <v>Coexistence</v>
      </c>
      <c r="X262" s="16"/>
      <c r="Y262" s="16"/>
      <c r="Z262" s="16"/>
      <c r="AA262" s="18"/>
      <c r="AB262" s="18"/>
    </row>
    <row r="263" spans="1:28" s="14" customFormat="1" ht="25.5">
      <c r="A263" s="36">
        <v>4532</v>
      </c>
      <c r="B263" s="36" t="s">
        <v>1790</v>
      </c>
      <c r="C263" s="37" t="s">
        <v>68</v>
      </c>
      <c r="D263" s="37" t="s">
        <v>1015</v>
      </c>
      <c r="E263" s="37" t="s">
        <v>2028</v>
      </c>
      <c r="F263" s="38"/>
      <c r="G263" s="38" t="s">
        <v>170</v>
      </c>
      <c r="H263" s="63">
        <v>157</v>
      </c>
      <c r="I263" s="63">
        <v>6</v>
      </c>
      <c r="J263" s="39" t="str">
        <f t="shared" si="29"/>
        <v>Rules for Operation at PCO AP</v>
      </c>
      <c r="K263" s="67" t="s">
        <v>1269</v>
      </c>
      <c r="L263" s="68" t="s">
        <v>262</v>
      </c>
      <c r="M263" s="68"/>
      <c r="N263" s="17"/>
      <c r="O263" s="16"/>
      <c r="P263" s="16"/>
      <c r="Q263" s="40"/>
      <c r="R263" s="41" t="s">
        <v>1793</v>
      </c>
      <c r="S263" s="41" t="s">
        <v>1794</v>
      </c>
      <c r="T263" s="13"/>
      <c r="U263" s="43"/>
      <c r="V263" s="40" t="str">
        <f t="shared" si="30"/>
        <v>PCO</v>
      </c>
      <c r="W263" s="73" t="str">
        <f t="shared" si="31"/>
        <v>Coexistence</v>
      </c>
      <c r="X263" s="16"/>
      <c r="Y263" s="16"/>
      <c r="Z263" s="16"/>
      <c r="AA263" s="18"/>
      <c r="AB263" s="18"/>
    </row>
    <row r="264" spans="1:28" s="14" customFormat="1" ht="51">
      <c r="A264" s="36">
        <v>4650</v>
      </c>
      <c r="B264" s="36" t="s">
        <v>447</v>
      </c>
      <c r="C264" s="37" t="s">
        <v>1269</v>
      </c>
      <c r="D264" s="37" t="s">
        <v>1015</v>
      </c>
      <c r="E264" s="37" t="s">
        <v>2028</v>
      </c>
      <c r="F264" s="38"/>
      <c r="G264" s="38" t="s">
        <v>170</v>
      </c>
      <c r="H264" s="63">
        <v>157</v>
      </c>
      <c r="I264" s="63">
        <v>6</v>
      </c>
      <c r="J264" s="39" t="str">
        <f t="shared" si="29"/>
        <v>Rules for Operation at PCO AP</v>
      </c>
      <c r="K264" s="67" t="s">
        <v>1269</v>
      </c>
      <c r="L264" s="68" t="s">
        <v>262</v>
      </c>
      <c r="M264" s="68"/>
      <c r="N264" s="17"/>
      <c r="O264" s="16"/>
      <c r="P264" s="16"/>
      <c r="Q264" s="40"/>
      <c r="R264" s="41" t="s">
        <v>2387</v>
      </c>
      <c r="S264" s="41" t="s">
        <v>2388</v>
      </c>
      <c r="T264" s="13"/>
      <c r="U264" s="43"/>
      <c r="V264" s="40" t="str">
        <f t="shared" si="30"/>
        <v>PCO</v>
      </c>
      <c r="W264" s="73" t="str">
        <f t="shared" si="31"/>
        <v>Coexistence</v>
      </c>
      <c r="X264" s="16"/>
      <c r="Y264" s="16"/>
      <c r="Z264" s="16"/>
      <c r="AA264" s="18"/>
      <c r="AB264" s="18"/>
    </row>
    <row r="265" spans="1:28" s="14" customFormat="1" ht="38.25">
      <c r="A265" s="36">
        <v>7783</v>
      </c>
      <c r="B265" s="36" t="s">
        <v>2635</v>
      </c>
      <c r="C265" s="37" t="s">
        <v>68</v>
      </c>
      <c r="D265" s="37" t="s">
        <v>1015</v>
      </c>
      <c r="E265" s="37" t="s">
        <v>2028</v>
      </c>
      <c r="F265" s="38"/>
      <c r="G265" s="38" t="s">
        <v>2706</v>
      </c>
      <c r="H265" s="63">
        <v>157</v>
      </c>
      <c r="I265" s="63">
        <v>6</v>
      </c>
      <c r="J265" s="39" t="str">
        <f t="shared" si="29"/>
        <v>Rules for Operation at PCO AP</v>
      </c>
      <c r="K265" s="67" t="s">
        <v>1269</v>
      </c>
      <c r="L265" s="68" t="s">
        <v>261</v>
      </c>
      <c r="M265" s="68"/>
      <c r="N265" s="17"/>
      <c r="O265" s="16"/>
      <c r="P265" s="16"/>
      <c r="Q265" s="40"/>
      <c r="R265" s="41" t="s">
        <v>69</v>
      </c>
      <c r="S265" s="41" t="s">
        <v>70</v>
      </c>
      <c r="T265" s="13"/>
      <c r="U265" s="43"/>
      <c r="V265" s="40" t="str">
        <f t="shared" si="30"/>
        <v>PCO</v>
      </c>
      <c r="W265" s="73" t="str">
        <f t="shared" si="31"/>
        <v>Coexistence</v>
      </c>
      <c r="X265" s="16"/>
      <c r="Y265" s="16"/>
      <c r="Z265" s="16"/>
      <c r="AA265" s="18"/>
      <c r="AB265" s="18"/>
    </row>
    <row r="266" spans="1:28" s="14" customFormat="1" ht="76.5">
      <c r="A266" s="36">
        <v>7197</v>
      </c>
      <c r="B266" s="36" t="s">
        <v>1817</v>
      </c>
      <c r="C266" s="37" t="s">
        <v>1269</v>
      </c>
      <c r="D266" s="37" t="s">
        <v>1015</v>
      </c>
      <c r="E266" s="37" t="s">
        <v>1609</v>
      </c>
      <c r="F266" s="38"/>
      <c r="G266" s="38" t="s">
        <v>170</v>
      </c>
      <c r="H266" s="63">
        <v>157</v>
      </c>
      <c r="I266" s="63">
        <v>10</v>
      </c>
      <c r="J266" s="39" t="str">
        <f t="shared" si="29"/>
        <v>Rules for Operation at PCO AP</v>
      </c>
      <c r="K266" s="67" t="s">
        <v>1269</v>
      </c>
      <c r="L266" s="68" t="s">
        <v>262</v>
      </c>
      <c r="M266" s="68"/>
      <c r="N266" s="17"/>
      <c r="O266" s="16"/>
      <c r="P266" s="16"/>
      <c r="Q266" s="40"/>
      <c r="R266" s="41" t="s">
        <v>534</v>
      </c>
      <c r="S266" s="41" t="s">
        <v>535</v>
      </c>
      <c r="T266" s="13"/>
      <c r="U266" s="43"/>
      <c r="V266" s="40" t="str">
        <f t="shared" si="30"/>
        <v>PCO</v>
      </c>
      <c r="W266" s="73" t="str">
        <f t="shared" si="31"/>
        <v>Coexistence</v>
      </c>
      <c r="X266" s="16"/>
      <c r="Y266" s="16"/>
      <c r="Z266" s="16"/>
      <c r="AA266" s="18"/>
      <c r="AB266" s="18"/>
    </row>
    <row r="267" spans="1:28" s="14" customFormat="1" ht="102">
      <c r="A267" s="36">
        <v>7779</v>
      </c>
      <c r="B267" s="36" t="s">
        <v>2635</v>
      </c>
      <c r="C267" s="37" t="s">
        <v>1269</v>
      </c>
      <c r="D267" s="37" t="s">
        <v>1015</v>
      </c>
      <c r="E267" s="37" t="s">
        <v>1609</v>
      </c>
      <c r="F267" s="38"/>
      <c r="G267" s="38" t="s">
        <v>170</v>
      </c>
      <c r="H267" s="63">
        <v>157</v>
      </c>
      <c r="I267" s="63">
        <v>10</v>
      </c>
      <c r="J267" s="39" t="str">
        <f t="shared" si="29"/>
        <v>Rules for Operation at PCO AP</v>
      </c>
      <c r="K267" s="67" t="s">
        <v>1269</v>
      </c>
      <c r="L267" s="68" t="s">
        <v>261</v>
      </c>
      <c r="M267" s="68"/>
      <c r="N267" s="17"/>
      <c r="O267" s="16"/>
      <c r="P267" s="16"/>
      <c r="Q267" s="40"/>
      <c r="R267" s="41" t="s">
        <v>1770</v>
      </c>
      <c r="S267" s="41" t="s">
        <v>1771</v>
      </c>
      <c r="T267" s="13"/>
      <c r="U267" s="43"/>
      <c r="V267" s="40" t="str">
        <f t="shared" si="30"/>
        <v>PCO</v>
      </c>
      <c r="W267" s="73" t="str">
        <f t="shared" si="31"/>
        <v>Coexistence</v>
      </c>
      <c r="X267" s="16"/>
      <c r="Y267" s="16"/>
      <c r="Z267" s="16"/>
      <c r="AA267" s="18"/>
      <c r="AB267" s="18"/>
    </row>
    <row r="268" spans="1:28" s="14" customFormat="1" ht="89.25">
      <c r="A268" s="36">
        <v>9894</v>
      </c>
      <c r="B268" s="36" t="s">
        <v>222</v>
      </c>
      <c r="C268" s="37" t="s">
        <v>1269</v>
      </c>
      <c r="D268" s="37" t="s">
        <v>1443</v>
      </c>
      <c r="E268" s="37" t="s">
        <v>2823</v>
      </c>
      <c r="F268" s="38"/>
      <c r="G268" s="38" t="s">
        <v>170</v>
      </c>
      <c r="H268" s="63">
        <v>157</v>
      </c>
      <c r="I268" s="63">
        <v>22</v>
      </c>
      <c r="J268" s="39" t="str">
        <f t="shared" si="29"/>
        <v>Rules for Operation at PCO AP</v>
      </c>
      <c r="K268" s="67" t="s">
        <v>1269</v>
      </c>
      <c r="L268" s="68" t="s">
        <v>1439</v>
      </c>
      <c r="M268" s="68"/>
      <c r="N268" s="17" t="s">
        <v>2539</v>
      </c>
      <c r="O268" s="16"/>
      <c r="P268" s="16"/>
      <c r="Q268" s="40"/>
      <c r="R268" s="41" t="s">
        <v>1655</v>
      </c>
      <c r="S268" s="41" t="s">
        <v>1656</v>
      </c>
      <c r="T268" s="13" t="s">
        <v>14</v>
      </c>
      <c r="U268" s="43"/>
      <c r="V268" s="40" t="str">
        <f t="shared" si="30"/>
        <v>PCO</v>
      </c>
      <c r="W268" s="73" t="str">
        <f t="shared" si="31"/>
        <v>Coexistence</v>
      </c>
      <c r="X268" s="16"/>
      <c r="Y268" s="16"/>
      <c r="Z268" s="16"/>
      <c r="AA268" s="18" t="s">
        <v>2402</v>
      </c>
      <c r="AB268" s="18"/>
    </row>
    <row r="269" spans="1:28" s="14" customFormat="1" ht="25.5">
      <c r="A269" s="36">
        <v>7780</v>
      </c>
      <c r="B269" s="36" t="s">
        <v>2635</v>
      </c>
      <c r="C269" s="37" t="s">
        <v>1269</v>
      </c>
      <c r="D269" s="37" t="s">
        <v>1015</v>
      </c>
      <c r="E269" s="37" t="s">
        <v>1772</v>
      </c>
      <c r="F269" s="38"/>
      <c r="G269" s="38" t="s">
        <v>2706</v>
      </c>
      <c r="H269" s="63">
        <v>157</v>
      </c>
      <c r="I269" s="63">
        <v>42</v>
      </c>
      <c r="J269" s="39" t="str">
        <f t="shared" si="29"/>
        <v>Rules for Operation at PCO AP</v>
      </c>
      <c r="K269" s="67" t="s">
        <v>1269</v>
      </c>
      <c r="L269" s="68" t="s">
        <v>261</v>
      </c>
      <c r="M269" s="68"/>
      <c r="N269" s="17"/>
      <c r="O269" s="16"/>
      <c r="P269" s="16"/>
      <c r="Q269" s="40"/>
      <c r="R269" s="41" t="s">
        <v>1773</v>
      </c>
      <c r="S269" s="41" t="s">
        <v>1774</v>
      </c>
      <c r="T269" s="13"/>
      <c r="U269" s="43"/>
      <c r="V269" s="40" t="str">
        <f t="shared" si="30"/>
        <v>PCO</v>
      </c>
      <c r="W269" s="73" t="str">
        <f t="shared" si="31"/>
        <v>Coexistence</v>
      </c>
      <c r="X269" s="16"/>
      <c r="Y269" s="16"/>
      <c r="Z269" s="16"/>
      <c r="AA269" s="18"/>
      <c r="AB269" s="18"/>
    </row>
    <row r="270" spans="1:28" s="14" customFormat="1" ht="25.5">
      <c r="A270" s="36">
        <v>4530</v>
      </c>
      <c r="B270" s="36" t="s">
        <v>1790</v>
      </c>
      <c r="C270" s="37" t="s">
        <v>1269</v>
      </c>
      <c r="D270" s="37" t="s">
        <v>1015</v>
      </c>
      <c r="E270" s="37"/>
      <c r="F270" s="38"/>
      <c r="G270" s="38" t="s">
        <v>170</v>
      </c>
      <c r="H270" s="63">
        <v>157</v>
      </c>
      <c r="I270" s="63"/>
      <c r="J270" s="39" t="str">
        <f t="shared" si="29"/>
        <v>Rules for Operation at PCO AP</v>
      </c>
      <c r="K270" s="67" t="s">
        <v>1269</v>
      </c>
      <c r="L270" s="68" t="s">
        <v>262</v>
      </c>
      <c r="M270" s="68"/>
      <c r="N270" s="17"/>
      <c r="O270" s="16"/>
      <c r="P270" s="16"/>
      <c r="Q270" s="40"/>
      <c r="R270" s="41" t="s">
        <v>1972</v>
      </c>
      <c r="S270" s="41" t="s">
        <v>1792</v>
      </c>
      <c r="T270" s="13"/>
      <c r="U270" s="43"/>
      <c r="V270" s="40" t="str">
        <f t="shared" si="30"/>
        <v>PCO</v>
      </c>
      <c r="W270" s="73" t="str">
        <f t="shared" si="31"/>
        <v>Coexistence</v>
      </c>
      <c r="X270" s="16"/>
      <c r="Y270" s="16"/>
      <c r="Z270" s="16"/>
      <c r="AA270" s="18"/>
      <c r="AB270" s="18"/>
    </row>
    <row r="271" spans="1:28" s="14" customFormat="1" ht="114.75">
      <c r="A271" s="36">
        <v>7492</v>
      </c>
      <c r="B271" s="36" t="s">
        <v>901</v>
      </c>
      <c r="C271" s="37" t="s">
        <v>1269</v>
      </c>
      <c r="D271" s="37"/>
      <c r="E271" s="37"/>
      <c r="F271" s="38"/>
      <c r="G271" s="38" t="s">
        <v>2706</v>
      </c>
      <c r="H271" s="63">
        <v>157</v>
      </c>
      <c r="I271" s="63"/>
      <c r="J271" s="39" t="str">
        <f t="shared" si="29"/>
        <v>Rules for Operation at PCO AP</v>
      </c>
      <c r="K271" s="67" t="s">
        <v>1269</v>
      </c>
      <c r="L271" s="68" t="s">
        <v>261</v>
      </c>
      <c r="M271" s="68"/>
      <c r="N271" s="17"/>
      <c r="O271" s="16"/>
      <c r="P271" s="16"/>
      <c r="Q271" s="40"/>
      <c r="R271" s="41" t="s">
        <v>1292</v>
      </c>
      <c r="S271" s="41" t="s">
        <v>1293</v>
      </c>
      <c r="T271" s="13"/>
      <c r="U271" s="43"/>
      <c r="V271" s="40" t="str">
        <f t="shared" si="30"/>
        <v>PCO</v>
      </c>
      <c r="W271" s="73" t="str">
        <f t="shared" si="31"/>
        <v>Coexistence</v>
      </c>
      <c r="X271" s="16"/>
      <c r="Y271" s="16"/>
      <c r="Z271" s="16"/>
      <c r="AA271" s="18"/>
      <c r="AB271" s="18"/>
    </row>
    <row r="272" spans="1:28" s="14" customFormat="1" ht="51">
      <c r="A272" s="36">
        <v>7778</v>
      </c>
      <c r="B272" s="36" t="s">
        <v>2635</v>
      </c>
      <c r="C272" s="37" t="s">
        <v>1269</v>
      </c>
      <c r="D272" s="37" t="s">
        <v>1015</v>
      </c>
      <c r="E272" s="37"/>
      <c r="F272" s="38"/>
      <c r="G272" s="38" t="s">
        <v>170</v>
      </c>
      <c r="H272" s="63">
        <v>157</v>
      </c>
      <c r="I272" s="63"/>
      <c r="J272" s="39" t="str">
        <f t="shared" si="29"/>
        <v>Rules for Operation at PCO AP</v>
      </c>
      <c r="K272" s="67" t="s">
        <v>1269</v>
      </c>
      <c r="L272" s="68" t="s">
        <v>261</v>
      </c>
      <c r="M272" s="68"/>
      <c r="N272" s="17"/>
      <c r="O272" s="16"/>
      <c r="P272" s="16"/>
      <c r="Q272" s="40"/>
      <c r="R272" s="41" t="s">
        <v>1972</v>
      </c>
      <c r="S272" s="41" t="s">
        <v>67</v>
      </c>
      <c r="T272" s="13"/>
      <c r="U272" s="43"/>
      <c r="V272" s="40" t="str">
        <f t="shared" si="30"/>
        <v>PCO</v>
      </c>
      <c r="W272" s="73" t="str">
        <f t="shared" si="31"/>
        <v>Coexistence</v>
      </c>
      <c r="X272" s="16"/>
      <c r="Y272" s="16"/>
      <c r="Z272" s="16"/>
      <c r="AA272" s="18"/>
      <c r="AB272" s="18"/>
    </row>
    <row r="273" spans="1:28" s="14" customFormat="1" ht="89.25">
      <c r="A273" s="36">
        <v>7875</v>
      </c>
      <c r="B273" s="36" t="s">
        <v>1964</v>
      </c>
      <c r="C273" s="37" t="s">
        <v>1078</v>
      </c>
      <c r="D273" s="37" t="s">
        <v>1010</v>
      </c>
      <c r="E273" s="37" t="s">
        <v>2028</v>
      </c>
      <c r="F273" s="38"/>
      <c r="G273" s="38" t="s">
        <v>170</v>
      </c>
      <c r="H273" s="63">
        <v>158</v>
      </c>
      <c r="I273" s="63">
        <v>6</v>
      </c>
      <c r="J273" s="39" t="str">
        <f t="shared" si="29"/>
        <v>Rules for Operation at the PCO non-AP STA</v>
      </c>
      <c r="K273" s="67" t="s">
        <v>1078</v>
      </c>
      <c r="L273" s="68" t="s">
        <v>262</v>
      </c>
      <c r="M273" s="68"/>
      <c r="N273" s="17"/>
      <c r="O273" s="16"/>
      <c r="P273" s="16"/>
      <c r="Q273" s="40"/>
      <c r="R273" s="41" t="s">
        <v>666</v>
      </c>
      <c r="S273" s="41" t="s">
        <v>1245</v>
      </c>
      <c r="T273" s="13"/>
      <c r="U273" s="43"/>
      <c r="V273" s="40" t="str">
        <f t="shared" si="30"/>
        <v>PCO</v>
      </c>
      <c r="W273" s="73" t="str">
        <f t="shared" si="31"/>
        <v>Coexistence</v>
      </c>
      <c r="X273" s="16"/>
      <c r="Y273" s="16"/>
      <c r="Z273" s="16"/>
      <c r="AA273" s="18"/>
      <c r="AB273" s="18"/>
    </row>
    <row r="274" spans="1:28" s="14" customFormat="1" ht="140.25">
      <c r="A274" s="36">
        <v>10</v>
      </c>
      <c r="B274" s="36" t="s">
        <v>2019</v>
      </c>
      <c r="C274" s="37" t="s">
        <v>1078</v>
      </c>
      <c r="D274" s="37" t="s">
        <v>1010</v>
      </c>
      <c r="E274" s="37" t="s">
        <v>652</v>
      </c>
      <c r="F274" s="38"/>
      <c r="G274" s="38" t="s">
        <v>170</v>
      </c>
      <c r="H274" s="63">
        <v>158</v>
      </c>
      <c r="I274" s="63">
        <v>8</v>
      </c>
      <c r="J274" s="39" t="str">
        <f t="shared" si="29"/>
        <v>Rules for Operation at the PCO non-AP STA</v>
      </c>
      <c r="K274" s="67" t="s">
        <v>1078</v>
      </c>
      <c r="L274" s="68" t="s">
        <v>1439</v>
      </c>
      <c r="M274" s="68"/>
      <c r="N274" s="17"/>
      <c r="O274" s="16"/>
      <c r="P274" s="16"/>
      <c r="Q274" s="40"/>
      <c r="R274" s="41" t="s">
        <v>1013</v>
      </c>
      <c r="S274" s="41" t="s">
        <v>2365</v>
      </c>
      <c r="T274" s="13"/>
      <c r="U274" s="43"/>
      <c r="V274" s="40" t="str">
        <f t="shared" si="30"/>
        <v>PCO</v>
      </c>
      <c r="W274" s="73" t="str">
        <f t="shared" si="31"/>
        <v>Coexistence</v>
      </c>
      <c r="X274" s="16"/>
      <c r="Y274" s="16"/>
      <c r="Z274" s="16"/>
      <c r="AA274" s="18"/>
      <c r="AB274" s="18"/>
    </row>
    <row r="275" spans="1:28" s="14" customFormat="1" ht="63.75">
      <c r="A275" s="36">
        <v>7765</v>
      </c>
      <c r="B275" s="36" t="s">
        <v>1150</v>
      </c>
      <c r="C275" s="37" t="s">
        <v>1078</v>
      </c>
      <c r="D275" s="37" t="s">
        <v>1010</v>
      </c>
      <c r="E275" s="37" t="s">
        <v>652</v>
      </c>
      <c r="F275" s="38"/>
      <c r="G275" s="38" t="s">
        <v>170</v>
      </c>
      <c r="H275" s="63">
        <v>158</v>
      </c>
      <c r="I275" s="63">
        <v>8</v>
      </c>
      <c r="J275" s="39" t="str">
        <f t="shared" si="29"/>
        <v>Rules for Operation at the PCO non-AP STA</v>
      </c>
      <c r="K275" s="67" t="s">
        <v>1078</v>
      </c>
      <c r="L275" s="68" t="s">
        <v>261</v>
      </c>
      <c r="M275" s="68"/>
      <c r="N275" s="17"/>
      <c r="O275" s="16"/>
      <c r="P275" s="16"/>
      <c r="Q275" s="40"/>
      <c r="R275" s="41" t="s">
        <v>1009</v>
      </c>
      <c r="S275" s="41" t="s">
        <v>1152</v>
      </c>
      <c r="T275" s="13"/>
      <c r="U275" s="43"/>
      <c r="V275" s="40" t="str">
        <f t="shared" si="30"/>
        <v>PCO</v>
      </c>
      <c r="W275" s="73" t="str">
        <f t="shared" si="31"/>
        <v>Coexistence</v>
      </c>
      <c r="X275" s="16"/>
      <c r="Y275" s="16"/>
      <c r="Z275" s="16"/>
      <c r="AA275" s="18"/>
      <c r="AB275" s="18"/>
    </row>
    <row r="276" spans="1:28" s="14" customFormat="1" ht="51">
      <c r="A276" s="36">
        <v>7907</v>
      </c>
      <c r="B276" s="36" t="s">
        <v>818</v>
      </c>
      <c r="C276" s="37" t="s">
        <v>1078</v>
      </c>
      <c r="D276" s="37" t="s">
        <v>1010</v>
      </c>
      <c r="E276" s="37" t="s">
        <v>652</v>
      </c>
      <c r="F276" s="38"/>
      <c r="G276" s="38" t="s">
        <v>170</v>
      </c>
      <c r="H276" s="63">
        <v>158</v>
      </c>
      <c r="I276" s="63">
        <v>8</v>
      </c>
      <c r="J276" s="39" t="str">
        <f t="shared" si="29"/>
        <v>Rules for Operation at the PCO non-AP STA</v>
      </c>
      <c r="K276" s="67" t="s">
        <v>1078</v>
      </c>
      <c r="L276" s="68" t="s">
        <v>262</v>
      </c>
      <c r="M276" s="68"/>
      <c r="N276" s="17"/>
      <c r="O276" s="16"/>
      <c r="P276" s="16"/>
      <c r="Q276" s="40"/>
      <c r="R276" s="41" t="s">
        <v>2363</v>
      </c>
      <c r="S276" s="41" t="s">
        <v>2364</v>
      </c>
      <c r="T276" s="13"/>
      <c r="U276" s="43"/>
      <c r="V276" s="40" t="str">
        <f t="shared" si="30"/>
        <v>PCO</v>
      </c>
      <c r="W276" s="73" t="str">
        <f t="shared" si="31"/>
        <v>Coexistence</v>
      </c>
      <c r="X276" s="16"/>
      <c r="Y276" s="16"/>
      <c r="Z276" s="16"/>
      <c r="AA276" s="18"/>
      <c r="AB276" s="18"/>
    </row>
    <row r="277" spans="1:28" s="14" customFormat="1" ht="114.75">
      <c r="A277" s="36">
        <v>11</v>
      </c>
      <c r="B277" s="36" t="s">
        <v>2019</v>
      </c>
      <c r="C277" s="37" t="s">
        <v>1078</v>
      </c>
      <c r="D277" s="37" t="s">
        <v>1010</v>
      </c>
      <c r="E277" s="37" t="s">
        <v>1079</v>
      </c>
      <c r="F277" s="38"/>
      <c r="G277" s="38" t="s">
        <v>170</v>
      </c>
      <c r="H277" s="63">
        <v>158</v>
      </c>
      <c r="I277" s="63">
        <v>11</v>
      </c>
      <c r="J277" s="39" t="str">
        <f t="shared" si="29"/>
        <v>Rules for Operation at the PCO non-AP STA</v>
      </c>
      <c r="K277" s="67" t="s">
        <v>1078</v>
      </c>
      <c r="L277" s="68" t="s">
        <v>1439</v>
      </c>
      <c r="M277" s="68"/>
      <c r="N277" s="17"/>
      <c r="O277" s="16"/>
      <c r="P277" s="16"/>
      <c r="Q277" s="40"/>
      <c r="R277" s="41" t="s">
        <v>2366</v>
      </c>
      <c r="S277" s="41" t="s">
        <v>2367</v>
      </c>
      <c r="T277" s="13"/>
      <c r="U277" s="43"/>
      <c r="V277" s="40" t="str">
        <f t="shared" si="30"/>
        <v>PCO</v>
      </c>
      <c r="W277" s="73" t="str">
        <f t="shared" si="31"/>
        <v>Coexistence</v>
      </c>
      <c r="X277" s="16"/>
      <c r="Y277" s="16"/>
      <c r="Z277" s="16"/>
      <c r="AA277" s="18"/>
      <c r="AB277" s="18"/>
    </row>
    <row r="278" spans="1:28" s="14" customFormat="1" ht="114.75">
      <c r="A278" s="36">
        <v>4633</v>
      </c>
      <c r="B278" s="36" t="s">
        <v>1507</v>
      </c>
      <c r="C278" s="37" t="s">
        <v>1078</v>
      </c>
      <c r="D278" s="37" t="s">
        <v>1010</v>
      </c>
      <c r="E278" s="37" t="s">
        <v>1079</v>
      </c>
      <c r="F278" s="38"/>
      <c r="G278" s="38" t="s">
        <v>170</v>
      </c>
      <c r="H278" s="63">
        <v>158</v>
      </c>
      <c r="I278" s="63">
        <v>11</v>
      </c>
      <c r="J278" s="39" t="str">
        <f t="shared" si="29"/>
        <v>Rules for Operation at the PCO non-AP STA</v>
      </c>
      <c r="K278" s="67" t="s">
        <v>1078</v>
      </c>
      <c r="L278" s="68" t="s">
        <v>262</v>
      </c>
      <c r="M278" s="68"/>
      <c r="N278" s="17"/>
      <c r="O278" s="16"/>
      <c r="P278" s="16"/>
      <c r="Q278" s="40"/>
      <c r="R278" s="41" t="s">
        <v>1080</v>
      </c>
      <c r="S278" s="41" t="s">
        <v>446</v>
      </c>
      <c r="T278" s="13"/>
      <c r="U278" s="43"/>
      <c r="V278" s="40" t="str">
        <f t="shared" si="30"/>
        <v>PCO</v>
      </c>
      <c r="W278" s="73" t="str">
        <f t="shared" si="31"/>
        <v>Coexistence</v>
      </c>
      <c r="X278" s="16"/>
      <c r="Y278" s="16"/>
      <c r="Z278" s="16"/>
      <c r="AA278" s="18"/>
      <c r="AB278" s="18"/>
    </row>
    <row r="279" spans="1:28" s="14" customFormat="1" ht="102">
      <c r="A279" s="36">
        <v>7766</v>
      </c>
      <c r="B279" s="36" t="s">
        <v>1150</v>
      </c>
      <c r="C279" s="37" t="s">
        <v>1078</v>
      </c>
      <c r="D279" s="37" t="s">
        <v>1010</v>
      </c>
      <c r="E279" s="37" t="s">
        <v>1079</v>
      </c>
      <c r="F279" s="38"/>
      <c r="G279" s="38" t="s">
        <v>170</v>
      </c>
      <c r="H279" s="63">
        <v>158</v>
      </c>
      <c r="I279" s="63">
        <v>11</v>
      </c>
      <c r="J279" s="39" t="str">
        <f t="shared" si="29"/>
        <v>Rules for Operation at the PCO non-AP STA</v>
      </c>
      <c r="K279" s="67" t="s">
        <v>1078</v>
      </c>
      <c r="L279" s="68" t="s">
        <v>261</v>
      </c>
      <c r="M279" s="68"/>
      <c r="N279" s="17"/>
      <c r="O279" s="16"/>
      <c r="P279" s="16"/>
      <c r="Q279" s="40"/>
      <c r="R279" s="41" t="s">
        <v>1011</v>
      </c>
      <c r="S279" s="41" t="s">
        <v>1152</v>
      </c>
      <c r="T279" s="13"/>
      <c r="U279" s="43"/>
      <c r="V279" s="40" t="str">
        <f t="shared" si="30"/>
        <v>PCO</v>
      </c>
      <c r="W279" s="73" t="str">
        <f t="shared" si="31"/>
        <v>Coexistence</v>
      </c>
      <c r="X279" s="16"/>
      <c r="Y279" s="16"/>
      <c r="Z279" s="16"/>
      <c r="AA279" s="18"/>
      <c r="AB279" s="18"/>
    </row>
    <row r="280" spans="1:28" s="14" customFormat="1" ht="89.25">
      <c r="A280" s="36">
        <v>7876</v>
      </c>
      <c r="B280" s="36" t="s">
        <v>1964</v>
      </c>
      <c r="C280" s="37" t="s">
        <v>1078</v>
      </c>
      <c r="D280" s="37" t="s">
        <v>1010</v>
      </c>
      <c r="E280" s="37" t="s">
        <v>732</v>
      </c>
      <c r="F280" s="38"/>
      <c r="G280" s="38" t="s">
        <v>170</v>
      </c>
      <c r="H280" s="63">
        <v>158</v>
      </c>
      <c r="I280" s="63">
        <v>11</v>
      </c>
      <c r="J280" s="39" t="str">
        <f t="shared" si="29"/>
        <v>Rules for Operation at the PCO non-AP STA</v>
      </c>
      <c r="K280" s="67" t="s">
        <v>1078</v>
      </c>
      <c r="L280" s="68" t="s">
        <v>262</v>
      </c>
      <c r="M280" s="68"/>
      <c r="N280" s="17"/>
      <c r="O280" s="16"/>
      <c r="P280" s="16"/>
      <c r="Q280" s="40"/>
      <c r="R280" s="41" t="s">
        <v>1246</v>
      </c>
      <c r="S280" s="41" t="s">
        <v>1247</v>
      </c>
      <c r="T280" s="13"/>
      <c r="U280" s="43"/>
      <c r="V280" s="40" t="str">
        <f t="shared" si="30"/>
        <v>PCO</v>
      </c>
      <c r="W280" s="73" t="str">
        <f t="shared" si="31"/>
        <v>Coexistence</v>
      </c>
      <c r="X280" s="16"/>
      <c r="Y280" s="16"/>
      <c r="Z280" s="16"/>
      <c r="AA280" s="18"/>
      <c r="AB280" s="18"/>
    </row>
    <row r="281" spans="1:28" s="14" customFormat="1" ht="76.5">
      <c r="A281" s="36">
        <v>7908</v>
      </c>
      <c r="B281" s="36" t="s">
        <v>818</v>
      </c>
      <c r="C281" s="37" t="s">
        <v>1078</v>
      </c>
      <c r="D281" s="37" t="s">
        <v>1010</v>
      </c>
      <c r="E281" s="37" t="s">
        <v>1079</v>
      </c>
      <c r="F281" s="38"/>
      <c r="G281" s="38" t="s">
        <v>170</v>
      </c>
      <c r="H281" s="63">
        <v>158</v>
      </c>
      <c r="I281" s="63">
        <v>11</v>
      </c>
      <c r="J281" s="39" t="str">
        <f t="shared" si="29"/>
        <v>Rules for Operation at the PCO non-AP STA</v>
      </c>
      <c r="K281" s="67" t="s">
        <v>1078</v>
      </c>
      <c r="L281" s="68" t="s">
        <v>261</v>
      </c>
      <c r="M281" s="68"/>
      <c r="N281" s="17"/>
      <c r="O281" s="16"/>
      <c r="P281" s="16"/>
      <c r="Q281" s="40"/>
      <c r="R281" s="41" t="s">
        <v>2378</v>
      </c>
      <c r="S281" s="41" t="s">
        <v>2379</v>
      </c>
      <c r="T281" s="13"/>
      <c r="U281" s="43"/>
      <c r="V281" s="40" t="str">
        <f t="shared" si="30"/>
        <v>PCO</v>
      </c>
      <c r="W281" s="73" t="str">
        <f t="shared" si="31"/>
        <v>Coexistence</v>
      </c>
      <c r="X281" s="16"/>
      <c r="Y281" s="16"/>
      <c r="Z281" s="16"/>
      <c r="AA281" s="18"/>
      <c r="AB281" s="18"/>
    </row>
    <row r="282" spans="1:28" s="14" customFormat="1" ht="51">
      <c r="A282" s="36">
        <v>7782</v>
      </c>
      <c r="B282" s="36" t="s">
        <v>2635</v>
      </c>
      <c r="C282" s="37" t="s">
        <v>1078</v>
      </c>
      <c r="D282" s="37" t="s">
        <v>1010</v>
      </c>
      <c r="E282" s="37" t="s">
        <v>1775</v>
      </c>
      <c r="F282" s="38"/>
      <c r="G282" s="38" t="s">
        <v>2706</v>
      </c>
      <c r="H282" s="63">
        <v>158</v>
      </c>
      <c r="I282" s="63">
        <v>15</v>
      </c>
      <c r="J282" s="39" t="str">
        <f t="shared" si="29"/>
        <v>Rules for Operation at the PCO non-AP STA</v>
      </c>
      <c r="K282" s="67" t="s">
        <v>1078</v>
      </c>
      <c r="L282" s="68" t="s">
        <v>261</v>
      </c>
      <c r="M282" s="68"/>
      <c r="N282" s="17"/>
      <c r="O282" s="16"/>
      <c r="P282" s="16"/>
      <c r="Q282" s="40"/>
      <c r="R282" s="41" t="s">
        <v>1776</v>
      </c>
      <c r="S282" s="41" t="s">
        <v>1777</v>
      </c>
      <c r="T282" s="13"/>
      <c r="U282" s="43"/>
      <c r="V282" s="40" t="str">
        <f t="shared" si="30"/>
        <v>PCO</v>
      </c>
      <c r="W282" s="73" t="str">
        <f t="shared" si="31"/>
        <v>Coexistence</v>
      </c>
      <c r="X282" s="16"/>
      <c r="Y282" s="16"/>
      <c r="Z282" s="16"/>
      <c r="AA282" s="18"/>
      <c r="AB282" s="18"/>
    </row>
    <row r="283" spans="1:28" s="14" customFormat="1" ht="89.25">
      <c r="A283" s="36">
        <v>7877</v>
      </c>
      <c r="B283" s="36" t="s">
        <v>1964</v>
      </c>
      <c r="C283" s="37" t="s">
        <v>1078</v>
      </c>
      <c r="D283" s="37" t="s">
        <v>1010</v>
      </c>
      <c r="E283" s="37" t="s">
        <v>358</v>
      </c>
      <c r="F283" s="38"/>
      <c r="G283" s="38" t="s">
        <v>170</v>
      </c>
      <c r="H283" s="63">
        <v>158</v>
      </c>
      <c r="I283" s="63">
        <v>15</v>
      </c>
      <c r="J283" s="39" t="str">
        <f t="shared" si="29"/>
        <v>Rules for Operation at the PCO non-AP STA</v>
      </c>
      <c r="K283" s="67" t="s">
        <v>1078</v>
      </c>
      <c r="L283" s="68" t="s">
        <v>262</v>
      </c>
      <c r="M283" s="68"/>
      <c r="N283" s="17"/>
      <c r="O283" s="16"/>
      <c r="P283" s="16"/>
      <c r="Q283" s="40"/>
      <c r="R283" s="41" t="s">
        <v>1457</v>
      </c>
      <c r="S283" s="41" t="s">
        <v>808</v>
      </c>
      <c r="T283" s="13"/>
      <c r="U283" s="43"/>
      <c r="V283" s="40" t="str">
        <f t="shared" si="30"/>
        <v>PCO</v>
      </c>
      <c r="W283" s="73" t="str">
        <f t="shared" si="31"/>
        <v>Coexistence</v>
      </c>
      <c r="X283" s="16"/>
      <c r="Y283" s="16"/>
      <c r="Z283" s="16"/>
      <c r="AA283" s="18"/>
      <c r="AB283" s="18"/>
    </row>
    <row r="284" spans="1:28" s="14" customFormat="1" ht="114.75">
      <c r="A284" s="36">
        <v>7781</v>
      </c>
      <c r="B284" s="36" t="s">
        <v>2635</v>
      </c>
      <c r="C284" s="37" t="s">
        <v>1078</v>
      </c>
      <c r="D284" s="37" t="s">
        <v>1010</v>
      </c>
      <c r="E284" s="37" t="s">
        <v>2839</v>
      </c>
      <c r="F284" s="38"/>
      <c r="G284" s="38" t="s">
        <v>170</v>
      </c>
      <c r="H284" s="63">
        <v>158</v>
      </c>
      <c r="I284" s="63">
        <v>24</v>
      </c>
      <c r="J284" s="39" t="str">
        <f t="shared" si="29"/>
        <v>Rules for Operation at the PCO non-AP STA</v>
      </c>
      <c r="K284" s="67" t="s">
        <v>1078</v>
      </c>
      <c r="L284" s="68" t="s">
        <v>261</v>
      </c>
      <c r="M284" s="68"/>
      <c r="N284" s="17"/>
      <c r="O284" s="16"/>
      <c r="P284" s="16"/>
      <c r="Q284" s="40"/>
      <c r="R284" s="41" t="s">
        <v>1768</v>
      </c>
      <c r="S284" s="41" t="s">
        <v>1769</v>
      </c>
      <c r="T284" s="13"/>
      <c r="U284" s="43"/>
      <c r="V284" s="40" t="str">
        <f t="shared" si="30"/>
        <v>PCO</v>
      </c>
      <c r="W284" s="73" t="str">
        <f t="shared" si="31"/>
        <v>Coexistence</v>
      </c>
      <c r="X284" s="16"/>
      <c r="Y284" s="16"/>
      <c r="Z284" s="16"/>
      <c r="AA284" s="18"/>
      <c r="AB284" s="18"/>
    </row>
    <row r="285" spans="1:28" s="14" customFormat="1" ht="25.5">
      <c r="A285" s="36">
        <v>10272</v>
      </c>
      <c r="B285" s="36" t="s">
        <v>640</v>
      </c>
      <c r="C285" s="37" t="s">
        <v>2457</v>
      </c>
      <c r="D285" s="37" t="s">
        <v>637</v>
      </c>
      <c r="E285" s="37" t="s">
        <v>358</v>
      </c>
      <c r="F285" s="38" t="s">
        <v>1439</v>
      </c>
      <c r="G285" s="38"/>
      <c r="H285" s="63">
        <v>161</v>
      </c>
      <c r="I285" s="63">
        <v>15</v>
      </c>
      <c r="J285" s="39" t="str">
        <f t="shared" si="29"/>
        <v>Operating Mode</v>
      </c>
      <c r="K285" s="67" t="s">
        <v>2457</v>
      </c>
      <c r="L285" s="68" t="s">
        <v>262</v>
      </c>
      <c r="M285" s="68"/>
      <c r="N285" s="17" t="s">
        <v>2540</v>
      </c>
      <c r="O285" s="16"/>
      <c r="P285" s="16"/>
      <c r="Q285" s="40"/>
      <c r="R285" s="41" t="s">
        <v>641</v>
      </c>
      <c r="S285" s="41" t="s">
        <v>642</v>
      </c>
      <c r="T285" s="13" t="s">
        <v>2407</v>
      </c>
      <c r="U285" s="43"/>
      <c r="V285" s="40" t="str">
        <f t="shared" si="30"/>
        <v>PHY General</v>
      </c>
      <c r="W285" s="73" t="s">
        <v>1754</v>
      </c>
      <c r="X285" s="16">
        <v>4018</v>
      </c>
      <c r="Y285" s="16" t="s">
        <v>2409</v>
      </c>
      <c r="Z285" s="16" t="s">
        <v>2408</v>
      </c>
      <c r="AA285" s="18" t="s">
        <v>170</v>
      </c>
      <c r="AB285" s="18" t="s">
        <v>636</v>
      </c>
    </row>
    <row r="286" spans="1:28" s="14" customFormat="1" ht="51">
      <c r="A286" s="36">
        <v>3006</v>
      </c>
      <c r="B286" s="36" t="s">
        <v>1031</v>
      </c>
      <c r="C286" s="37" t="s">
        <v>1155</v>
      </c>
      <c r="D286" s="37">
        <v>176</v>
      </c>
      <c r="E286" s="37">
        <v>7</v>
      </c>
      <c r="F286" s="38" t="s">
        <v>1439</v>
      </c>
      <c r="G286" s="38" t="s">
        <v>170</v>
      </c>
      <c r="H286" s="63">
        <v>176</v>
      </c>
      <c r="I286" s="63">
        <v>7</v>
      </c>
      <c r="J286" s="39" t="s">
        <v>1156</v>
      </c>
      <c r="K286" s="67" t="s">
        <v>1155</v>
      </c>
      <c r="L286" s="68" t="s">
        <v>262</v>
      </c>
      <c r="M286" s="68"/>
      <c r="N286" s="17"/>
      <c r="O286" s="16"/>
      <c r="P286" s="16"/>
      <c r="Q286" s="40"/>
      <c r="R286" s="41" t="s">
        <v>484</v>
      </c>
      <c r="S286" s="41"/>
      <c r="T286" s="13"/>
      <c r="U286" s="43"/>
      <c r="V286" s="40" t="s">
        <v>1763</v>
      </c>
      <c r="W286" s="73" t="s">
        <v>1754</v>
      </c>
      <c r="X286" s="16"/>
      <c r="Y286" s="16" t="s">
        <v>1960</v>
      </c>
      <c r="Z286" s="16">
        <v>1</v>
      </c>
      <c r="AA286" s="18" t="s">
        <v>170</v>
      </c>
      <c r="AB286" s="18"/>
    </row>
    <row r="287" spans="1:28" s="14" customFormat="1" ht="89.25">
      <c r="A287" s="36">
        <v>8186</v>
      </c>
      <c r="B287" s="36" t="s">
        <v>2827</v>
      </c>
      <c r="C287" s="37" t="s">
        <v>491</v>
      </c>
      <c r="D287" s="37"/>
      <c r="E287" s="37"/>
      <c r="F287" s="38" t="s">
        <v>1439</v>
      </c>
      <c r="G287" s="38" t="s">
        <v>170</v>
      </c>
      <c r="H287" s="63">
        <v>176</v>
      </c>
      <c r="I287" s="63"/>
      <c r="J287" s="39" t="s">
        <v>1156</v>
      </c>
      <c r="K287" s="67" t="s">
        <v>1155</v>
      </c>
      <c r="L287" s="68" t="s">
        <v>262</v>
      </c>
      <c r="M287" s="68"/>
      <c r="N287" s="17"/>
      <c r="O287" s="16"/>
      <c r="P287" s="16"/>
      <c r="Q287" s="40"/>
      <c r="R287" s="41" t="s">
        <v>647</v>
      </c>
      <c r="S287" s="41" t="s">
        <v>648</v>
      </c>
      <c r="T287" s="13"/>
      <c r="U287" s="43"/>
      <c r="V287" s="40" t="s">
        <v>1763</v>
      </c>
      <c r="W287" s="73" t="s">
        <v>1754</v>
      </c>
      <c r="X287" s="16"/>
      <c r="Y287" s="16" t="s">
        <v>1960</v>
      </c>
      <c r="Z287" s="16">
        <v>1</v>
      </c>
      <c r="AA287" s="18" t="s">
        <v>170</v>
      </c>
      <c r="AB287" s="18"/>
    </row>
    <row r="288" spans="1:28" s="14" customFormat="1" ht="38.25">
      <c r="A288" s="36">
        <v>3010</v>
      </c>
      <c r="B288" s="36" t="s">
        <v>1031</v>
      </c>
      <c r="C288" s="37" t="s">
        <v>1157</v>
      </c>
      <c r="D288" s="37">
        <v>179</v>
      </c>
      <c r="E288" s="37">
        <v>3</v>
      </c>
      <c r="F288" s="38" t="s">
        <v>1439</v>
      </c>
      <c r="G288" s="38" t="s">
        <v>170</v>
      </c>
      <c r="H288" s="63">
        <v>179</v>
      </c>
      <c r="I288" s="63">
        <v>3</v>
      </c>
      <c r="J288" s="39" t="s">
        <v>1158</v>
      </c>
      <c r="K288" s="67" t="s">
        <v>1157</v>
      </c>
      <c r="L288" s="68" t="s">
        <v>262</v>
      </c>
      <c r="M288" s="68"/>
      <c r="N288" s="17"/>
      <c r="O288" s="16"/>
      <c r="P288" s="16"/>
      <c r="Q288" s="40"/>
      <c r="R288" s="41" t="s">
        <v>485</v>
      </c>
      <c r="S288" s="41" t="s">
        <v>486</v>
      </c>
      <c r="T288" s="13" t="s">
        <v>483</v>
      </c>
      <c r="U288" s="43"/>
      <c r="V288" s="40" t="s">
        <v>1763</v>
      </c>
      <c r="W288" s="73" t="s">
        <v>1754</v>
      </c>
      <c r="X288" s="16"/>
      <c r="Y288" s="16" t="s">
        <v>1960</v>
      </c>
      <c r="Z288" s="16">
        <v>1</v>
      </c>
      <c r="AA288" s="18" t="s">
        <v>170</v>
      </c>
      <c r="AB288" s="18"/>
    </row>
    <row r="289" spans="1:28" s="14" customFormat="1" ht="102">
      <c r="A289" s="36">
        <v>3471</v>
      </c>
      <c r="B289" s="36" t="s">
        <v>1602</v>
      </c>
      <c r="C289" s="37" t="s">
        <v>1157</v>
      </c>
      <c r="D289" s="37"/>
      <c r="E289" s="37"/>
      <c r="F289" s="38" t="s">
        <v>1439</v>
      </c>
      <c r="G289" s="38" t="s">
        <v>170</v>
      </c>
      <c r="H289" s="63">
        <v>179</v>
      </c>
      <c r="I289" s="63"/>
      <c r="J289" s="39" t="s">
        <v>1158</v>
      </c>
      <c r="K289" s="67" t="s">
        <v>1157</v>
      </c>
      <c r="L289" s="68" t="s">
        <v>262</v>
      </c>
      <c r="M289" s="68"/>
      <c r="N289" s="17"/>
      <c r="O289" s="16"/>
      <c r="P289" s="16"/>
      <c r="Q289" s="40"/>
      <c r="R289" s="41" t="s">
        <v>487</v>
      </c>
      <c r="S289" s="41" t="s">
        <v>488</v>
      </c>
      <c r="T289" s="13" t="s">
        <v>483</v>
      </c>
      <c r="U289" s="43"/>
      <c r="V289" s="40" t="s">
        <v>1763</v>
      </c>
      <c r="W289" s="73" t="s">
        <v>1754</v>
      </c>
      <c r="X289" s="16"/>
      <c r="Y289" s="16" t="s">
        <v>1960</v>
      </c>
      <c r="Z289" s="16">
        <v>1</v>
      </c>
      <c r="AA289" s="18" t="s">
        <v>170</v>
      </c>
      <c r="AB289" s="18"/>
    </row>
    <row r="290" spans="1:28" s="14" customFormat="1" ht="63.75">
      <c r="A290" s="36">
        <v>1560</v>
      </c>
      <c r="B290" s="36" t="s">
        <v>480</v>
      </c>
      <c r="C290" s="37" t="s">
        <v>1164</v>
      </c>
      <c r="D290" s="37"/>
      <c r="E290" s="37"/>
      <c r="F290" s="38" t="s">
        <v>1439</v>
      </c>
      <c r="G290" s="38" t="s">
        <v>170</v>
      </c>
      <c r="H290" s="63">
        <v>180</v>
      </c>
      <c r="I290" s="63"/>
      <c r="J290" s="39" t="s">
        <v>1165</v>
      </c>
      <c r="K290" s="67" t="s">
        <v>1164</v>
      </c>
      <c r="L290" s="68" t="s">
        <v>262</v>
      </c>
      <c r="M290" s="68"/>
      <c r="N290" s="17"/>
      <c r="O290" s="16"/>
      <c r="P290" s="16"/>
      <c r="Q290" s="40"/>
      <c r="R290" s="41" t="s">
        <v>481</v>
      </c>
      <c r="S290" s="41" t="s">
        <v>482</v>
      </c>
      <c r="T290" s="13" t="s">
        <v>483</v>
      </c>
      <c r="U290" s="43"/>
      <c r="V290" s="40" t="s">
        <v>1888</v>
      </c>
      <c r="W290" s="73" t="s">
        <v>1754</v>
      </c>
      <c r="X290" s="16"/>
      <c r="Y290" s="16" t="s">
        <v>1960</v>
      </c>
      <c r="Z290" s="16">
        <v>1</v>
      </c>
      <c r="AA290" s="18" t="s">
        <v>170</v>
      </c>
      <c r="AB290" s="18"/>
    </row>
    <row r="291" spans="1:28" s="14" customFormat="1" ht="63.75">
      <c r="A291" s="36">
        <v>7312</v>
      </c>
      <c r="B291" s="36" t="s">
        <v>1019</v>
      </c>
      <c r="C291" s="37" t="s">
        <v>1168</v>
      </c>
      <c r="D291" s="37" t="s">
        <v>489</v>
      </c>
      <c r="E291" s="37"/>
      <c r="F291" s="38" t="s">
        <v>1439</v>
      </c>
      <c r="G291" s="38" t="s">
        <v>170</v>
      </c>
      <c r="H291" s="63">
        <v>188</v>
      </c>
      <c r="I291" s="63"/>
      <c r="J291" s="39" t="s">
        <v>1169</v>
      </c>
      <c r="K291" s="67" t="s">
        <v>1168</v>
      </c>
      <c r="L291" s="68" t="s">
        <v>262</v>
      </c>
      <c r="M291" s="68"/>
      <c r="N291" s="17"/>
      <c r="O291" s="16"/>
      <c r="P291" s="16"/>
      <c r="Q291" s="40"/>
      <c r="R291" s="41" t="s">
        <v>2394</v>
      </c>
      <c r="S291" s="41" t="s">
        <v>490</v>
      </c>
      <c r="T291" s="13"/>
      <c r="U291" s="43"/>
      <c r="V291" s="40" t="s">
        <v>1888</v>
      </c>
      <c r="W291" s="73" t="s">
        <v>1754</v>
      </c>
      <c r="X291" s="16"/>
      <c r="Y291" s="16" t="s">
        <v>1960</v>
      </c>
      <c r="Z291" s="16">
        <v>1</v>
      </c>
      <c r="AA291" s="18" t="s">
        <v>170</v>
      </c>
      <c r="AB291" s="18"/>
    </row>
    <row r="292" spans="1:29" s="14" customFormat="1" ht="76.5">
      <c r="A292" s="36">
        <v>7313</v>
      </c>
      <c r="B292" s="36" t="s">
        <v>1019</v>
      </c>
      <c r="C292" s="37" t="s">
        <v>281</v>
      </c>
      <c r="D292" s="37" t="s">
        <v>1931</v>
      </c>
      <c r="E292" s="37"/>
      <c r="F292" s="38" t="s">
        <v>1439</v>
      </c>
      <c r="G292" s="38" t="s">
        <v>170</v>
      </c>
      <c r="H292" s="63">
        <v>189</v>
      </c>
      <c r="I292" s="63"/>
      <c r="J292" s="39" t="str">
        <f aca="true" t="shared" si="32" ref="J292:J323">IF(ISERROR(VLOOKUP(K292,HeadingsLookup,2,FALSE)),"",VLOOKUP(K292,HeadingsLookup,2,FALSE))</f>
        <v>Cyclic shift for the High Throughput portion of Mixed Mode preamble</v>
      </c>
      <c r="K292" s="67" t="s">
        <v>281</v>
      </c>
      <c r="L292" s="120" t="s">
        <v>262</v>
      </c>
      <c r="M292" s="68"/>
      <c r="N292" s="16"/>
      <c r="O292" s="16"/>
      <c r="P292" s="16"/>
      <c r="Q292" s="40"/>
      <c r="R292" s="41" t="s">
        <v>2394</v>
      </c>
      <c r="S292" s="55" t="s">
        <v>490</v>
      </c>
      <c r="T292" s="13" t="s">
        <v>1932</v>
      </c>
      <c r="U292" s="43"/>
      <c r="V292" s="40" t="str">
        <f aca="true" t="shared" si="33" ref="V292:V323">IF(ISBLANK(M292),IF(ISERROR(VLOOKUP(K292,HeadingsLookup,4,FALSE)),"",VLOOKUP(K292,HeadingsLookup,4,FALSE)),"Duplicate")</f>
        <v>PLCP Preamble</v>
      </c>
      <c r="W292" s="73" t="s">
        <v>1754</v>
      </c>
      <c r="Y292" s="14" t="s">
        <v>1933</v>
      </c>
      <c r="Z292" s="14">
        <v>1</v>
      </c>
      <c r="AA292" s="16" t="str">
        <f>IF(ISERROR(VLOOKUP(V292,TopicsLookup,2,FALSE)),"",VLOOKUP(V292,TopicsLookup,2,FALSE))</f>
        <v>PHY</v>
      </c>
      <c r="AB292" s="14">
        <f>IF(Y292="Individual",0,1)*IF(Y292="",0,1)</f>
        <v>0</v>
      </c>
      <c r="AC292" s="14">
        <f>IF(X292="",A292,X292)</f>
        <v>7313</v>
      </c>
    </row>
    <row r="293" spans="1:28" s="14" customFormat="1" ht="63.75">
      <c r="A293" s="36">
        <v>7873</v>
      </c>
      <c r="B293" s="36" t="s">
        <v>304</v>
      </c>
      <c r="C293" s="37" t="s">
        <v>2066</v>
      </c>
      <c r="D293" s="37" t="s">
        <v>305</v>
      </c>
      <c r="E293" s="37" t="s">
        <v>472</v>
      </c>
      <c r="F293" s="38"/>
      <c r="G293" s="38" t="s">
        <v>170</v>
      </c>
      <c r="H293" s="63">
        <v>192</v>
      </c>
      <c r="I293" s="63">
        <v>28</v>
      </c>
      <c r="J293" s="39" t="str">
        <f t="shared" si="32"/>
        <v>STA CCA sensing 40/20MHz BSS</v>
      </c>
      <c r="K293" s="67" t="s">
        <v>2066</v>
      </c>
      <c r="L293" s="68" t="s">
        <v>262</v>
      </c>
      <c r="M293" s="68"/>
      <c r="N293" s="17"/>
      <c r="O293" s="16"/>
      <c r="P293" s="16"/>
      <c r="Q293" s="40"/>
      <c r="R293" s="41" t="s">
        <v>306</v>
      </c>
      <c r="S293" s="41" t="s">
        <v>307</v>
      </c>
      <c r="T293" s="13"/>
      <c r="U293" s="43"/>
      <c r="V293" s="40" t="str">
        <f t="shared" si="33"/>
        <v>Coexistence</v>
      </c>
      <c r="W293" s="73" t="str">
        <f>IF(ISERROR(VLOOKUP(V293,TopicsLookup,2,FALSE)),"",VLOOKUP(V293,TopicsLookup,2,FALSE))</f>
        <v>Coexistence</v>
      </c>
      <c r="X293" s="16"/>
      <c r="Y293" s="16"/>
      <c r="Z293" s="16"/>
      <c r="AA293" s="18"/>
      <c r="AB293" s="18"/>
    </row>
    <row r="294" spans="1:28" s="14" customFormat="1" ht="165.75">
      <c r="A294" s="36">
        <v>706</v>
      </c>
      <c r="B294" s="36" t="s">
        <v>2715</v>
      </c>
      <c r="C294" s="37" t="s">
        <v>2731</v>
      </c>
      <c r="D294" s="37" t="s">
        <v>2732</v>
      </c>
      <c r="E294" s="37" t="s">
        <v>1498</v>
      </c>
      <c r="F294" s="38"/>
      <c r="G294" s="38" t="s">
        <v>170</v>
      </c>
      <c r="H294" s="63">
        <v>213</v>
      </c>
      <c r="I294" s="63">
        <v>0</v>
      </c>
      <c r="J294" s="39" t="str">
        <f t="shared" si="32"/>
        <v>Non-HT duplicate transmission</v>
      </c>
      <c r="K294" s="67" t="s">
        <v>512</v>
      </c>
      <c r="L294" s="68" t="s">
        <v>262</v>
      </c>
      <c r="M294" s="68"/>
      <c r="N294" s="17"/>
      <c r="O294" s="16"/>
      <c r="P294" s="16"/>
      <c r="Q294" s="40"/>
      <c r="R294" s="41" t="s">
        <v>831</v>
      </c>
      <c r="S294" s="41" t="s">
        <v>2862</v>
      </c>
      <c r="T294" s="13"/>
      <c r="U294" s="43"/>
      <c r="V294" s="40" t="str">
        <f t="shared" si="33"/>
        <v>Coexistence</v>
      </c>
      <c r="W294" s="73" t="str">
        <f>IF(ISERROR(VLOOKUP(V294,TopicsLookup,2,FALSE)),"",VLOOKUP(V294,TopicsLookup,2,FALSE))</f>
        <v>Coexistence</v>
      </c>
      <c r="X294" s="16"/>
      <c r="Y294" s="16"/>
      <c r="Z294" s="16"/>
      <c r="AA294" s="18"/>
      <c r="AB294" s="18"/>
    </row>
    <row r="295" spans="1:29" s="14" customFormat="1" ht="63.75">
      <c r="A295" s="36">
        <v>1493</v>
      </c>
      <c r="B295" s="36" t="s">
        <v>1460</v>
      </c>
      <c r="C295" s="37" t="s">
        <v>1934</v>
      </c>
      <c r="D295" s="42"/>
      <c r="E295" s="37"/>
      <c r="F295" s="38" t="s">
        <v>1439</v>
      </c>
      <c r="G295" s="38" t="s">
        <v>170</v>
      </c>
      <c r="H295" s="63">
        <v>213</v>
      </c>
      <c r="I295" s="63"/>
      <c r="J295" s="39" t="str">
        <f t="shared" si="32"/>
        <v>Transmission in 40MHz HT mode</v>
      </c>
      <c r="K295" s="67" t="s">
        <v>506</v>
      </c>
      <c r="L295" s="120" t="s">
        <v>262</v>
      </c>
      <c r="M295" s="68"/>
      <c r="N295" s="121"/>
      <c r="O295" s="121"/>
      <c r="P295" s="121"/>
      <c r="Q295" s="40"/>
      <c r="R295" s="41" t="s">
        <v>1935</v>
      </c>
      <c r="S295" s="41" t="s">
        <v>1936</v>
      </c>
      <c r="T295" s="13" t="s">
        <v>2097</v>
      </c>
      <c r="U295" s="43"/>
      <c r="V295" s="40" t="str">
        <f t="shared" si="33"/>
        <v>PLCP OFDM</v>
      </c>
      <c r="W295" s="73" t="s">
        <v>1754</v>
      </c>
      <c r="X295" s="18"/>
      <c r="Y295" s="18" t="s">
        <v>1933</v>
      </c>
      <c r="Z295" s="14">
        <v>1</v>
      </c>
      <c r="AA295" s="16" t="str">
        <f>IF(ISERROR(VLOOKUP(V295,TopicsLookup,2,FALSE)),"",VLOOKUP(V295,TopicsLookup,2,FALSE))</f>
        <v>PHY</v>
      </c>
      <c r="AB295" s="14">
        <f>IF(Y295="Individual",0,1)*IF(Y295="",0,1)</f>
        <v>0</v>
      </c>
      <c r="AC295" s="14">
        <f>IF(X295="",A295,X295)</f>
        <v>1493</v>
      </c>
    </row>
    <row r="296" spans="1:28" s="14" customFormat="1" ht="63.75">
      <c r="A296" s="36">
        <v>7925</v>
      </c>
      <c r="B296" s="36" t="s">
        <v>1555</v>
      </c>
      <c r="C296" s="37" t="s">
        <v>1016</v>
      </c>
      <c r="D296" s="37" t="s">
        <v>1556</v>
      </c>
      <c r="E296" s="37"/>
      <c r="F296" s="38"/>
      <c r="G296" s="38" t="s">
        <v>170</v>
      </c>
      <c r="H296" s="63">
        <v>213</v>
      </c>
      <c r="I296" s="63"/>
      <c r="J296" s="39" t="str">
        <f t="shared" si="32"/>
        <v>Non-HT duplicate transmission</v>
      </c>
      <c r="K296" s="67" t="s">
        <v>512</v>
      </c>
      <c r="L296" s="68" t="s">
        <v>262</v>
      </c>
      <c r="M296" s="68"/>
      <c r="N296" s="17"/>
      <c r="O296" s="16"/>
      <c r="P296" s="16"/>
      <c r="Q296" s="40"/>
      <c r="R296" s="41" t="s">
        <v>2797</v>
      </c>
      <c r="S296" s="41" t="s">
        <v>2798</v>
      </c>
      <c r="T296" s="13"/>
      <c r="U296" s="43"/>
      <c r="V296" s="40" t="str">
        <f t="shared" si="33"/>
        <v>Coexistence</v>
      </c>
      <c r="W296" s="73" t="str">
        <f aca="true" t="shared" si="34" ref="W296:W327">IF(ISERROR(VLOOKUP(V296,TopicsLookup,2,FALSE)),"",VLOOKUP(V296,TopicsLookup,2,FALSE))</f>
        <v>Coexistence</v>
      </c>
      <c r="X296" s="16"/>
      <c r="Y296" s="16"/>
      <c r="Z296" s="16"/>
      <c r="AA296" s="18"/>
      <c r="AB296" s="18"/>
    </row>
    <row r="297" spans="1:28" s="14" customFormat="1" ht="38.25">
      <c r="A297" s="36">
        <v>1558</v>
      </c>
      <c r="B297" s="36" t="s">
        <v>1745</v>
      </c>
      <c r="C297" s="37" t="s">
        <v>512</v>
      </c>
      <c r="D297" s="37" t="s">
        <v>2395</v>
      </c>
      <c r="E297" s="37" t="s">
        <v>632</v>
      </c>
      <c r="F297" s="38"/>
      <c r="G297" s="38" t="s">
        <v>170</v>
      </c>
      <c r="H297" s="63">
        <v>214</v>
      </c>
      <c r="I297" s="63">
        <v>20</v>
      </c>
      <c r="J297" s="39" t="str">
        <f t="shared" si="32"/>
        <v>Non-HT duplicate transmission</v>
      </c>
      <c r="K297" s="67" t="s">
        <v>512</v>
      </c>
      <c r="L297" s="68" t="s">
        <v>262</v>
      </c>
      <c r="M297" s="68"/>
      <c r="N297" s="17"/>
      <c r="O297" s="16"/>
      <c r="P297" s="16"/>
      <c r="Q297" s="40"/>
      <c r="R297" s="41" t="s">
        <v>1142</v>
      </c>
      <c r="S297" s="41" t="s">
        <v>1143</v>
      </c>
      <c r="T297" s="13"/>
      <c r="U297" s="43"/>
      <c r="V297" s="40" t="str">
        <f t="shared" si="33"/>
        <v>Coexistence</v>
      </c>
      <c r="W297" s="73" t="str">
        <f t="shared" si="34"/>
        <v>Coexistence</v>
      </c>
      <c r="X297" s="16"/>
      <c r="Y297" s="16"/>
      <c r="Z297" s="16"/>
      <c r="AA297" s="18"/>
      <c r="AB297" s="18"/>
    </row>
    <row r="298" spans="1:28" s="14" customFormat="1" ht="127.5">
      <c r="A298" s="36">
        <v>104</v>
      </c>
      <c r="B298" s="36" t="s">
        <v>663</v>
      </c>
      <c r="C298" s="37" t="s">
        <v>1016</v>
      </c>
      <c r="D298" s="37"/>
      <c r="E298" s="37"/>
      <c r="F298" s="38"/>
      <c r="G298" s="38" t="s">
        <v>170</v>
      </c>
      <c r="H298" s="63">
        <v>214</v>
      </c>
      <c r="I298" s="63"/>
      <c r="J298" s="39" t="str">
        <f t="shared" si="32"/>
        <v>Non-HT duplicate transmission</v>
      </c>
      <c r="K298" s="67" t="s">
        <v>512</v>
      </c>
      <c r="L298" s="68" t="s">
        <v>262</v>
      </c>
      <c r="M298" s="68"/>
      <c r="N298" s="17"/>
      <c r="O298" s="16"/>
      <c r="P298" s="16"/>
      <c r="Q298" s="40"/>
      <c r="R298" s="41" t="s">
        <v>1017</v>
      </c>
      <c r="S298" s="41" t="s">
        <v>1025</v>
      </c>
      <c r="T298" s="13"/>
      <c r="U298" s="43"/>
      <c r="V298" s="40" t="str">
        <f t="shared" si="33"/>
        <v>Coexistence</v>
      </c>
      <c r="W298" s="73" t="str">
        <f t="shared" si="34"/>
        <v>Coexistence</v>
      </c>
      <c r="X298" s="16"/>
      <c r="Y298" s="16"/>
      <c r="Z298" s="16"/>
      <c r="AA298" s="18"/>
      <c r="AB298" s="18"/>
    </row>
    <row r="299" spans="1:28" s="14" customFormat="1" ht="38.25">
      <c r="A299" s="36">
        <v>258</v>
      </c>
      <c r="B299" s="36" t="s">
        <v>1028</v>
      </c>
      <c r="C299" s="37" t="s">
        <v>512</v>
      </c>
      <c r="D299" s="37" t="s">
        <v>2395</v>
      </c>
      <c r="E299" s="37"/>
      <c r="F299" s="38"/>
      <c r="G299" s="38" t="s">
        <v>170</v>
      </c>
      <c r="H299" s="63">
        <v>214</v>
      </c>
      <c r="I299" s="63"/>
      <c r="J299" s="39" t="str">
        <f t="shared" si="32"/>
        <v>Non-HT duplicate transmission</v>
      </c>
      <c r="K299" s="67" t="s">
        <v>512</v>
      </c>
      <c r="L299" s="68" t="s">
        <v>262</v>
      </c>
      <c r="M299" s="68"/>
      <c r="N299" s="17"/>
      <c r="O299" s="16"/>
      <c r="P299" s="16"/>
      <c r="Q299" s="40"/>
      <c r="R299" s="41" t="s">
        <v>544</v>
      </c>
      <c r="S299" s="41" t="s">
        <v>545</v>
      </c>
      <c r="T299" s="13"/>
      <c r="U299" s="43"/>
      <c r="V299" s="40" t="str">
        <f t="shared" si="33"/>
        <v>Coexistence</v>
      </c>
      <c r="W299" s="73" t="str">
        <f t="shared" si="34"/>
        <v>Coexistence</v>
      </c>
      <c r="X299" s="16"/>
      <c r="Y299" s="16"/>
      <c r="Z299" s="16"/>
      <c r="AA299" s="18"/>
      <c r="AB299" s="18"/>
    </row>
    <row r="300" spans="1:28" s="14" customFormat="1" ht="102">
      <c r="A300" s="36">
        <v>288</v>
      </c>
      <c r="B300" s="36" t="s">
        <v>1980</v>
      </c>
      <c r="C300" s="37" t="s">
        <v>1016</v>
      </c>
      <c r="D300" s="37"/>
      <c r="E300" s="37"/>
      <c r="F300" s="38"/>
      <c r="G300" s="38" t="s">
        <v>170</v>
      </c>
      <c r="H300" s="63">
        <v>214</v>
      </c>
      <c r="I300" s="63"/>
      <c r="J300" s="39" t="str">
        <f t="shared" si="32"/>
        <v>Non-HT duplicate transmission</v>
      </c>
      <c r="K300" s="67" t="s">
        <v>512</v>
      </c>
      <c r="L300" s="68" t="s">
        <v>262</v>
      </c>
      <c r="M300" s="68"/>
      <c r="N300" s="17"/>
      <c r="O300" s="16"/>
      <c r="P300" s="16"/>
      <c r="Q300" s="40"/>
      <c r="R300" s="41" t="s">
        <v>1469</v>
      </c>
      <c r="S300" s="41" t="s">
        <v>796</v>
      </c>
      <c r="T300" s="13"/>
      <c r="U300" s="43"/>
      <c r="V300" s="40" t="str">
        <f t="shared" si="33"/>
        <v>Coexistence</v>
      </c>
      <c r="W300" s="73" t="str">
        <f t="shared" si="34"/>
        <v>Coexistence</v>
      </c>
      <c r="X300" s="16"/>
      <c r="Y300" s="16"/>
      <c r="Z300" s="16"/>
      <c r="AA300" s="18"/>
      <c r="AB300" s="18"/>
    </row>
    <row r="301" spans="1:28" s="14" customFormat="1" ht="102">
      <c r="A301" s="36">
        <v>431</v>
      </c>
      <c r="B301" s="36" t="s">
        <v>169</v>
      </c>
      <c r="C301" s="37" t="s">
        <v>1016</v>
      </c>
      <c r="D301" s="37"/>
      <c r="E301" s="37"/>
      <c r="F301" s="38"/>
      <c r="G301" s="38" t="s">
        <v>170</v>
      </c>
      <c r="H301" s="63">
        <v>214</v>
      </c>
      <c r="I301" s="63"/>
      <c r="J301" s="39" t="str">
        <f t="shared" si="32"/>
        <v>Non-HT duplicate transmission</v>
      </c>
      <c r="K301" s="67" t="s">
        <v>512</v>
      </c>
      <c r="L301" s="68" t="s">
        <v>262</v>
      </c>
      <c r="M301" s="68"/>
      <c r="N301" s="17"/>
      <c r="O301" s="16"/>
      <c r="P301" s="16"/>
      <c r="Q301" s="40"/>
      <c r="R301" s="41" t="s">
        <v>795</v>
      </c>
      <c r="S301" s="41" t="s">
        <v>796</v>
      </c>
      <c r="T301" s="13"/>
      <c r="U301" s="43"/>
      <c r="V301" s="40" t="str">
        <f t="shared" si="33"/>
        <v>Coexistence</v>
      </c>
      <c r="W301" s="73" t="str">
        <f t="shared" si="34"/>
        <v>Coexistence</v>
      </c>
      <c r="X301" s="16"/>
      <c r="Y301" s="16"/>
      <c r="Z301" s="16"/>
      <c r="AA301" s="18"/>
      <c r="AB301" s="18"/>
    </row>
    <row r="302" spans="1:28" s="14" customFormat="1" ht="51">
      <c r="A302" s="36">
        <v>3500</v>
      </c>
      <c r="B302" s="36" t="s">
        <v>1602</v>
      </c>
      <c r="C302" s="37" t="s">
        <v>512</v>
      </c>
      <c r="D302" s="37" t="s">
        <v>2395</v>
      </c>
      <c r="E302" s="37"/>
      <c r="F302" s="38"/>
      <c r="G302" s="38" t="s">
        <v>2706</v>
      </c>
      <c r="H302" s="63">
        <v>214</v>
      </c>
      <c r="I302" s="63"/>
      <c r="J302" s="39" t="str">
        <f t="shared" si="32"/>
        <v>Non-HT duplicate transmission</v>
      </c>
      <c r="K302" s="67" t="s">
        <v>512</v>
      </c>
      <c r="L302" s="68" t="s">
        <v>262</v>
      </c>
      <c r="M302" s="68"/>
      <c r="N302" s="17"/>
      <c r="O302" s="16"/>
      <c r="P302" s="16"/>
      <c r="Q302" s="40"/>
      <c r="R302" s="41" t="s">
        <v>1965</v>
      </c>
      <c r="S302" s="41" t="s">
        <v>1966</v>
      </c>
      <c r="T302" s="13"/>
      <c r="U302" s="43"/>
      <c r="V302" s="40" t="str">
        <f t="shared" si="33"/>
        <v>Coexistence</v>
      </c>
      <c r="W302" s="73" t="str">
        <f t="shared" si="34"/>
        <v>Coexistence</v>
      </c>
      <c r="X302" s="16"/>
      <c r="Y302" s="16"/>
      <c r="Z302" s="16"/>
      <c r="AA302" s="18"/>
      <c r="AB302" s="18"/>
    </row>
    <row r="303" spans="1:28" s="14" customFormat="1" ht="89.25">
      <c r="A303" s="36">
        <v>3501</v>
      </c>
      <c r="B303" s="36" t="s">
        <v>1602</v>
      </c>
      <c r="C303" s="37" t="s">
        <v>512</v>
      </c>
      <c r="D303" s="37" t="s">
        <v>2395</v>
      </c>
      <c r="E303" s="37"/>
      <c r="F303" s="38"/>
      <c r="G303" s="38" t="s">
        <v>170</v>
      </c>
      <c r="H303" s="63">
        <v>214</v>
      </c>
      <c r="I303" s="63"/>
      <c r="J303" s="39" t="str">
        <f t="shared" si="32"/>
        <v>Non-HT duplicate transmission</v>
      </c>
      <c r="K303" s="67" t="s">
        <v>512</v>
      </c>
      <c r="L303" s="68" t="s">
        <v>262</v>
      </c>
      <c r="M303" s="68"/>
      <c r="N303" s="17"/>
      <c r="O303" s="16"/>
      <c r="P303" s="16"/>
      <c r="Q303" s="40"/>
      <c r="R303" s="41" t="s">
        <v>677</v>
      </c>
      <c r="S303" s="41" t="s">
        <v>678</v>
      </c>
      <c r="T303" s="13"/>
      <c r="U303" s="43"/>
      <c r="V303" s="40" t="str">
        <f t="shared" si="33"/>
        <v>Coexistence</v>
      </c>
      <c r="W303" s="73" t="str">
        <f t="shared" si="34"/>
        <v>Coexistence</v>
      </c>
      <c r="X303" s="16"/>
      <c r="Y303" s="16"/>
      <c r="Z303" s="16"/>
      <c r="AA303" s="18"/>
      <c r="AB303" s="18"/>
    </row>
    <row r="304" spans="1:28" s="14" customFormat="1" ht="89.25">
      <c r="A304" s="36">
        <v>3502</v>
      </c>
      <c r="B304" s="36" t="s">
        <v>1602</v>
      </c>
      <c r="C304" s="37" t="s">
        <v>512</v>
      </c>
      <c r="D304" s="37" t="s">
        <v>2395</v>
      </c>
      <c r="E304" s="37"/>
      <c r="F304" s="38"/>
      <c r="G304" s="38" t="s">
        <v>170</v>
      </c>
      <c r="H304" s="63">
        <v>214</v>
      </c>
      <c r="I304" s="63"/>
      <c r="J304" s="39" t="str">
        <f t="shared" si="32"/>
        <v>Non-HT duplicate transmission</v>
      </c>
      <c r="K304" s="67" t="s">
        <v>512</v>
      </c>
      <c r="L304" s="68" t="s">
        <v>262</v>
      </c>
      <c r="M304" s="68"/>
      <c r="N304" s="17"/>
      <c r="O304" s="16"/>
      <c r="P304" s="16"/>
      <c r="Q304" s="40"/>
      <c r="R304" s="41" t="s">
        <v>1617</v>
      </c>
      <c r="S304" s="41" t="s">
        <v>678</v>
      </c>
      <c r="T304" s="13"/>
      <c r="U304" s="43"/>
      <c r="V304" s="40" t="str">
        <f t="shared" si="33"/>
        <v>Coexistence</v>
      </c>
      <c r="W304" s="73" t="str">
        <f t="shared" si="34"/>
        <v>Coexistence</v>
      </c>
      <c r="X304" s="16"/>
      <c r="Y304" s="16"/>
      <c r="Z304" s="16"/>
      <c r="AA304" s="18"/>
      <c r="AB304" s="18"/>
    </row>
    <row r="305" spans="1:28" s="14" customFormat="1" ht="153">
      <c r="A305" s="36">
        <v>4571</v>
      </c>
      <c r="B305" s="36" t="s">
        <v>895</v>
      </c>
      <c r="C305" s="37" t="s">
        <v>1016</v>
      </c>
      <c r="D305" s="37"/>
      <c r="E305" s="37"/>
      <c r="F305" s="38"/>
      <c r="G305" s="38" t="s">
        <v>170</v>
      </c>
      <c r="H305" s="63">
        <v>214</v>
      </c>
      <c r="I305" s="63"/>
      <c r="J305" s="39" t="str">
        <f t="shared" si="32"/>
        <v>Non-HT duplicate transmission</v>
      </c>
      <c r="K305" s="67" t="s">
        <v>512</v>
      </c>
      <c r="L305" s="68" t="s">
        <v>262</v>
      </c>
      <c r="M305" s="68"/>
      <c r="N305" s="17"/>
      <c r="O305" s="16"/>
      <c r="P305" s="16"/>
      <c r="Q305" s="40"/>
      <c r="R305" s="41" t="s">
        <v>1505</v>
      </c>
      <c r="S305" s="41" t="s">
        <v>1506</v>
      </c>
      <c r="T305" s="13"/>
      <c r="U305" s="43"/>
      <c r="V305" s="40" t="str">
        <f t="shared" si="33"/>
        <v>Coexistence</v>
      </c>
      <c r="W305" s="73" t="str">
        <f t="shared" si="34"/>
        <v>Coexistence</v>
      </c>
      <c r="X305" s="16"/>
      <c r="Y305" s="16"/>
      <c r="Z305" s="16"/>
      <c r="AA305" s="18"/>
      <c r="AB305" s="18"/>
    </row>
    <row r="306" spans="1:28" s="14" customFormat="1" ht="140.25">
      <c r="A306" s="36">
        <v>7010</v>
      </c>
      <c r="B306" s="36" t="s">
        <v>2381</v>
      </c>
      <c r="C306" s="37" t="s">
        <v>1016</v>
      </c>
      <c r="D306" s="37"/>
      <c r="E306" s="37"/>
      <c r="F306" s="38"/>
      <c r="G306" s="38" t="s">
        <v>170</v>
      </c>
      <c r="H306" s="63">
        <v>214</v>
      </c>
      <c r="I306" s="63"/>
      <c r="J306" s="39" t="str">
        <f t="shared" si="32"/>
        <v>Non-HT duplicate transmission</v>
      </c>
      <c r="K306" s="67" t="s">
        <v>512</v>
      </c>
      <c r="L306" s="68" t="s">
        <v>262</v>
      </c>
      <c r="M306" s="68"/>
      <c r="N306" s="17"/>
      <c r="O306" s="16"/>
      <c r="P306" s="16"/>
      <c r="Q306" s="40"/>
      <c r="R306" s="41" t="s">
        <v>1177</v>
      </c>
      <c r="S306" s="41" t="s">
        <v>1178</v>
      </c>
      <c r="T306" s="13"/>
      <c r="U306" s="43"/>
      <c r="V306" s="40" t="str">
        <f t="shared" si="33"/>
        <v>Coexistence</v>
      </c>
      <c r="W306" s="73" t="str">
        <f t="shared" si="34"/>
        <v>Coexistence</v>
      </c>
      <c r="X306" s="16"/>
      <c r="Y306" s="16"/>
      <c r="Z306" s="16"/>
      <c r="AA306" s="18"/>
      <c r="AB306" s="18"/>
    </row>
    <row r="307" spans="1:28" s="14" customFormat="1" ht="51">
      <c r="A307" s="36">
        <v>7314</v>
      </c>
      <c r="B307" s="36" t="s">
        <v>1019</v>
      </c>
      <c r="C307" s="37" t="s">
        <v>512</v>
      </c>
      <c r="D307" s="37" t="s">
        <v>2395</v>
      </c>
      <c r="E307" s="37"/>
      <c r="F307" s="38"/>
      <c r="G307" s="38" t="s">
        <v>170</v>
      </c>
      <c r="H307" s="63">
        <v>214</v>
      </c>
      <c r="I307" s="63"/>
      <c r="J307" s="39" t="str">
        <f t="shared" si="32"/>
        <v>Non-HT duplicate transmission</v>
      </c>
      <c r="K307" s="67" t="s">
        <v>512</v>
      </c>
      <c r="L307" s="68" t="s">
        <v>262</v>
      </c>
      <c r="M307" s="68"/>
      <c r="N307" s="17"/>
      <c r="O307" s="16"/>
      <c r="P307" s="16"/>
      <c r="Q307" s="40"/>
      <c r="R307" s="41" t="s">
        <v>2394</v>
      </c>
      <c r="S307" s="41" t="s">
        <v>2396</v>
      </c>
      <c r="T307" s="13"/>
      <c r="U307" s="43"/>
      <c r="V307" s="40" t="str">
        <f t="shared" si="33"/>
        <v>Coexistence</v>
      </c>
      <c r="W307" s="73" t="str">
        <f t="shared" si="34"/>
        <v>Coexistence</v>
      </c>
      <c r="X307" s="16"/>
      <c r="Y307" s="16"/>
      <c r="Z307" s="16"/>
      <c r="AA307" s="18"/>
      <c r="AB307" s="18"/>
    </row>
    <row r="308" spans="1:28" s="14" customFormat="1" ht="76.5">
      <c r="A308" s="36">
        <v>8138</v>
      </c>
      <c r="B308" s="36" t="s">
        <v>1012</v>
      </c>
      <c r="C308" s="37" t="s">
        <v>512</v>
      </c>
      <c r="D308" s="37"/>
      <c r="E308" s="37"/>
      <c r="F308" s="38"/>
      <c r="G308" s="38" t="s">
        <v>170</v>
      </c>
      <c r="H308" s="63">
        <v>214</v>
      </c>
      <c r="I308" s="63"/>
      <c r="J308" s="39" t="str">
        <f t="shared" si="32"/>
        <v>Non-HT duplicate transmission</v>
      </c>
      <c r="K308" s="67" t="s">
        <v>512</v>
      </c>
      <c r="L308" s="68" t="s">
        <v>262</v>
      </c>
      <c r="M308" s="68"/>
      <c r="N308" s="17"/>
      <c r="O308" s="16"/>
      <c r="P308" s="16"/>
      <c r="Q308" s="40"/>
      <c r="R308" s="41" t="s">
        <v>2761</v>
      </c>
      <c r="S308" s="41" t="s">
        <v>2762</v>
      </c>
      <c r="T308" s="13"/>
      <c r="U308" s="43"/>
      <c r="V308" s="40" t="str">
        <f t="shared" si="33"/>
        <v>Coexistence</v>
      </c>
      <c r="W308" s="73" t="str">
        <f t="shared" si="34"/>
        <v>Coexistence</v>
      </c>
      <c r="X308" s="16"/>
      <c r="Y308" s="16"/>
      <c r="Z308" s="16"/>
      <c r="AA308" s="18"/>
      <c r="AB308" s="18"/>
    </row>
    <row r="309" spans="1:28" s="14" customFormat="1" ht="76.5">
      <c r="A309" s="36">
        <v>8194</v>
      </c>
      <c r="B309" s="36" t="s">
        <v>2827</v>
      </c>
      <c r="C309" s="37" t="s">
        <v>512</v>
      </c>
      <c r="D309" s="37" t="s">
        <v>2395</v>
      </c>
      <c r="E309" s="37"/>
      <c r="F309" s="38"/>
      <c r="G309" s="38" t="s">
        <v>170</v>
      </c>
      <c r="H309" s="63">
        <v>214</v>
      </c>
      <c r="I309" s="63"/>
      <c r="J309" s="39" t="str">
        <f t="shared" si="32"/>
        <v>Non-HT duplicate transmission</v>
      </c>
      <c r="K309" s="67" t="s">
        <v>512</v>
      </c>
      <c r="L309" s="68" t="s">
        <v>262</v>
      </c>
      <c r="M309" s="68"/>
      <c r="N309" s="17"/>
      <c r="O309" s="16"/>
      <c r="P309" s="16"/>
      <c r="Q309" s="40"/>
      <c r="R309" s="41" t="s">
        <v>1786</v>
      </c>
      <c r="S309" s="41" t="s">
        <v>1787</v>
      </c>
      <c r="T309" s="13"/>
      <c r="U309" s="43"/>
      <c r="V309" s="40" t="str">
        <f t="shared" si="33"/>
        <v>Coexistence</v>
      </c>
      <c r="W309" s="73" t="str">
        <f t="shared" si="34"/>
        <v>Coexistence</v>
      </c>
      <c r="X309" s="16"/>
      <c r="Y309" s="16"/>
      <c r="Z309" s="16"/>
      <c r="AA309" s="18"/>
      <c r="AB309" s="18"/>
    </row>
    <row r="310" spans="1:28" s="14" customFormat="1" ht="25.5">
      <c r="A310" s="36">
        <v>3960</v>
      </c>
      <c r="B310" s="36" t="s">
        <v>1713</v>
      </c>
      <c r="C310" s="37" t="s">
        <v>512</v>
      </c>
      <c r="D310" s="37" t="s">
        <v>359</v>
      </c>
      <c r="E310" s="37" t="s">
        <v>1115</v>
      </c>
      <c r="F310" s="38"/>
      <c r="G310" s="38" t="s">
        <v>170</v>
      </c>
      <c r="H310" s="63">
        <v>215</v>
      </c>
      <c r="I310" s="63">
        <v>1</v>
      </c>
      <c r="J310" s="39" t="str">
        <f t="shared" si="32"/>
        <v>Non-HT duplicate transmission</v>
      </c>
      <c r="K310" s="67" t="s">
        <v>512</v>
      </c>
      <c r="L310" s="68" t="s">
        <v>262</v>
      </c>
      <c r="M310" s="68"/>
      <c r="N310" s="17"/>
      <c r="O310" s="16"/>
      <c r="P310" s="16"/>
      <c r="Q310" s="40"/>
      <c r="R310" s="41" t="s">
        <v>2349</v>
      </c>
      <c r="S310" s="41" t="s">
        <v>2350</v>
      </c>
      <c r="T310" s="13"/>
      <c r="U310" s="43"/>
      <c r="V310" s="40" t="str">
        <f t="shared" si="33"/>
        <v>Coexistence</v>
      </c>
      <c r="W310" s="73" t="str">
        <f t="shared" si="34"/>
        <v>Coexistence</v>
      </c>
      <c r="X310" s="16"/>
      <c r="Y310" s="16"/>
      <c r="Z310" s="16"/>
      <c r="AA310" s="18"/>
      <c r="AB310" s="18"/>
    </row>
    <row r="311" spans="1:28" s="14" customFormat="1" ht="38.25">
      <c r="A311" s="36">
        <v>7101</v>
      </c>
      <c r="B311" s="36" t="s">
        <v>938</v>
      </c>
      <c r="C311" s="37" t="s">
        <v>512</v>
      </c>
      <c r="D311" s="37" t="s">
        <v>359</v>
      </c>
      <c r="E311" s="37" t="s">
        <v>1115</v>
      </c>
      <c r="F311" s="38" t="s">
        <v>2675</v>
      </c>
      <c r="G311" s="38" t="s">
        <v>2706</v>
      </c>
      <c r="H311" s="63">
        <v>215</v>
      </c>
      <c r="I311" s="63">
        <v>1</v>
      </c>
      <c r="J311" s="39" t="str">
        <f t="shared" si="32"/>
        <v>Non-HT duplicate transmission</v>
      </c>
      <c r="K311" s="67" t="s">
        <v>512</v>
      </c>
      <c r="L311" s="68" t="s">
        <v>1439</v>
      </c>
      <c r="M311" s="68"/>
      <c r="N311" s="17"/>
      <c r="O311" s="16"/>
      <c r="P311" s="16"/>
      <c r="Q311" s="40"/>
      <c r="R311" s="41" t="s">
        <v>1069</v>
      </c>
      <c r="S311" s="41" t="s">
        <v>1070</v>
      </c>
      <c r="T311" s="13" t="s">
        <v>124</v>
      </c>
      <c r="U311" s="43"/>
      <c r="V311" s="40" t="str">
        <f t="shared" si="33"/>
        <v>Coexistence</v>
      </c>
      <c r="W311" s="73" t="str">
        <f t="shared" si="34"/>
        <v>Coexistence</v>
      </c>
      <c r="X311" s="16"/>
      <c r="Y311" s="16"/>
      <c r="Z311" s="16"/>
      <c r="AA311" s="18"/>
      <c r="AB311" s="18"/>
    </row>
    <row r="312" spans="1:28" s="14" customFormat="1" ht="51">
      <c r="A312" s="36">
        <v>10061</v>
      </c>
      <c r="B312" s="36" t="s">
        <v>355</v>
      </c>
      <c r="C312" s="37" t="s">
        <v>512</v>
      </c>
      <c r="D312" s="37" t="s">
        <v>359</v>
      </c>
      <c r="E312" s="37" t="s">
        <v>1115</v>
      </c>
      <c r="F312" s="38"/>
      <c r="G312" s="38" t="s">
        <v>170</v>
      </c>
      <c r="H312" s="63">
        <v>215</v>
      </c>
      <c r="I312" s="63">
        <v>1</v>
      </c>
      <c r="J312" s="39" t="str">
        <f t="shared" si="32"/>
        <v>Non-HT duplicate transmission</v>
      </c>
      <c r="K312" s="67" t="s">
        <v>512</v>
      </c>
      <c r="L312" s="68" t="s">
        <v>261</v>
      </c>
      <c r="M312" s="68"/>
      <c r="N312" s="17"/>
      <c r="O312" s="16"/>
      <c r="P312" s="16"/>
      <c r="Q312" s="40"/>
      <c r="R312" s="41" t="s">
        <v>360</v>
      </c>
      <c r="S312" s="41" t="s">
        <v>401</v>
      </c>
      <c r="T312" s="13"/>
      <c r="U312" s="43"/>
      <c r="V312" s="40" t="str">
        <f t="shared" si="33"/>
        <v>Coexistence</v>
      </c>
      <c r="W312" s="73" t="str">
        <f t="shared" si="34"/>
        <v>Coexistence</v>
      </c>
      <c r="X312" s="16"/>
      <c r="Y312" s="16"/>
      <c r="Z312" s="16"/>
      <c r="AA312" s="18"/>
      <c r="AB312" s="18"/>
    </row>
    <row r="313" spans="1:28" s="14" customFormat="1" ht="38.25">
      <c r="A313" s="36">
        <v>7119</v>
      </c>
      <c r="B313" s="36" t="s">
        <v>938</v>
      </c>
      <c r="C313" s="37" t="s">
        <v>1365</v>
      </c>
      <c r="D313" s="37" t="s">
        <v>2826</v>
      </c>
      <c r="E313" s="37" t="s">
        <v>2824</v>
      </c>
      <c r="F313" s="38"/>
      <c r="G313" s="38" t="s">
        <v>170</v>
      </c>
      <c r="H313" s="63">
        <v>221</v>
      </c>
      <c r="I313" s="63">
        <v>16</v>
      </c>
      <c r="J313" s="39" t="str">
        <f t="shared" si="32"/>
        <v>Channel Allocation in the 2.4 GHz Band</v>
      </c>
      <c r="K313" s="67" t="s">
        <v>1365</v>
      </c>
      <c r="L313" s="68" t="s">
        <v>1439</v>
      </c>
      <c r="M313" s="68"/>
      <c r="N313" s="17"/>
      <c r="O313" s="16"/>
      <c r="P313" s="16"/>
      <c r="Q313" s="40"/>
      <c r="R313" s="41" t="s">
        <v>2831</v>
      </c>
      <c r="S313" s="41" t="s">
        <v>2832</v>
      </c>
      <c r="T313" s="13"/>
      <c r="U313" s="43"/>
      <c r="V313" s="40" t="str">
        <f t="shared" si="33"/>
        <v>PLCP Regulatory</v>
      </c>
      <c r="W313" s="73" t="str">
        <f t="shared" si="34"/>
        <v>Coexistence</v>
      </c>
      <c r="X313" s="16"/>
      <c r="Y313" s="16"/>
      <c r="Z313" s="16"/>
      <c r="AA313" s="18"/>
      <c r="AB313" s="18"/>
    </row>
    <row r="314" spans="1:28" s="14" customFormat="1" ht="38.25">
      <c r="A314" s="36">
        <v>3100</v>
      </c>
      <c r="B314" s="36" t="s">
        <v>1031</v>
      </c>
      <c r="C314" s="37" t="s">
        <v>1359</v>
      </c>
      <c r="D314" s="37">
        <v>221</v>
      </c>
      <c r="E314" s="37">
        <v>22</v>
      </c>
      <c r="F314" s="38"/>
      <c r="G314" s="38" t="s">
        <v>170</v>
      </c>
      <c r="H314" s="63">
        <v>221</v>
      </c>
      <c r="I314" s="63">
        <v>22</v>
      </c>
      <c r="J314" s="39" t="str">
        <f t="shared" si="32"/>
        <v>Regulatory Requirements</v>
      </c>
      <c r="K314" s="67" t="s">
        <v>1359</v>
      </c>
      <c r="L314" s="68" t="s">
        <v>261</v>
      </c>
      <c r="M314" s="68"/>
      <c r="N314" s="17"/>
      <c r="O314" s="16"/>
      <c r="P314" s="16"/>
      <c r="Q314" s="40"/>
      <c r="R314" s="41" t="s">
        <v>2600</v>
      </c>
      <c r="S314" s="41" t="s">
        <v>2601</v>
      </c>
      <c r="T314" s="13"/>
      <c r="U314" s="43"/>
      <c r="V314" s="40" t="str">
        <f t="shared" si="33"/>
        <v>PLCP Regulatory</v>
      </c>
      <c r="W314" s="73" t="str">
        <f t="shared" si="34"/>
        <v>Coexistence</v>
      </c>
      <c r="X314" s="16"/>
      <c r="Y314" s="16"/>
      <c r="Z314" s="16"/>
      <c r="AA314" s="18"/>
      <c r="AB314" s="18"/>
    </row>
    <row r="315" spans="1:28" s="14" customFormat="1" ht="51">
      <c r="A315" s="36">
        <v>3104</v>
      </c>
      <c r="B315" s="36" t="s">
        <v>1031</v>
      </c>
      <c r="C315" s="37" t="s">
        <v>1361</v>
      </c>
      <c r="D315" s="37">
        <v>221</v>
      </c>
      <c r="E315" s="37">
        <v>31</v>
      </c>
      <c r="F315" s="38"/>
      <c r="G315" s="38" t="s">
        <v>170</v>
      </c>
      <c r="H315" s="63">
        <v>221</v>
      </c>
      <c r="I315" s="63">
        <v>31</v>
      </c>
      <c r="J315" s="39" t="str">
        <f t="shared" si="32"/>
        <v>Channel Numbering and Channelization</v>
      </c>
      <c r="K315" s="67" t="s">
        <v>1361</v>
      </c>
      <c r="L315" s="68" t="s">
        <v>262</v>
      </c>
      <c r="M315" s="68"/>
      <c r="N315" s="17"/>
      <c r="O315" s="16"/>
      <c r="P315" s="16"/>
      <c r="Q315" s="40"/>
      <c r="R315" s="41" t="s">
        <v>1184</v>
      </c>
      <c r="S315" s="41" t="s">
        <v>1185</v>
      </c>
      <c r="T315" s="13"/>
      <c r="U315" s="43"/>
      <c r="V315" s="40" t="str">
        <f t="shared" si="33"/>
        <v>PLCP Regulatory</v>
      </c>
      <c r="W315" s="73" t="str">
        <f t="shared" si="34"/>
        <v>Coexistence</v>
      </c>
      <c r="X315" s="16"/>
      <c r="Y315" s="16"/>
      <c r="Z315" s="16"/>
      <c r="AA315" s="18"/>
      <c r="AB315" s="18"/>
    </row>
    <row r="316" spans="1:28" s="14" customFormat="1" ht="38.25">
      <c r="A316" s="36">
        <v>7116</v>
      </c>
      <c r="B316" s="36" t="s">
        <v>938</v>
      </c>
      <c r="C316" s="37" t="s">
        <v>1361</v>
      </c>
      <c r="D316" s="37" t="s">
        <v>2826</v>
      </c>
      <c r="E316" s="37" t="s">
        <v>1442</v>
      </c>
      <c r="F316" s="38"/>
      <c r="G316" s="38" t="s">
        <v>2706</v>
      </c>
      <c r="H316" s="63">
        <v>221</v>
      </c>
      <c r="I316" s="63">
        <v>31</v>
      </c>
      <c r="J316" s="39" t="str">
        <f t="shared" si="32"/>
        <v>Channel Numbering and Channelization</v>
      </c>
      <c r="K316" s="67" t="s">
        <v>1361</v>
      </c>
      <c r="L316" s="68" t="s">
        <v>1439</v>
      </c>
      <c r="M316" s="68"/>
      <c r="N316" s="17"/>
      <c r="O316" s="16"/>
      <c r="P316" s="16"/>
      <c r="Q316" s="40"/>
      <c r="R316" s="41" t="s">
        <v>2830</v>
      </c>
      <c r="S316" s="41"/>
      <c r="T316" s="13"/>
      <c r="U316" s="43"/>
      <c r="V316" s="40" t="str">
        <f t="shared" si="33"/>
        <v>PLCP Regulatory</v>
      </c>
      <c r="W316" s="73" t="str">
        <f t="shared" si="34"/>
        <v>Coexistence</v>
      </c>
      <c r="X316" s="16"/>
      <c r="Y316" s="16"/>
      <c r="Z316" s="16"/>
      <c r="AA316" s="18"/>
      <c r="AB316" s="18"/>
    </row>
    <row r="317" spans="1:28" s="14" customFormat="1" ht="38.25">
      <c r="A317" s="36">
        <v>400</v>
      </c>
      <c r="B317" s="36" t="s">
        <v>1981</v>
      </c>
      <c r="C317" s="37" t="s">
        <v>1361</v>
      </c>
      <c r="D317" s="37" t="s">
        <v>2826</v>
      </c>
      <c r="E317" s="37" t="s">
        <v>313</v>
      </c>
      <c r="F317" s="38"/>
      <c r="G317" s="38" t="s">
        <v>170</v>
      </c>
      <c r="H317" s="63">
        <v>221</v>
      </c>
      <c r="I317" s="63">
        <v>32</v>
      </c>
      <c r="J317" s="39" t="str">
        <f t="shared" si="32"/>
        <v>Channel Numbering and Channelization</v>
      </c>
      <c r="K317" s="67" t="s">
        <v>1361</v>
      </c>
      <c r="L317" s="68" t="s">
        <v>262</v>
      </c>
      <c r="M317" s="68"/>
      <c r="N317" s="17"/>
      <c r="O317" s="16"/>
      <c r="P317" s="16"/>
      <c r="Q317" s="40"/>
      <c r="R317" s="41" t="s">
        <v>1986</v>
      </c>
      <c r="S317" s="41" t="s">
        <v>1987</v>
      </c>
      <c r="T317" s="13"/>
      <c r="U317" s="43"/>
      <c r="V317" s="40" t="str">
        <f t="shared" si="33"/>
        <v>PLCP Regulatory</v>
      </c>
      <c r="W317" s="73" t="str">
        <f t="shared" si="34"/>
        <v>Coexistence</v>
      </c>
      <c r="X317" s="16"/>
      <c r="Y317" s="16"/>
      <c r="Z317" s="16"/>
      <c r="AA317" s="18"/>
      <c r="AB317" s="18"/>
    </row>
    <row r="318" spans="1:28" s="14" customFormat="1" ht="38.25">
      <c r="A318" s="36">
        <v>456</v>
      </c>
      <c r="B318" s="36" t="s">
        <v>2512</v>
      </c>
      <c r="C318" s="37" t="s">
        <v>1361</v>
      </c>
      <c r="D318" s="37" t="s">
        <v>2826</v>
      </c>
      <c r="E318" s="37" t="s">
        <v>313</v>
      </c>
      <c r="F318" s="38"/>
      <c r="G318" s="38" t="s">
        <v>170</v>
      </c>
      <c r="H318" s="63">
        <v>221</v>
      </c>
      <c r="I318" s="63">
        <v>32</v>
      </c>
      <c r="J318" s="39" t="str">
        <f t="shared" si="32"/>
        <v>Channel Numbering and Channelization</v>
      </c>
      <c r="K318" s="67" t="s">
        <v>1361</v>
      </c>
      <c r="L318" s="68" t="s">
        <v>1439</v>
      </c>
      <c r="M318" s="68"/>
      <c r="N318" s="17"/>
      <c r="O318" s="16"/>
      <c r="P318" s="16"/>
      <c r="Q318" s="40"/>
      <c r="R318" s="41" t="s">
        <v>2002</v>
      </c>
      <c r="S318" s="41" t="s">
        <v>2003</v>
      </c>
      <c r="T318" s="13"/>
      <c r="U318" s="43"/>
      <c r="V318" s="40" t="str">
        <f t="shared" si="33"/>
        <v>PLCP Regulatory</v>
      </c>
      <c r="W318" s="73" t="str">
        <f t="shared" si="34"/>
        <v>Coexistence</v>
      </c>
      <c r="X318" s="16"/>
      <c r="Y318" s="16"/>
      <c r="Z318" s="16"/>
      <c r="AA318" s="18"/>
      <c r="AB318" s="18"/>
    </row>
    <row r="319" spans="1:28" s="14" customFormat="1" ht="38.25">
      <c r="A319" s="36">
        <v>7170</v>
      </c>
      <c r="B319" s="36" t="s">
        <v>1203</v>
      </c>
      <c r="C319" s="37" t="s">
        <v>1361</v>
      </c>
      <c r="D319" s="37" t="s">
        <v>2826</v>
      </c>
      <c r="E319" s="37" t="s">
        <v>313</v>
      </c>
      <c r="F319" s="38"/>
      <c r="G319" s="38" t="s">
        <v>2706</v>
      </c>
      <c r="H319" s="63">
        <v>221</v>
      </c>
      <c r="I319" s="63">
        <v>32</v>
      </c>
      <c r="J319" s="39" t="str">
        <f t="shared" si="32"/>
        <v>Channel Numbering and Channelization</v>
      </c>
      <c r="K319" s="67" t="s">
        <v>1361</v>
      </c>
      <c r="L319" s="68" t="s">
        <v>262</v>
      </c>
      <c r="M319" s="68"/>
      <c r="N319" s="17"/>
      <c r="O319" s="16"/>
      <c r="P319" s="16"/>
      <c r="Q319" s="40"/>
      <c r="R319" s="41" t="s">
        <v>1863</v>
      </c>
      <c r="S319" s="41" t="s">
        <v>1864</v>
      </c>
      <c r="T319" s="13"/>
      <c r="U319" s="43"/>
      <c r="V319" s="40" t="str">
        <f t="shared" si="33"/>
        <v>PLCP Regulatory</v>
      </c>
      <c r="W319" s="73" t="str">
        <f t="shared" si="34"/>
        <v>Coexistence</v>
      </c>
      <c r="X319" s="16"/>
      <c r="Y319" s="16"/>
      <c r="Z319" s="16"/>
      <c r="AA319" s="18"/>
      <c r="AB319" s="18"/>
    </row>
    <row r="320" spans="1:28" s="14" customFormat="1" ht="38.25">
      <c r="A320" s="36">
        <v>8051</v>
      </c>
      <c r="B320" s="36" t="s">
        <v>833</v>
      </c>
      <c r="C320" s="37" t="s">
        <v>1361</v>
      </c>
      <c r="D320" s="37" t="s">
        <v>2826</v>
      </c>
      <c r="E320" s="37" t="s">
        <v>313</v>
      </c>
      <c r="F320" s="38" t="s">
        <v>2675</v>
      </c>
      <c r="G320" s="38" t="s">
        <v>2706</v>
      </c>
      <c r="H320" s="63">
        <v>221</v>
      </c>
      <c r="I320" s="63">
        <v>32</v>
      </c>
      <c r="J320" s="39" t="str">
        <f t="shared" si="32"/>
        <v>Channel Numbering and Channelization</v>
      </c>
      <c r="K320" s="67" t="s">
        <v>1361</v>
      </c>
      <c r="L320" s="68" t="s">
        <v>1439</v>
      </c>
      <c r="M320" s="68"/>
      <c r="N320" s="17"/>
      <c r="O320" s="16"/>
      <c r="P320" s="16"/>
      <c r="Q320" s="40"/>
      <c r="R320" s="41" t="s">
        <v>1073</v>
      </c>
      <c r="S320" s="41" t="s">
        <v>1074</v>
      </c>
      <c r="T320" s="13" t="s">
        <v>1075</v>
      </c>
      <c r="U320" s="43"/>
      <c r="V320" s="40" t="str">
        <f t="shared" si="33"/>
        <v>PLCP Regulatory</v>
      </c>
      <c r="W320" s="73" t="str">
        <f t="shared" si="34"/>
        <v>Coexistence</v>
      </c>
      <c r="X320" s="16"/>
      <c r="Y320" s="16"/>
      <c r="Z320" s="16"/>
      <c r="AA320" s="18"/>
      <c r="AB320" s="18"/>
    </row>
    <row r="321" spans="1:28" s="14" customFormat="1" ht="38.25">
      <c r="A321" s="36">
        <v>12036</v>
      </c>
      <c r="B321" s="36" t="s">
        <v>828</v>
      </c>
      <c r="C321" s="37" t="s">
        <v>1361</v>
      </c>
      <c r="D321" s="37" t="s">
        <v>2826</v>
      </c>
      <c r="E321" s="37" t="s">
        <v>313</v>
      </c>
      <c r="F321" s="38"/>
      <c r="G321" s="38" t="s">
        <v>170</v>
      </c>
      <c r="H321" s="63">
        <v>221</v>
      </c>
      <c r="I321" s="63">
        <v>32</v>
      </c>
      <c r="J321" s="39" t="str">
        <f t="shared" si="32"/>
        <v>Channel Numbering and Channelization</v>
      </c>
      <c r="K321" s="67" t="s">
        <v>1361</v>
      </c>
      <c r="L321" s="68" t="s">
        <v>262</v>
      </c>
      <c r="M321" s="68"/>
      <c r="N321" s="17"/>
      <c r="O321" s="16"/>
      <c r="P321" s="16"/>
      <c r="Q321" s="40"/>
      <c r="R321" s="41" t="s">
        <v>1464</v>
      </c>
      <c r="S321" s="41" t="s">
        <v>2814</v>
      </c>
      <c r="T321" s="13"/>
      <c r="U321" s="43"/>
      <c r="V321" s="40" t="str">
        <f t="shared" si="33"/>
        <v>PLCP Regulatory</v>
      </c>
      <c r="W321" s="73" t="str">
        <f t="shared" si="34"/>
        <v>Coexistence</v>
      </c>
      <c r="X321" s="16"/>
      <c r="Y321" s="16"/>
      <c r="Z321" s="16"/>
      <c r="AA321" s="18"/>
      <c r="AB321" s="18"/>
    </row>
    <row r="322" spans="1:28" s="14" customFormat="1" ht="38.25">
      <c r="A322" s="36">
        <v>12054</v>
      </c>
      <c r="B322" s="36" t="s">
        <v>828</v>
      </c>
      <c r="C322" s="37" t="s">
        <v>1361</v>
      </c>
      <c r="D322" s="37" t="s">
        <v>2826</v>
      </c>
      <c r="E322" s="37" t="s">
        <v>313</v>
      </c>
      <c r="F322" s="38"/>
      <c r="G322" s="38" t="s">
        <v>170</v>
      </c>
      <c r="H322" s="63">
        <v>221</v>
      </c>
      <c r="I322" s="63">
        <v>32</v>
      </c>
      <c r="J322" s="39" t="str">
        <f t="shared" si="32"/>
        <v>Channel Numbering and Channelization</v>
      </c>
      <c r="K322" s="67" t="s">
        <v>1361</v>
      </c>
      <c r="L322" s="68" t="s">
        <v>262</v>
      </c>
      <c r="M322" s="68"/>
      <c r="N322" s="17"/>
      <c r="O322" s="16"/>
      <c r="P322" s="16"/>
      <c r="Q322" s="40"/>
      <c r="R322" s="41" t="s">
        <v>1464</v>
      </c>
      <c r="S322" s="41" t="s">
        <v>2814</v>
      </c>
      <c r="T322" s="13"/>
      <c r="U322" s="43"/>
      <c r="V322" s="40" t="str">
        <f t="shared" si="33"/>
        <v>PLCP Regulatory</v>
      </c>
      <c r="W322" s="73" t="str">
        <f t="shared" si="34"/>
        <v>Coexistence</v>
      </c>
      <c r="X322" s="16"/>
      <c r="Y322" s="16"/>
      <c r="Z322" s="16"/>
      <c r="AA322" s="18"/>
      <c r="AB322" s="18"/>
    </row>
    <row r="323" spans="1:29" s="18" customFormat="1" ht="89.25">
      <c r="A323" s="36">
        <v>1523</v>
      </c>
      <c r="B323" s="36" t="s">
        <v>2636</v>
      </c>
      <c r="C323" s="37" t="s">
        <v>1361</v>
      </c>
      <c r="D323" s="37">
        <v>221</v>
      </c>
      <c r="E323" s="37">
        <v>33</v>
      </c>
      <c r="F323" s="38"/>
      <c r="G323" s="38" t="s">
        <v>170</v>
      </c>
      <c r="H323" s="63">
        <v>221</v>
      </c>
      <c r="I323" s="63">
        <v>33</v>
      </c>
      <c r="J323" s="39" t="str">
        <f t="shared" si="32"/>
        <v>Channel Numbering and Channelization</v>
      </c>
      <c r="K323" s="67" t="s">
        <v>1361</v>
      </c>
      <c r="L323" s="68" t="s">
        <v>262</v>
      </c>
      <c r="M323" s="68"/>
      <c r="N323" s="17"/>
      <c r="O323" s="16"/>
      <c r="P323" s="16"/>
      <c r="Q323" s="40"/>
      <c r="R323" s="41" t="s">
        <v>660</v>
      </c>
      <c r="S323" s="41" t="s">
        <v>661</v>
      </c>
      <c r="T323" s="13"/>
      <c r="U323" s="43"/>
      <c r="V323" s="40" t="str">
        <f t="shared" si="33"/>
        <v>PLCP Regulatory</v>
      </c>
      <c r="W323" s="73" t="str">
        <f t="shared" si="34"/>
        <v>Coexistence</v>
      </c>
      <c r="X323" s="16"/>
      <c r="Y323" s="16"/>
      <c r="Z323" s="16"/>
      <c r="AC323" s="14"/>
    </row>
    <row r="324" spans="1:28" s="14" customFormat="1" ht="38.25">
      <c r="A324" s="36">
        <v>3101</v>
      </c>
      <c r="B324" s="36" t="s">
        <v>1031</v>
      </c>
      <c r="C324" s="37" t="s">
        <v>1361</v>
      </c>
      <c r="D324" s="37">
        <v>221</v>
      </c>
      <c r="E324" s="37">
        <v>33</v>
      </c>
      <c r="F324" s="38"/>
      <c r="G324" s="38" t="s">
        <v>170</v>
      </c>
      <c r="H324" s="63">
        <v>221</v>
      </c>
      <c r="I324" s="63">
        <v>33</v>
      </c>
      <c r="J324" s="39" t="str">
        <f aca="true" t="shared" si="35" ref="J324:J355">IF(ISERROR(VLOOKUP(K324,HeadingsLookup,2,FALSE)),"",VLOOKUP(K324,HeadingsLookup,2,FALSE))</f>
        <v>Channel Numbering and Channelization</v>
      </c>
      <c r="K324" s="67" t="s">
        <v>1361</v>
      </c>
      <c r="L324" s="68" t="s">
        <v>1439</v>
      </c>
      <c r="M324" s="68"/>
      <c r="N324" s="17"/>
      <c r="O324" s="16"/>
      <c r="P324" s="16"/>
      <c r="Q324" s="40"/>
      <c r="R324" s="41" t="s">
        <v>1182</v>
      </c>
      <c r="S324" s="41" t="s">
        <v>928</v>
      </c>
      <c r="T324" s="13"/>
      <c r="U324" s="43"/>
      <c r="V324" s="40" t="str">
        <f aca="true" t="shared" si="36" ref="V324:V355">IF(ISBLANK(M324),IF(ISERROR(VLOOKUP(K324,HeadingsLookup,4,FALSE)),"",VLOOKUP(K324,HeadingsLookup,4,FALSE)),"Duplicate")</f>
        <v>PLCP Regulatory</v>
      </c>
      <c r="W324" s="73" t="str">
        <f t="shared" si="34"/>
        <v>Coexistence</v>
      </c>
      <c r="X324" s="16"/>
      <c r="Y324" s="16"/>
      <c r="Z324" s="16"/>
      <c r="AA324" s="18"/>
      <c r="AB324" s="18"/>
    </row>
    <row r="325" spans="1:28" s="14" customFormat="1" ht="51">
      <c r="A325" s="36">
        <v>10381</v>
      </c>
      <c r="B325" s="36" t="s">
        <v>38</v>
      </c>
      <c r="C325" s="37" t="s">
        <v>1361</v>
      </c>
      <c r="D325" s="37" t="s">
        <v>2826</v>
      </c>
      <c r="E325" s="37" t="s">
        <v>1045</v>
      </c>
      <c r="F325" s="38"/>
      <c r="G325" s="38" t="s">
        <v>170</v>
      </c>
      <c r="H325" s="63">
        <v>221</v>
      </c>
      <c r="I325" s="63">
        <v>33</v>
      </c>
      <c r="J325" s="39" t="str">
        <f t="shared" si="35"/>
        <v>Channel Numbering and Channelization</v>
      </c>
      <c r="K325" s="67" t="s">
        <v>1361</v>
      </c>
      <c r="L325" s="68" t="s">
        <v>1439</v>
      </c>
      <c r="M325" s="68"/>
      <c r="N325" s="17"/>
      <c r="O325" s="16"/>
      <c r="P325" s="16"/>
      <c r="Q325" s="40"/>
      <c r="R325" s="41" t="s">
        <v>44</v>
      </c>
      <c r="S325" s="41" t="s">
        <v>1976</v>
      </c>
      <c r="T325" s="13"/>
      <c r="U325" s="43"/>
      <c r="V325" s="40" t="str">
        <f t="shared" si="36"/>
        <v>PLCP Regulatory</v>
      </c>
      <c r="W325" s="73" t="str">
        <f t="shared" si="34"/>
        <v>Coexistence</v>
      </c>
      <c r="X325" s="16"/>
      <c r="Y325" s="16"/>
      <c r="Z325" s="16"/>
      <c r="AA325" s="18"/>
      <c r="AB325" s="18"/>
    </row>
    <row r="326" spans="1:28" s="14" customFormat="1" ht="38.25">
      <c r="A326" s="36">
        <v>10895</v>
      </c>
      <c r="B326" s="36" t="s">
        <v>1868</v>
      </c>
      <c r="C326" s="37" t="s">
        <v>1361</v>
      </c>
      <c r="D326" s="37">
        <v>221</v>
      </c>
      <c r="E326" s="37">
        <v>33</v>
      </c>
      <c r="F326" s="38"/>
      <c r="G326" s="38" t="s">
        <v>170</v>
      </c>
      <c r="H326" s="63">
        <v>221</v>
      </c>
      <c r="I326" s="63">
        <v>33</v>
      </c>
      <c r="J326" s="39" t="str">
        <f t="shared" si="35"/>
        <v>Channel Numbering and Channelization</v>
      </c>
      <c r="K326" s="67" t="s">
        <v>1361</v>
      </c>
      <c r="L326" s="68" t="s">
        <v>1439</v>
      </c>
      <c r="M326" s="68"/>
      <c r="N326" s="17"/>
      <c r="O326" s="16"/>
      <c r="P326" s="16"/>
      <c r="Q326" s="40"/>
      <c r="R326" s="41" t="s">
        <v>1182</v>
      </c>
      <c r="S326" s="41" t="s">
        <v>1977</v>
      </c>
      <c r="T326" s="13"/>
      <c r="U326" s="43"/>
      <c r="V326" s="40" t="str">
        <f t="shared" si="36"/>
        <v>PLCP Regulatory</v>
      </c>
      <c r="W326" s="73" t="str">
        <f t="shared" si="34"/>
        <v>Coexistence</v>
      </c>
      <c r="X326" s="16"/>
      <c r="Y326" s="16"/>
      <c r="Z326" s="16"/>
      <c r="AA326" s="18"/>
      <c r="AB326" s="18"/>
    </row>
    <row r="327" spans="1:28" s="14" customFormat="1" ht="38.25">
      <c r="A327" s="36">
        <v>12251</v>
      </c>
      <c r="B327" s="36" t="s">
        <v>830</v>
      </c>
      <c r="C327" s="37" t="s">
        <v>1361</v>
      </c>
      <c r="D327" s="37">
        <v>221</v>
      </c>
      <c r="E327" s="37">
        <v>33</v>
      </c>
      <c r="F327" s="38"/>
      <c r="G327" s="38" t="s">
        <v>170</v>
      </c>
      <c r="H327" s="63">
        <v>221</v>
      </c>
      <c r="I327" s="63">
        <v>33</v>
      </c>
      <c r="J327" s="39" t="str">
        <f t="shared" si="35"/>
        <v>Channel Numbering and Channelization</v>
      </c>
      <c r="K327" s="67" t="s">
        <v>1361</v>
      </c>
      <c r="L327" s="68" t="s">
        <v>262</v>
      </c>
      <c r="M327" s="68"/>
      <c r="N327" s="17"/>
      <c r="O327" s="16"/>
      <c r="P327" s="16"/>
      <c r="Q327" s="40"/>
      <c r="R327" s="41" t="s">
        <v>660</v>
      </c>
      <c r="S327" s="41" t="s">
        <v>1093</v>
      </c>
      <c r="T327" s="13"/>
      <c r="U327" s="43"/>
      <c r="V327" s="40" t="str">
        <f t="shared" si="36"/>
        <v>PLCP Regulatory</v>
      </c>
      <c r="W327" s="73" t="str">
        <f t="shared" si="34"/>
        <v>Coexistence</v>
      </c>
      <c r="X327" s="16"/>
      <c r="Y327" s="16"/>
      <c r="Z327" s="16"/>
      <c r="AA327" s="18"/>
      <c r="AB327" s="18"/>
    </row>
    <row r="328" spans="1:28" s="14" customFormat="1" ht="114.75">
      <c r="A328" s="36">
        <v>10380</v>
      </c>
      <c r="B328" s="36" t="s">
        <v>38</v>
      </c>
      <c r="C328" s="37" t="s">
        <v>1361</v>
      </c>
      <c r="D328" s="37" t="s">
        <v>2826</v>
      </c>
      <c r="E328" s="37" t="s">
        <v>1998</v>
      </c>
      <c r="F328" s="38"/>
      <c r="G328" s="38" t="s">
        <v>170</v>
      </c>
      <c r="H328" s="63">
        <v>221</v>
      </c>
      <c r="I328" s="63">
        <v>34</v>
      </c>
      <c r="J328" s="39" t="str">
        <f t="shared" si="35"/>
        <v>Channel Numbering and Channelization</v>
      </c>
      <c r="K328" s="67" t="s">
        <v>1361</v>
      </c>
      <c r="L328" s="68" t="s">
        <v>262</v>
      </c>
      <c r="M328" s="68"/>
      <c r="N328" s="17"/>
      <c r="O328" s="16"/>
      <c r="P328" s="16"/>
      <c r="Q328" s="40"/>
      <c r="R328" s="41" t="s">
        <v>826</v>
      </c>
      <c r="S328" s="41" t="s">
        <v>2800</v>
      </c>
      <c r="T328" s="13"/>
      <c r="U328" s="43"/>
      <c r="V328" s="40" t="str">
        <f t="shared" si="36"/>
        <v>PLCP Regulatory</v>
      </c>
      <c r="W328" s="73" t="str">
        <f aca="true" t="shared" si="37" ref="W328:W359">IF(ISERROR(VLOOKUP(V328,TopicsLookup,2,FALSE)),"",VLOOKUP(V328,TopicsLookup,2,FALSE))</f>
        <v>Coexistence</v>
      </c>
      <c r="X328" s="16"/>
      <c r="Y328" s="16"/>
      <c r="Z328" s="16"/>
      <c r="AA328" s="18"/>
      <c r="AB328" s="18"/>
    </row>
    <row r="329" spans="1:28" s="14" customFormat="1" ht="38.25">
      <c r="A329" s="36">
        <v>7542</v>
      </c>
      <c r="B329" s="36" t="s">
        <v>901</v>
      </c>
      <c r="C329" s="37" t="s">
        <v>1361</v>
      </c>
      <c r="D329" s="37"/>
      <c r="E329" s="37"/>
      <c r="F329" s="38"/>
      <c r="G329" s="38" t="s">
        <v>170</v>
      </c>
      <c r="H329" s="63">
        <v>221</v>
      </c>
      <c r="I329" s="63"/>
      <c r="J329" s="39" t="str">
        <f t="shared" si="35"/>
        <v>Channel Numbering and Channelization</v>
      </c>
      <c r="K329" s="67" t="s">
        <v>1361</v>
      </c>
      <c r="L329" s="68" t="s">
        <v>262</v>
      </c>
      <c r="M329" s="68"/>
      <c r="N329" s="17"/>
      <c r="O329" s="16"/>
      <c r="P329" s="16"/>
      <c r="Q329" s="40"/>
      <c r="R329" s="41" t="s">
        <v>233</v>
      </c>
      <c r="S329" s="41"/>
      <c r="T329" s="13"/>
      <c r="U329" s="43"/>
      <c r="V329" s="40" t="str">
        <f t="shared" si="36"/>
        <v>PLCP Regulatory</v>
      </c>
      <c r="W329" s="73" t="str">
        <f t="shared" si="37"/>
        <v>Coexistence</v>
      </c>
      <c r="X329" s="16"/>
      <c r="Y329" s="16"/>
      <c r="Z329" s="16"/>
      <c r="AA329" s="18"/>
      <c r="AB329" s="18"/>
    </row>
    <row r="330" spans="1:28" s="14" customFormat="1" ht="38.25">
      <c r="A330" s="36">
        <v>7543</v>
      </c>
      <c r="B330" s="36" t="s">
        <v>901</v>
      </c>
      <c r="C330" s="37" t="s">
        <v>1361</v>
      </c>
      <c r="D330" s="37"/>
      <c r="E330" s="37"/>
      <c r="F330" s="38"/>
      <c r="G330" s="38" t="s">
        <v>2706</v>
      </c>
      <c r="H330" s="63">
        <v>221</v>
      </c>
      <c r="I330" s="63"/>
      <c r="J330" s="39" t="str">
        <f t="shared" si="35"/>
        <v>Channel Numbering and Channelization</v>
      </c>
      <c r="K330" s="67" t="s">
        <v>1361</v>
      </c>
      <c r="L330" s="68" t="s">
        <v>261</v>
      </c>
      <c r="M330" s="68"/>
      <c r="N330" s="17"/>
      <c r="O330" s="16"/>
      <c r="P330" s="16"/>
      <c r="Q330" s="40"/>
      <c r="R330" s="41" t="s">
        <v>270</v>
      </c>
      <c r="S330" s="41"/>
      <c r="T330" s="13"/>
      <c r="U330" s="43"/>
      <c r="V330" s="40" t="str">
        <f t="shared" si="36"/>
        <v>PLCP Regulatory</v>
      </c>
      <c r="W330" s="73" t="str">
        <f t="shared" si="37"/>
        <v>Coexistence</v>
      </c>
      <c r="X330" s="16"/>
      <c r="Y330" s="16"/>
      <c r="Z330" s="16"/>
      <c r="AA330" s="18"/>
      <c r="AB330" s="18"/>
    </row>
    <row r="331" spans="1:28" s="14" customFormat="1" ht="344.25">
      <c r="A331" s="36">
        <v>10383</v>
      </c>
      <c r="B331" s="36" t="s">
        <v>38</v>
      </c>
      <c r="C331" s="37" t="s">
        <v>1363</v>
      </c>
      <c r="D331" s="37" t="s">
        <v>1861</v>
      </c>
      <c r="E331" s="37" t="s">
        <v>2775</v>
      </c>
      <c r="F331" s="38"/>
      <c r="G331" s="38" t="s">
        <v>170</v>
      </c>
      <c r="H331" s="63">
        <v>222</v>
      </c>
      <c r="I331" s="63">
        <v>4</v>
      </c>
      <c r="J331" s="39" t="str">
        <f t="shared" si="35"/>
        <v>Channel Allocation in the 5 GHz Band</v>
      </c>
      <c r="K331" s="67" t="s">
        <v>1363</v>
      </c>
      <c r="L331" s="68" t="s">
        <v>262</v>
      </c>
      <c r="M331" s="68"/>
      <c r="N331" s="17"/>
      <c r="O331" s="16"/>
      <c r="P331" s="16"/>
      <c r="Q331" s="40"/>
      <c r="R331" s="41" t="s">
        <v>2801</v>
      </c>
      <c r="S331" s="41" t="s">
        <v>1414</v>
      </c>
      <c r="T331" s="13"/>
      <c r="U331" s="43"/>
      <c r="V331" s="40" t="str">
        <f t="shared" si="36"/>
        <v>PLCP Regulatory</v>
      </c>
      <c r="W331" s="73" t="str">
        <f t="shared" si="37"/>
        <v>Coexistence</v>
      </c>
      <c r="X331" s="16"/>
      <c r="Y331" s="16"/>
      <c r="Z331" s="16"/>
      <c r="AA331" s="18"/>
      <c r="AB331" s="18"/>
    </row>
    <row r="332" spans="1:28" s="14" customFormat="1" ht="63.75">
      <c r="A332" s="36">
        <v>8052</v>
      </c>
      <c r="B332" s="36" t="s">
        <v>833</v>
      </c>
      <c r="C332" s="37" t="s">
        <v>1363</v>
      </c>
      <c r="D332" s="37" t="s">
        <v>1861</v>
      </c>
      <c r="E332" s="37" t="s">
        <v>277</v>
      </c>
      <c r="F332" s="38"/>
      <c r="G332" s="38" t="s">
        <v>170</v>
      </c>
      <c r="H332" s="63">
        <v>222</v>
      </c>
      <c r="I332" s="63">
        <v>7</v>
      </c>
      <c r="J332" s="39" t="str">
        <f t="shared" si="35"/>
        <v>Channel Allocation in the 5 GHz Band</v>
      </c>
      <c r="K332" s="67" t="s">
        <v>1363</v>
      </c>
      <c r="L332" s="68" t="s">
        <v>261</v>
      </c>
      <c r="M332" s="68"/>
      <c r="N332" s="17"/>
      <c r="O332" s="16"/>
      <c r="P332" s="16"/>
      <c r="Q332" s="40"/>
      <c r="R332" s="41" t="s">
        <v>278</v>
      </c>
      <c r="S332" s="41" t="s">
        <v>453</v>
      </c>
      <c r="T332" s="13"/>
      <c r="U332" s="43"/>
      <c r="V332" s="40" t="str">
        <f t="shared" si="36"/>
        <v>PLCP Regulatory</v>
      </c>
      <c r="W332" s="73" t="str">
        <f t="shared" si="37"/>
        <v>Coexistence</v>
      </c>
      <c r="X332" s="16"/>
      <c r="Y332" s="16"/>
      <c r="Z332" s="16"/>
      <c r="AA332" s="18"/>
      <c r="AB332" s="18"/>
    </row>
    <row r="333" spans="1:28" s="14" customFormat="1" ht="51">
      <c r="A333" s="36">
        <v>10382</v>
      </c>
      <c r="B333" s="36" t="s">
        <v>38</v>
      </c>
      <c r="C333" s="37" t="s">
        <v>1363</v>
      </c>
      <c r="D333" s="37" t="s">
        <v>1861</v>
      </c>
      <c r="E333" s="37" t="s">
        <v>1226</v>
      </c>
      <c r="F333" s="38"/>
      <c r="G333" s="38" t="s">
        <v>170</v>
      </c>
      <c r="H333" s="63">
        <v>222</v>
      </c>
      <c r="I333" s="63">
        <v>8</v>
      </c>
      <c r="J333" s="39" t="str">
        <f t="shared" si="35"/>
        <v>Channel Allocation in the 5 GHz Band</v>
      </c>
      <c r="K333" s="67" t="s">
        <v>1363</v>
      </c>
      <c r="L333" s="68" t="s">
        <v>1439</v>
      </c>
      <c r="M333" s="68"/>
      <c r="N333" s="17"/>
      <c r="O333" s="16"/>
      <c r="P333" s="16"/>
      <c r="Q333" s="40"/>
      <c r="R333" s="41" t="s">
        <v>1866</v>
      </c>
      <c r="S333" s="41" t="s">
        <v>1867</v>
      </c>
      <c r="T333" s="13"/>
      <c r="U333" s="43"/>
      <c r="V333" s="40" t="str">
        <f t="shared" si="36"/>
        <v>PLCP Regulatory</v>
      </c>
      <c r="W333" s="73" t="str">
        <f t="shared" si="37"/>
        <v>Coexistence</v>
      </c>
      <c r="X333" s="16"/>
      <c r="Y333" s="16"/>
      <c r="Z333" s="16"/>
      <c r="AA333" s="18"/>
      <c r="AB333" s="18"/>
    </row>
    <row r="334" spans="1:28" s="14" customFormat="1" ht="38.25">
      <c r="A334" s="36">
        <v>3102</v>
      </c>
      <c r="B334" s="36" t="s">
        <v>1031</v>
      </c>
      <c r="C334" s="37" t="s">
        <v>1363</v>
      </c>
      <c r="D334" s="37">
        <v>222</v>
      </c>
      <c r="E334" s="37">
        <v>11</v>
      </c>
      <c r="F334" s="38"/>
      <c r="G334" s="38" t="s">
        <v>2706</v>
      </c>
      <c r="H334" s="63">
        <v>222</v>
      </c>
      <c r="I334" s="63">
        <v>11</v>
      </c>
      <c r="J334" s="39" t="str">
        <f t="shared" si="35"/>
        <v>Channel Allocation in the 5 GHz Band</v>
      </c>
      <c r="K334" s="67" t="s">
        <v>1363</v>
      </c>
      <c r="L334" s="68" t="s">
        <v>261</v>
      </c>
      <c r="M334" s="68"/>
      <c r="N334" s="17"/>
      <c r="O334" s="16"/>
      <c r="P334" s="16"/>
      <c r="Q334" s="40"/>
      <c r="R334" s="41" t="s">
        <v>1183</v>
      </c>
      <c r="S334" s="41" t="s">
        <v>939</v>
      </c>
      <c r="T334" s="13"/>
      <c r="U334" s="43"/>
      <c r="V334" s="40" t="str">
        <f t="shared" si="36"/>
        <v>PLCP Regulatory</v>
      </c>
      <c r="W334" s="73" t="str">
        <f t="shared" si="37"/>
        <v>Coexistence</v>
      </c>
      <c r="X334" s="16"/>
      <c r="Y334" s="16"/>
      <c r="Z334" s="16"/>
      <c r="AA334" s="18"/>
      <c r="AB334" s="18"/>
    </row>
    <row r="335" spans="1:28" s="14" customFormat="1" ht="38.25">
      <c r="A335" s="36">
        <v>279</v>
      </c>
      <c r="B335" s="36" t="s">
        <v>1028</v>
      </c>
      <c r="C335" s="37" t="s">
        <v>1321</v>
      </c>
      <c r="D335" s="37" t="s">
        <v>1861</v>
      </c>
      <c r="E335" s="37" t="s">
        <v>624</v>
      </c>
      <c r="F335" s="38"/>
      <c r="G335" s="38" t="s">
        <v>170</v>
      </c>
      <c r="H335" s="63">
        <v>222</v>
      </c>
      <c r="I335" s="63">
        <v>12</v>
      </c>
      <c r="J335" s="39" t="str">
        <f t="shared" si="35"/>
        <v>Channel Allocation in the 5 GHz Band</v>
      </c>
      <c r="K335" s="67" t="s">
        <v>1363</v>
      </c>
      <c r="L335" s="68" t="s">
        <v>261</v>
      </c>
      <c r="M335" s="68"/>
      <c r="N335" s="17"/>
      <c r="O335" s="16"/>
      <c r="P335" s="16"/>
      <c r="Q335" s="40"/>
      <c r="R335" s="41" t="s">
        <v>1322</v>
      </c>
      <c r="S335" s="41" t="s">
        <v>1323</v>
      </c>
      <c r="T335" s="13"/>
      <c r="U335" s="43"/>
      <c r="V335" s="40" t="str">
        <f t="shared" si="36"/>
        <v>PLCP Regulatory</v>
      </c>
      <c r="W335" s="73" t="str">
        <f t="shared" si="37"/>
        <v>Coexistence</v>
      </c>
      <c r="X335" s="16"/>
      <c r="Y335" s="16"/>
      <c r="Z335" s="16"/>
      <c r="AA335" s="18"/>
      <c r="AB335" s="18"/>
    </row>
    <row r="336" spans="1:28" s="14" customFormat="1" ht="38.25">
      <c r="A336" s="36">
        <v>1545</v>
      </c>
      <c r="B336" s="36" t="s">
        <v>1067</v>
      </c>
      <c r="C336" s="37" t="s">
        <v>1363</v>
      </c>
      <c r="D336" s="37" t="s">
        <v>1861</v>
      </c>
      <c r="E336" s="37" t="s">
        <v>624</v>
      </c>
      <c r="F336" s="38" t="s">
        <v>2675</v>
      </c>
      <c r="G336" s="38" t="s">
        <v>2706</v>
      </c>
      <c r="H336" s="63">
        <v>222</v>
      </c>
      <c r="I336" s="63">
        <v>12</v>
      </c>
      <c r="J336" s="39" t="str">
        <f t="shared" si="35"/>
        <v>Channel Allocation in the 5 GHz Band</v>
      </c>
      <c r="K336" s="67" t="s">
        <v>1363</v>
      </c>
      <c r="L336" s="68" t="s">
        <v>1059</v>
      </c>
      <c r="M336" s="68"/>
      <c r="N336" s="17"/>
      <c r="O336" s="16"/>
      <c r="P336" s="16"/>
      <c r="Q336" s="40"/>
      <c r="R336" s="41" t="s">
        <v>1068</v>
      </c>
      <c r="S336" s="41" t="s">
        <v>1956</v>
      </c>
      <c r="T336" s="13" t="s">
        <v>1957</v>
      </c>
      <c r="U336" s="43"/>
      <c r="V336" s="40" t="str">
        <f t="shared" si="36"/>
        <v>PLCP Regulatory</v>
      </c>
      <c r="W336" s="73" t="str">
        <f t="shared" si="37"/>
        <v>Coexistence</v>
      </c>
      <c r="X336" s="16"/>
      <c r="Y336" s="16"/>
      <c r="Z336" s="16"/>
      <c r="AA336" s="18"/>
      <c r="AB336" s="18"/>
    </row>
    <row r="337" spans="1:28" s="14" customFormat="1" ht="38.25">
      <c r="A337" s="36">
        <v>4706</v>
      </c>
      <c r="B337" s="36" t="s">
        <v>447</v>
      </c>
      <c r="C337" s="37" t="s">
        <v>1363</v>
      </c>
      <c r="D337" s="37" t="s">
        <v>1861</v>
      </c>
      <c r="E337" s="37" t="s">
        <v>624</v>
      </c>
      <c r="F337" s="38" t="s">
        <v>2675</v>
      </c>
      <c r="G337" s="38" t="s">
        <v>2706</v>
      </c>
      <c r="H337" s="63">
        <v>222</v>
      </c>
      <c r="I337" s="63">
        <v>12</v>
      </c>
      <c r="J337" s="39" t="str">
        <f t="shared" si="35"/>
        <v>Channel Allocation in the 5 GHz Band</v>
      </c>
      <c r="K337" s="67" t="s">
        <v>1363</v>
      </c>
      <c r="L337" s="68" t="s">
        <v>1439</v>
      </c>
      <c r="M337" s="68"/>
      <c r="N337" s="17"/>
      <c r="O337" s="16"/>
      <c r="P337" s="16"/>
      <c r="Q337" s="40"/>
      <c r="R337" s="41" t="s">
        <v>125</v>
      </c>
      <c r="S337" s="41" t="s">
        <v>126</v>
      </c>
      <c r="T337" s="13" t="s">
        <v>127</v>
      </c>
      <c r="U337" s="43"/>
      <c r="V337" s="40" t="str">
        <f t="shared" si="36"/>
        <v>PLCP Regulatory</v>
      </c>
      <c r="W337" s="73" t="str">
        <f t="shared" si="37"/>
        <v>Coexistence</v>
      </c>
      <c r="X337" s="16"/>
      <c r="Y337" s="16"/>
      <c r="Z337" s="16"/>
      <c r="AA337" s="18"/>
      <c r="AB337" s="18"/>
    </row>
    <row r="338" spans="1:28" s="14" customFormat="1" ht="38.25">
      <c r="A338" s="36">
        <v>7117</v>
      </c>
      <c r="B338" s="36" t="s">
        <v>938</v>
      </c>
      <c r="C338" s="37" t="s">
        <v>1363</v>
      </c>
      <c r="D338" s="37" t="s">
        <v>1861</v>
      </c>
      <c r="E338" s="37" t="s">
        <v>624</v>
      </c>
      <c r="F338" s="38"/>
      <c r="G338" s="38" t="s">
        <v>170</v>
      </c>
      <c r="H338" s="63">
        <v>222</v>
      </c>
      <c r="I338" s="63">
        <v>12</v>
      </c>
      <c r="J338" s="39" t="str">
        <f t="shared" si="35"/>
        <v>Channel Allocation in the 5 GHz Band</v>
      </c>
      <c r="K338" s="67" t="s">
        <v>1363</v>
      </c>
      <c r="L338" s="68" t="s">
        <v>261</v>
      </c>
      <c r="M338" s="68"/>
      <c r="N338" s="17"/>
      <c r="O338" s="16"/>
      <c r="P338" s="16"/>
      <c r="Q338" s="40"/>
      <c r="R338" s="41" t="s">
        <v>2073</v>
      </c>
      <c r="S338" s="41" t="s">
        <v>917</v>
      </c>
      <c r="T338" s="13"/>
      <c r="U338" s="43"/>
      <c r="V338" s="40" t="str">
        <f t="shared" si="36"/>
        <v>PLCP Regulatory</v>
      </c>
      <c r="W338" s="73" t="str">
        <f t="shared" si="37"/>
        <v>Coexistence</v>
      </c>
      <c r="X338" s="16"/>
      <c r="Y338" s="16"/>
      <c r="Z338" s="16"/>
      <c r="AA338" s="18"/>
      <c r="AB338" s="18"/>
    </row>
    <row r="339" spans="1:28" s="14" customFormat="1" ht="51">
      <c r="A339" s="36">
        <v>7118</v>
      </c>
      <c r="B339" s="36" t="s">
        <v>938</v>
      </c>
      <c r="C339" s="37" t="s">
        <v>1363</v>
      </c>
      <c r="D339" s="37" t="s">
        <v>1861</v>
      </c>
      <c r="E339" s="37" t="s">
        <v>624</v>
      </c>
      <c r="F339" s="38"/>
      <c r="G339" s="38" t="s">
        <v>170</v>
      </c>
      <c r="H339" s="63">
        <v>222</v>
      </c>
      <c r="I339" s="63">
        <v>12</v>
      </c>
      <c r="J339" s="39" t="str">
        <f t="shared" si="35"/>
        <v>Channel Allocation in the 5 GHz Band</v>
      </c>
      <c r="K339" s="67" t="s">
        <v>1363</v>
      </c>
      <c r="L339" s="68" t="s">
        <v>1439</v>
      </c>
      <c r="M339" s="68"/>
      <c r="N339" s="17"/>
      <c r="O339" s="16"/>
      <c r="P339" s="16"/>
      <c r="Q339" s="40"/>
      <c r="R339" s="41" t="s">
        <v>1029</v>
      </c>
      <c r="S339" s="41" t="s">
        <v>1030</v>
      </c>
      <c r="T339" s="13"/>
      <c r="U339" s="43"/>
      <c r="V339" s="40" t="str">
        <f t="shared" si="36"/>
        <v>PLCP Regulatory</v>
      </c>
      <c r="W339" s="73" t="str">
        <f t="shared" si="37"/>
        <v>Coexistence</v>
      </c>
      <c r="X339" s="16"/>
      <c r="Y339" s="16"/>
      <c r="Z339" s="16"/>
      <c r="AA339" s="18"/>
      <c r="AB339" s="18"/>
    </row>
    <row r="340" spans="1:28" s="14" customFormat="1" ht="165.75">
      <c r="A340" s="36">
        <v>12037</v>
      </c>
      <c r="B340" s="36" t="s">
        <v>828</v>
      </c>
      <c r="C340" s="37" t="s">
        <v>1363</v>
      </c>
      <c r="D340" s="37" t="s">
        <v>1861</v>
      </c>
      <c r="E340" s="37" t="s">
        <v>624</v>
      </c>
      <c r="F340" s="38"/>
      <c r="G340" s="38" t="s">
        <v>170</v>
      </c>
      <c r="H340" s="63">
        <v>222</v>
      </c>
      <c r="I340" s="63">
        <v>12</v>
      </c>
      <c r="J340" s="39" t="str">
        <f t="shared" si="35"/>
        <v>Channel Allocation in the 5 GHz Band</v>
      </c>
      <c r="K340" s="67" t="s">
        <v>1363</v>
      </c>
      <c r="L340" s="68" t="s">
        <v>262</v>
      </c>
      <c r="M340" s="68"/>
      <c r="N340" s="17"/>
      <c r="O340" s="16"/>
      <c r="P340" s="16"/>
      <c r="Q340" s="40"/>
      <c r="R340" s="41" t="s">
        <v>2815</v>
      </c>
      <c r="S340" s="41" t="s">
        <v>2816</v>
      </c>
      <c r="T340" s="13"/>
      <c r="U340" s="43"/>
      <c r="V340" s="40" t="str">
        <f t="shared" si="36"/>
        <v>PLCP Regulatory</v>
      </c>
      <c r="W340" s="73" t="str">
        <f t="shared" si="37"/>
        <v>Coexistence</v>
      </c>
      <c r="X340" s="16"/>
      <c r="Y340" s="16"/>
      <c r="Z340" s="16"/>
      <c r="AA340" s="18"/>
      <c r="AB340" s="18"/>
    </row>
    <row r="341" spans="1:28" s="14" customFormat="1" ht="165.75">
      <c r="A341" s="36">
        <v>12055</v>
      </c>
      <c r="B341" s="36" t="s">
        <v>828</v>
      </c>
      <c r="C341" s="37" t="s">
        <v>1363</v>
      </c>
      <c r="D341" s="37" t="s">
        <v>1861</v>
      </c>
      <c r="E341" s="37" t="s">
        <v>624</v>
      </c>
      <c r="F341" s="38"/>
      <c r="G341" s="38" t="s">
        <v>170</v>
      </c>
      <c r="H341" s="63">
        <v>222</v>
      </c>
      <c r="I341" s="63">
        <v>12</v>
      </c>
      <c r="J341" s="39" t="str">
        <f t="shared" si="35"/>
        <v>Channel Allocation in the 5 GHz Band</v>
      </c>
      <c r="K341" s="67" t="s">
        <v>1363</v>
      </c>
      <c r="L341" s="68" t="s">
        <v>262</v>
      </c>
      <c r="M341" s="68"/>
      <c r="N341" s="17"/>
      <c r="O341" s="16"/>
      <c r="P341" s="16"/>
      <c r="Q341" s="40"/>
      <c r="R341" s="41" t="s">
        <v>2815</v>
      </c>
      <c r="S341" s="41" t="s">
        <v>2816</v>
      </c>
      <c r="T341" s="13"/>
      <c r="U341" s="43"/>
      <c r="V341" s="40" t="str">
        <f t="shared" si="36"/>
        <v>PLCP Regulatory</v>
      </c>
      <c r="W341" s="73" t="str">
        <f t="shared" si="37"/>
        <v>Coexistence</v>
      </c>
      <c r="X341" s="16"/>
      <c r="Y341" s="16"/>
      <c r="Z341" s="16"/>
      <c r="AA341" s="18"/>
      <c r="AB341" s="18"/>
    </row>
    <row r="342" spans="1:28" s="14" customFormat="1" ht="38.25">
      <c r="A342" s="36">
        <v>3105</v>
      </c>
      <c r="B342" s="36" t="s">
        <v>1031</v>
      </c>
      <c r="C342" s="37" t="s">
        <v>1365</v>
      </c>
      <c r="D342" s="37" t="s">
        <v>1861</v>
      </c>
      <c r="E342" s="37" t="s">
        <v>2824</v>
      </c>
      <c r="F342" s="38"/>
      <c r="G342" s="38" t="s">
        <v>170</v>
      </c>
      <c r="H342" s="63">
        <v>222</v>
      </c>
      <c r="I342" s="63">
        <v>16</v>
      </c>
      <c r="J342" s="39" t="str">
        <f t="shared" si="35"/>
        <v>Channel Allocation in the 2.4 GHz Band</v>
      </c>
      <c r="K342" s="67" t="s">
        <v>1365</v>
      </c>
      <c r="L342" s="68" t="s">
        <v>262</v>
      </c>
      <c r="M342" s="68"/>
      <c r="N342" s="17"/>
      <c r="O342" s="16"/>
      <c r="P342" s="16"/>
      <c r="Q342" s="40"/>
      <c r="R342" s="41" t="s">
        <v>1448</v>
      </c>
      <c r="S342" s="41" t="s">
        <v>1785</v>
      </c>
      <c r="T342" s="13"/>
      <c r="U342" s="43"/>
      <c r="V342" s="40" t="str">
        <f t="shared" si="36"/>
        <v>PLCP Regulatory</v>
      </c>
      <c r="W342" s="73" t="str">
        <f t="shared" si="37"/>
        <v>Coexistence</v>
      </c>
      <c r="X342" s="16"/>
      <c r="Y342" s="16"/>
      <c r="Z342" s="16"/>
      <c r="AA342" s="18"/>
      <c r="AB342" s="18"/>
    </row>
    <row r="343" spans="1:28" s="14" customFormat="1" ht="344.25">
      <c r="A343" s="36">
        <v>10384</v>
      </c>
      <c r="B343" s="36" t="s">
        <v>38</v>
      </c>
      <c r="C343" s="37" t="s">
        <v>1365</v>
      </c>
      <c r="D343" s="37" t="s">
        <v>1861</v>
      </c>
      <c r="E343" s="37" t="s">
        <v>2824</v>
      </c>
      <c r="F343" s="38"/>
      <c r="G343" s="38" t="s">
        <v>170</v>
      </c>
      <c r="H343" s="63">
        <v>222</v>
      </c>
      <c r="I343" s="63">
        <v>16</v>
      </c>
      <c r="J343" s="39" t="str">
        <f t="shared" si="35"/>
        <v>Channel Allocation in the 2.4 GHz Band</v>
      </c>
      <c r="K343" s="67" t="s">
        <v>1365</v>
      </c>
      <c r="L343" s="68" t="s">
        <v>262</v>
      </c>
      <c r="M343" s="68"/>
      <c r="N343" s="17"/>
      <c r="O343" s="16"/>
      <c r="P343" s="16"/>
      <c r="Q343" s="40"/>
      <c r="R343" s="41" t="s">
        <v>2801</v>
      </c>
      <c r="S343" s="41" t="s">
        <v>1414</v>
      </c>
      <c r="T343" s="13"/>
      <c r="U343" s="43"/>
      <c r="V343" s="40" t="str">
        <f t="shared" si="36"/>
        <v>PLCP Regulatory</v>
      </c>
      <c r="W343" s="73" t="str">
        <f t="shared" si="37"/>
        <v>Coexistence</v>
      </c>
      <c r="X343" s="16"/>
      <c r="Y343" s="16"/>
      <c r="Z343" s="16"/>
      <c r="AA343" s="18"/>
      <c r="AB343" s="18"/>
    </row>
    <row r="344" spans="1:29" s="18" customFormat="1" ht="38.25">
      <c r="A344" s="36">
        <v>10902</v>
      </c>
      <c r="B344" s="36" t="s">
        <v>1868</v>
      </c>
      <c r="C344" s="37" t="s">
        <v>1365</v>
      </c>
      <c r="D344" s="37" t="s">
        <v>1861</v>
      </c>
      <c r="E344" s="37" t="s">
        <v>2824</v>
      </c>
      <c r="F344" s="38"/>
      <c r="G344" s="38" t="s">
        <v>170</v>
      </c>
      <c r="H344" s="63">
        <v>222</v>
      </c>
      <c r="I344" s="63">
        <v>16</v>
      </c>
      <c r="J344" s="39" t="str">
        <f t="shared" si="35"/>
        <v>Channel Allocation in the 2.4 GHz Band</v>
      </c>
      <c r="K344" s="67" t="s">
        <v>1365</v>
      </c>
      <c r="L344" s="68" t="s">
        <v>262</v>
      </c>
      <c r="M344" s="68"/>
      <c r="N344" s="17"/>
      <c r="O344" s="16"/>
      <c r="P344" s="16"/>
      <c r="Q344" s="40"/>
      <c r="R344" s="41" t="s">
        <v>1660</v>
      </c>
      <c r="S344" s="41" t="s">
        <v>1661</v>
      </c>
      <c r="T344" s="13"/>
      <c r="U344" s="43"/>
      <c r="V344" s="40" t="str">
        <f t="shared" si="36"/>
        <v>PLCP Regulatory</v>
      </c>
      <c r="W344" s="73" t="str">
        <f t="shared" si="37"/>
        <v>Coexistence</v>
      </c>
      <c r="X344" s="16"/>
      <c r="Y344" s="16"/>
      <c r="Z344" s="16"/>
      <c r="AC344" s="14"/>
    </row>
    <row r="345" spans="1:28" s="14" customFormat="1" ht="38.25">
      <c r="A345" s="36">
        <v>280</v>
      </c>
      <c r="B345" s="36" t="s">
        <v>1028</v>
      </c>
      <c r="C345" s="37" t="s">
        <v>1321</v>
      </c>
      <c r="D345" s="37" t="s">
        <v>2397</v>
      </c>
      <c r="E345" s="37" t="s">
        <v>2189</v>
      </c>
      <c r="F345" s="38"/>
      <c r="G345" s="38" t="s">
        <v>170</v>
      </c>
      <c r="H345" s="63">
        <v>223</v>
      </c>
      <c r="I345" s="63">
        <v>9</v>
      </c>
      <c r="J345" s="39" t="str">
        <f t="shared" si="35"/>
        <v>Channel Allocation in the 5 GHz Band</v>
      </c>
      <c r="K345" s="67" t="s">
        <v>1363</v>
      </c>
      <c r="L345" s="68" t="s">
        <v>261</v>
      </c>
      <c r="M345" s="68"/>
      <c r="N345" s="17"/>
      <c r="O345" s="16"/>
      <c r="P345" s="16"/>
      <c r="Q345" s="40"/>
      <c r="R345" s="41" t="s">
        <v>1322</v>
      </c>
      <c r="S345" s="41" t="s">
        <v>1323</v>
      </c>
      <c r="T345" s="13"/>
      <c r="U345" s="43"/>
      <c r="V345" s="40" t="str">
        <f t="shared" si="36"/>
        <v>PLCP Regulatory</v>
      </c>
      <c r="W345" s="73" t="str">
        <f t="shared" si="37"/>
        <v>Coexistence</v>
      </c>
      <c r="X345" s="16"/>
      <c r="Y345" s="16"/>
      <c r="Z345" s="16"/>
      <c r="AA345" s="18"/>
      <c r="AB345" s="18"/>
    </row>
    <row r="346" spans="1:28" s="14" customFormat="1" ht="63.75">
      <c r="A346" s="36">
        <v>281</v>
      </c>
      <c r="B346" s="36" t="s">
        <v>1028</v>
      </c>
      <c r="C346" s="37" t="s">
        <v>1321</v>
      </c>
      <c r="D346" s="37" t="s">
        <v>2397</v>
      </c>
      <c r="E346" s="37" t="s">
        <v>2189</v>
      </c>
      <c r="F346" s="38"/>
      <c r="G346" s="38" t="s">
        <v>170</v>
      </c>
      <c r="H346" s="63">
        <v>223</v>
      </c>
      <c r="I346" s="63">
        <v>9</v>
      </c>
      <c r="J346" s="39" t="str">
        <f t="shared" si="35"/>
        <v>Channel Allocation in the 5 GHz Band</v>
      </c>
      <c r="K346" s="67" t="s">
        <v>1363</v>
      </c>
      <c r="L346" s="68" t="s">
        <v>261</v>
      </c>
      <c r="M346" s="68"/>
      <c r="N346" s="17"/>
      <c r="O346" s="16"/>
      <c r="P346" s="16"/>
      <c r="Q346" s="40"/>
      <c r="R346" s="41" t="s">
        <v>940</v>
      </c>
      <c r="S346" s="41" t="s">
        <v>941</v>
      </c>
      <c r="T346" s="13"/>
      <c r="U346" s="43"/>
      <c r="V346" s="40" t="str">
        <f t="shared" si="36"/>
        <v>PLCP Regulatory</v>
      </c>
      <c r="W346" s="73" t="str">
        <f t="shared" si="37"/>
        <v>Coexistence</v>
      </c>
      <c r="X346" s="16"/>
      <c r="Y346" s="16"/>
      <c r="Z346" s="16"/>
      <c r="AA346" s="18"/>
      <c r="AB346" s="18"/>
    </row>
    <row r="347" spans="1:28" s="14" customFormat="1" ht="38.25">
      <c r="A347" s="36">
        <v>426</v>
      </c>
      <c r="B347" s="36" t="s">
        <v>1463</v>
      </c>
      <c r="C347" s="37" t="s">
        <v>1365</v>
      </c>
      <c r="D347" s="37" t="s">
        <v>2397</v>
      </c>
      <c r="E347" s="37" t="s">
        <v>2189</v>
      </c>
      <c r="F347" s="38"/>
      <c r="G347" s="38" t="s">
        <v>170</v>
      </c>
      <c r="H347" s="63">
        <v>223</v>
      </c>
      <c r="I347" s="63">
        <v>9</v>
      </c>
      <c r="J347" s="39" t="str">
        <f t="shared" si="35"/>
        <v>Channel Allocation in the 2.4 GHz Band</v>
      </c>
      <c r="K347" s="67" t="s">
        <v>1365</v>
      </c>
      <c r="L347" s="68" t="s">
        <v>262</v>
      </c>
      <c r="M347" s="68"/>
      <c r="N347" s="17"/>
      <c r="O347" s="16"/>
      <c r="P347" s="16"/>
      <c r="Q347" s="40"/>
      <c r="R347" s="41" t="s">
        <v>1465</v>
      </c>
      <c r="S347" s="41" t="s">
        <v>1466</v>
      </c>
      <c r="T347" s="13"/>
      <c r="U347" s="43"/>
      <c r="V347" s="40" t="str">
        <f t="shared" si="36"/>
        <v>PLCP Regulatory</v>
      </c>
      <c r="W347" s="73" t="str">
        <f t="shared" si="37"/>
        <v>Coexistence</v>
      </c>
      <c r="X347" s="16"/>
      <c r="Y347" s="16"/>
      <c r="Z347" s="16"/>
      <c r="AA347" s="18"/>
      <c r="AB347" s="18"/>
    </row>
    <row r="348" spans="1:28" s="14" customFormat="1" ht="38.25">
      <c r="A348" s="36">
        <v>1546</v>
      </c>
      <c r="B348" s="36" t="s">
        <v>1067</v>
      </c>
      <c r="C348" s="37" t="s">
        <v>1365</v>
      </c>
      <c r="D348" s="37" t="s">
        <v>2397</v>
      </c>
      <c r="E348" s="37" t="s">
        <v>2189</v>
      </c>
      <c r="F348" s="38" t="s">
        <v>2675</v>
      </c>
      <c r="G348" s="38" t="s">
        <v>2706</v>
      </c>
      <c r="H348" s="63">
        <v>223</v>
      </c>
      <c r="I348" s="63">
        <v>9</v>
      </c>
      <c r="J348" s="39" t="str">
        <f t="shared" si="35"/>
        <v>Channel Allocation in the 2.4 GHz Band</v>
      </c>
      <c r="K348" s="67" t="s">
        <v>1365</v>
      </c>
      <c r="L348" s="68" t="s">
        <v>1059</v>
      </c>
      <c r="M348" s="68"/>
      <c r="N348" s="17"/>
      <c r="O348" s="16"/>
      <c r="P348" s="16"/>
      <c r="Q348" s="40"/>
      <c r="R348" s="41" t="s">
        <v>1958</v>
      </c>
      <c r="S348" s="41" t="s">
        <v>1956</v>
      </c>
      <c r="T348" s="13" t="s">
        <v>1957</v>
      </c>
      <c r="U348" s="43"/>
      <c r="V348" s="40" t="str">
        <f t="shared" si="36"/>
        <v>PLCP Regulatory</v>
      </c>
      <c r="W348" s="73" t="str">
        <f t="shared" si="37"/>
        <v>Coexistence</v>
      </c>
      <c r="X348" s="16"/>
      <c r="Y348" s="16"/>
      <c r="Z348" s="16"/>
      <c r="AA348" s="18"/>
      <c r="AB348" s="18"/>
    </row>
    <row r="349" spans="1:28" s="14" customFormat="1" ht="51">
      <c r="A349" s="36">
        <v>12038</v>
      </c>
      <c r="B349" s="36" t="s">
        <v>828</v>
      </c>
      <c r="C349" s="37" t="s">
        <v>1365</v>
      </c>
      <c r="D349" s="37" t="s">
        <v>2397</v>
      </c>
      <c r="E349" s="37" t="s">
        <v>2189</v>
      </c>
      <c r="F349" s="38"/>
      <c r="G349" s="38" t="s">
        <v>170</v>
      </c>
      <c r="H349" s="63">
        <v>223</v>
      </c>
      <c r="I349" s="63">
        <v>9</v>
      </c>
      <c r="J349" s="39" t="str">
        <f t="shared" si="35"/>
        <v>Channel Allocation in the 2.4 GHz Band</v>
      </c>
      <c r="K349" s="67" t="s">
        <v>1365</v>
      </c>
      <c r="L349" s="68" t="s">
        <v>262</v>
      </c>
      <c r="M349" s="68"/>
      <c r="N349" s="17"/>
      <c r="O349" s="16"/>
      <c r="P349" s="16"/>
      <c r="Q349" s="40"/>
      <c r="R349" s="41" t="s">
        <v>2817</v>
      </c>
      <c r="S349" s="41" t="s">
        <v>2818</v>
      </c>
      <c r="T349" s="13"/>
      <c r="U349" s="43"/>
      <c r="V349" s="40" t="str">
        <f t="shared" si="36"/>
        <v>PLCP Regulatory</v>
      </c>
      <c r="W349" s="73" t="str">
        <f t="shared" si="37"/>
        <v>Coexistence</v>
      </c>
      <c r="X349" s="16"/>
      <c r="Y349" s="16"/>
      <c r="Z349" s="16"/>
      <c r="AA349" s="18"/>
      <c r="AB349" s="18"/>
    </row>
    <row r="350" spans="1:28" s="14" customFormat="1" ht="51">
      <c r="A350" s="36">
        <v>12056</v>
      </c>
      <c r="B350" s="36" t="s">
        <v>828</v>
      </c>
      <c r="C350" s="37" t="s">
        <v>1365</v>
      </c>
      <c r="D350" s="37" t="s">
        <v>2397</v>
      </c>
      <c r="E350" s="37" t="s">
        <v>2189</v>
      </c>
      <c r="F350" s="38"/>
      <c r="G350" s="38" t="s">
        <v>170</v>
      </c>
      <c r="H350" s="63">
        <v>223</v>
      </c>
      <c r="I350" s="63">
        <v>9</v>
      </c>
      <c r="J350" s="39" t="str">
        <f t="shared" si="35"/>
        <v>Channel Allocation in the 2.4 GHz Band</v>
      </c>
      <c r="K350" s="67" t="s">
        <v>1365</v>
      </c>
      <c r="L350" s="68" t="s">
        <v>262</v>
      </c>
      <c r="M350" s="68"/>
      <c r="N350" s="17"/>
      <c r="O350" s="16"/>
      <c r="P350" s="16"/>
      <c r="Q350" s="40"/>
      <c r="R350" s="41" t="s">
        <v>2817</v>
      </c>
      <c r="S350" s="41" t="s">
        <v>2818</v>
      </c>
      <c r="T350" s="13"/>
      <c r="U350" s="43"/>
      <c r="V350" s="40" t="str">
        <f t="shared" si="36"/>
        <v>PLCP Regulatory</v>
      </c>
      <c r="W350" s="73" t="str">
        <f t="shared" si="37"/>
        <v>Coexistence</v>
      </c>
      <c r="X350" s="16"/>
      <c r="Y350" s="16"/>
      <c r="Z350" s="16"/>
      <c r="AA350" s="18"/>
      <c r="AB350" s="18"/>
    </row>
    <row r="351" spans="1:28" s="14" customFormat="1" ht="38.25">
      <c r="A351" s="36">
        <v>12195</v>
      </c>
      <c r="B351" s="36" t="s">
        <v>829</v>
      </c>
      <c r="C351" s="37" t="s">
        <v>1365</v>
      </c>
      <c r="D351" s="37">
        <v>223</v>
      </c>
      <c r="E351" s="37">
        <v>9</v>
      </c>
      <c r="F351" s="38"/>
      <c r="G351" s="38" t="s">
        <v>170</v>
      </c>
      <c r="H351" s="63">
        <v>223</v>
      </c>
      <c r="I351" s="63">
        <v>9</v>
      </c>
      <c r="J351" s="39" t="str">
        <f t="shared" si="35"/>
        <v>Channel Allocation in the 2.4 GHz Band</v>
      </c>
      <c r="K351" s="67" t="s">
        <v>1365</v>
      </c>
      <c r="L351" s="68" t="s">
        <v>261</v>
      </c>
      <c r="M351" s="68"/>
      <c r="N351" s="17"/>
      <c r="O351" s="16"/>
      <c r="P351" s="16"/>
      <c r="Q351" s="40"/>
      <c r="R351" s="41" t="s">
        <v>1197</v>
      </c>
      <c r="S351" s="41" t="s">
        <v>1198</v>
      </c>
      <c r="T351" s="13"/>
      <c r="U351" s="43"/>
      <c r="V351" s="40" t="str">
        <f t="shared" si="36"/>
        <v>PLCP Regulatory</v>
      </c>
      <c r="W351" s="73" t="str">
        <f t="shared" si="37"/>
        <v>Coexistence</v>
      </c>
      <c r="X351" s="16"/>
      <c r="Y351" s="16"/>
      <c r="Z351" s="16"/>
      <c r="AA351" s="18"/>
      <c r="AB351" s="18"/>
    </row>
    <row r="352" spans="1:28" s="14" customFormat="1" ht="102">
      <c r="A352" s="36">
        <v>7193</v>
      </c>
      <c r="B352" s="36" t="s">
        <v>50</v>
      </c>
      <c r="C352" s="37" t="s">
        <v>1365</v>
      </c>
      <c r="D352" s="37" t="s">
        <v>2397</v>
      </c>
      <c r="E352" s="37"/>
      <c r="F352" s="38"/>
      <c r="G352" s="38" t="s">
        <v>170</v>
      </c>
      <c r="H352" s="63">
        <v>223</v>
      </c>
      <c r="I352" s="63"/>
      <c r="J352" s="39" t="str">
        <f t="shared" si="35"/>
        <v>Channel Allocation in the 2.4 GHz Band</v>
      </c>
      <c r="K352" s="67" t="s">
        <v>1365</v>
      </c>
      <c r="L352" s="68" t="s">
        <v>262</v>
      </c>
      <c r="M352" s="68"/>
      <c r="N352" s="17"/>
      <c r="O352" s="16"/>
      <c r="P352" s="16"/>
      <c r="Q352" s="40"/>
      <c r="R352" s="41" t="s">
        <v>982</v>
      </c>
      <c r="S352" s="41" t="s">
        <v>276</v>
      </c>
      <c r="T352" s="13"/>
      <c r="U352" s="43"/>
      <c r="V352" s="40" t="str">
        <f t="shared" si="36"/>
        <v>PLCP Regulatory</v>
      </c>
      <c r="W352" s="73" t="str">
        <f t="shared" si="37"/>
        <v>Coexistence</v>
      </c>
      <c r="X352" s="16"/>
      <c r="Y352" s="16"/>
      <c r="Z352" s="16"/>
      <c r="AA352" s="18"/>
      <c r="AB352" s="18"/>
    </row>
    <row r="353" spans="1:28" s="14" customFormat="1" ht="51">
      <c r="A353" s="36">
        <v>7315</v>
      </c>
      <c r="B353" s="36" t="s">
        <v>1019</v>
      </c>
      <c r="C353" s="37" t="s">
        <v>1365</v>
      </c>
      <c r="D353" s="37" t="s">
        <v>2397</v>
      </c>
      <c r="E353" s="37"/>
      <c r="F353" s="38"/>
      <c r="G353" s="38" t="s">
        <v>170</v>
      </c>
      <c r="H353" s="63">
        <v>223</v>
      </c>
      <c r="I353" s="63"/>
      <c r="J353" s="39" t="str">
        <f t="shared" si="35"/>
        <v>Channel Allocation in the 2.4 GHz Band</v>
      </c>
      <c r="K353" s="67" t="s">
        <v>1365</v>
      </c>
      <c r="L353" s="68" t="s">
        <v>262</v>
      </c>
      <c r="M353" s="68"/>
      <c r="N353" s="17"/>
      <c r="O353" s="16"/>
      <c r="P353" s="16"/>
      <c r="Q353" s="40"/>
      <c r="R353" s="41" t="s">
        <v>2394</v>
      </c>
      <c r="S353" s="41" t="s">
        <v>2398</v>
      </c>
      <c r="T353" s="13"/>
      <c r="U353" s="43"/>
      <c r="V353" s="40" t="str">
        <f t="shared" si="36"/>
        <v>PLCP Regulatory</v>
      </c>
      <c r="W353" s="73" t="str">
        <f t="shared" si="37"/>
        <v>Coexistence</v>
      </c>
      <c r="X353" s="16"/>
      <c r="Y353" s="16"/>
      <c r="Z353" s="16"/>
      <c r="AA353" s="18"/>
      <c r="AB353" s="18"/>
    </row>
    <row r="354" spans="1:28" s="14" customFormat="1" ht="51">
      <c r="A354" s="36">
        <v>7544</v>
      </c>
      <c r="B354" s="36" t="s">
        <v>901</v>
      </c>
      <c r="C354" s="37" t="s">
        <v>1367</v>
      </c>
      <c r="D354" s="37"/>
      <c r="E354" s="37"/>
      <c r="F354" s="38"/>
      <c r="G354" s="38" t="s">
        <v>2706</v>
      </c>
      <c r="H354" s="63">
        <v>223</v>
      </c>
      <c r="I354" s="63"/>
      <c r="J354" s="39" t="str">
        <f t="shared" si="35"/>
        <v>Transmit and receive in-band and out-of-band spurious transmissions</v>
      </c>
      <c r="K354" s="67" t="s">
        <v>1367</v>
      </c>
      <c r="L354" s="68" t="s">
        <v>261</v>
      </c>
      <c r="M354" s="68"/>
      <c r="N354" s="17"/>
      <c r="O354" s="16"/>
      <c r="P354" s="16"/>
      <c r="Q354" s="40"/>
      <c r="R354" s="41" t="s">
        <v>271</v>
      </c>
      <c r="S354" s="41" t="s">
        <v>272</v>
      </c>
      <c r="T354" s="13"/>
      <c r="U354" s="43"/>
      <c r="V354" s="40" t="str">
        <f t="shared" si="36"/>
        <v>PLCP Regulatory</v>
      </c>
      <c r="W354" s="73" t="str">
        <f t="shared" si="37"/>
        <v>Coexistence</v>
      </c>
      <c r="X354" s="16"/>
      <c r="Y354" s="16"/>
      <c r="Z354" s="16"/>
      <c r="AA354" s="18"/>
      <c r="AB354" s="18"/>
    </row>
    <row r="355" spans="1:28" s="14" customFormat="1" ht="25.5">
      <c r="A355" s="36">
        <v>713</v>
      </c>
      <c r="B355" s="36" t="s">
        <v>2565</v>
      </c>
      <c r="C355" s="37" t="s">
        <v>206</v>
      </c>
      <c r="D355" s="37" t="s">
        <v>1886</v>
      </c>
      <c r="E355" s="37" t="s">
        <v>1226</v>
      </c>
      <c r="F355" s="38"/>
      <c r="G355" s="38" t="s">
        <v>170</v>
      </c>
      <c r="H355" s="63">
        <v>226</v>
      </c>
      <c r="I355" s="63">
        <v>8</v>
      </c>
      <c r="J355" s="39" t="str">
        <f t="shared" si="35"/>
        <v>Reduced Interframe Space (RIFS)</v>
      </c>
      <c r="K355" s="67" t="s">
        <v>206</v>
      </c>
      <c r="L355" s="68" t="s">
        <v>261</v>
      </c>
      <c r="M355" s="68"/>
      <c r="N355" s="17"/>
      <c r="O355" s="16"/>
      <c r="P355" s="16"/>
      <c r="Q355" s="40"/>
      <c r="R355" s="41" t="s">
        <v>1026</v>
      </c>
      <c r="S355" s="41" t="s">
        <v>1027</v>
      </c>
      <c r="T355" s="13"/>
      <c r="U355" s="43"/>
      <c r="V355" s="40" t="str">
        <f t="shared" si="36"/>
        <v>RIFS</v>
      </c>
      <c r="W355" s="73" t="str">
        <f t="shared" si="37"/>
        <v>Coexistence</v>
      </c>
      <c r="X355" s="16"/>
      <c r="Y355" s="16"/>
      <c r="Z355" s="16"/>
      <c r="AA355" s="18"/>
      <c r="AB355" s="18"/>
    </row>
    <row r="356" spans="1:28" s="14" customFormat="1" ht="25.5">
      <c r="A356" s="36">
        <v>4432</v>
      </c>
      <c r="B356" s="36" t="s">
        <v>1885</v>
      </c>
      <c r="C356" s="37" t="s">
        <v>206</v>
      </c>
      <c r="D356" s="37" t="s">
        <v>1886</v>
      </c>
      <c r="E356" s="37" t="s">
        <v>1226</v>
      </c>
      <c r="F356" s="38"/>
      <c r="G356" s="38" t="s">
        <v>170</v>
      </c>
      <c r="H356" s="63">
        <v>226</v>
      </c>
      <c r="I356" s="63">
        <v>8</v>
      </c>
      <c r="J356" s="39" t="str">
        <f aca="true" t="shared" si="38" ref="J356:J387">IF(ISERROR(VLOOKUP(K356,HeadingsLookup,2,FALSE)),"",VLOOKUP(K356,HeadingsLookup,2,FALSE))</f>
        <v>Reduced Interframe Space (RIFS)</v>
      </c>
      <c r="K356" s="67" t="s">
        <v>206</v>
      </c>
      <c r="L356" s="68" t="s">
        <v>1439</v>
      </c>
      <c r="M356" s="68"/>
      <c r="N356" s="17"/>
      <c r="O356" s="16"/>
      <c r="P356" s="16"/>
      <c r="Q356" s="40"/>
      <c r="R356" s="41" t="s">
        <v>1873</v>
      </c>
      <c r="S356" s="41" t="s">
        <v>1874</v>
      </c>
      <c r="T356" s="13"/>
      <c r="U356" s="43"/>
      <c r="V356" s="40" t="str">
        <f aca="true" t="shared" si="39" ref="V356:V392">IF(ISBLANK(M356),IF(ISERROR(VLOOKUP(K356,HeadingsLookup,4,FALSE)),"",VLOOKUP(K356,HeadingsLookup,4,FALSE)),"Duplicate")</f>
        <v>RIFS</v>
      </c>
      <c r="W356" s="73" t="str">
        <f t="shared" si="37"/>
        <v>Coexistence</v>
      </c>
      <c r="X356" s="16"/>
      <c r="Y356" s="16"/>
      <c r="Z356" s="16"/>
      <c r="AA356" s="18"/>
      <c r="AB356" s="18"/>
    </row>
    <row r="357" spans="1:28" s="14" customFormat="1" ht="25.5">
      <c r="A357" s="36">
        <v>7905</v>
      </c>
      <c r="B357" s="36" t="s">
        <v>2566</v>
      </c>
      <c r="C357" s="37" t="s">
        <v>206</v>
      </c>
      <c r="D357" s="37" t="s">
        <v>1886</v>
      </c>
      <c r="E357" s="37" t="s">
        <v>1226</v>
      </c>
      <c r="F357" s="38"/>
      <c r="G357" s="38" t="s">
        <v>170</v>
      </c>
      <c r="H357" s="63">
        <v>226</v>
      </c>
      <c r="I357" s="63">
        <v>8</v>
      </c>
      <c r="J357" s="39" t="str">
        <f t="shared" si="38"/>
        <v>Reduced Interframe Space (RIFS)</v>
      </c>
      <c r="K357" s="67" t="s">
        <v>206</v>
      </c>
      <c r="L357" s="68" t="s">
        <v>262</v>
      </c>
      <c r="M357" s="68"/>
      <c r="N357" s="17"/>
      <c r="O357" s="16"/>
      <c r="P357" s="16"/>
      <c r="Q357" s="40"/>
      <c r="R357" s="41" t="s">
        <v>2567</v>
      </c>
      <c r="S357" s="41" t="s">
        <v>2568</v>
      </c>
      <c r="T357" s="13"/>
      <c r="U357" s="43"/>
      <c r="V357" s="40" t="str">
        <f t="shared" si="39"/>
        <v>RIFS</v>
      </c>
      <c r="W357" s="73" t="str">
        <f t="shared" si="37"/>
        <v>Coexistence</v>
      </c>
      <c r="X357" s="16"/>
      <c r="Y357" s="16"/>
      <c r="Z357" s="16"/>
      <c r="AA357" s="18"/>
      <c r="AB357" s="18"/>
    </row>
    <row r="358" spans="1:28" s="14" customFormat="1" ht="51">
      <c r="A358" s="36">
        <v>8044</v>
      </c>
      <c r="B358" s="36" t="s">
        <v>833</v>
      </c>
      <c r="C358" s="37" t="s">
        <v>206</v>
      </c>
      <c r="D358" s="37" t="s">
        <v>1886</v>
      </c>
      <c r="E358" s="37" t="s">
        <v>652</v>
      </c>
      <c r="F358" s="38"/>
      <c r="G358" s="38" t="s">
        <v>170</v>
      </c>
      <c r="H358" s="63">
        <v>226</v>
      </c>
      <c r="I358" s="63">
        <v>8</v>
      </c>
      <c r="J358" s="39" t="str">
        <f t="shared" si="38"/>
        <v>Reduced Interframe Space (RIFS)</v>
      </c>
      <c r="K358" s="67" t="s">
        <v>206</v>
      </c>
      <c r="L358" s="68" t="s">
        <v>1439</v>
      </c>
      <c r="M358" s="68"/>
      <c r="N358" s="17"/>
      <c r="O358" s="16"/>
      <c r="P358" s="16"/>
      <c r="Q358" s="40"/>
      <c r="R358" s="41" t="s">
        <v>1098</v>
      </c>
      <c r="S358" s="41" t="s">
        <v>1099</v>
      </c>
      <c r="T358" s="13"/>
      <c r="U358" s="43"/>
      <c r="V358" s="40" t="str">
        <f t="shared" si="39"/>
        <v>RIFS</v>
      </c>
      <c r="W358" s="73" t="str">
        <f t="shared" si="37"/>
        <v>Coexistence</v>
      </c>
      <c r="X358" s="16"/>
      <c r="Y358" s="16"/>
      <c r="Z358" s="16"/>
      <c r="AA358" s="18"/>
      <c r="AB358" s="18"/>
    </row>
    <row r="359" spans="1:28" s="14" customFormat="1" ht="127.5">
      <c r="A359" s="36">
        <v>10036</v>
      </c>
      <c r="B359" s="36" t="s">
        <v>355</v>
      </c>
      <c r="C359" s="37" t="s">
        <v>206</v>
      </c>
      <c r="D359" s="37" t="s">
        <v>1886</v>
      </c>
      <c r="E359" s="37" t="s">
        <v>1226</v>
      </c>
      <c r="F359" s="38"/>
      <c r="G359" s="38" t="s">
        <v>170</v>
      </c>
      <c r="H359" s="63">
        <v>226</v>
      </c>
      <c r="I359" s="63">
        <v>8</v>
      </c>
      <c r="J359" s="39" t="str">
        <f t="shared" si="38"/>
        <v>Reduced Interframe Space (RIFS)</v>
      </c>
      <c r="K359" s="67" t="s">
        <v>206</v>
      </c>
      <c r="L359" s="68" t="s">
        <v>262</v>
      </c>
      <c r="M359" s="68"/>
      <c r="N359" s="17"/>
      <c r="O359" s="16"/>
      <c r="P359" s="16"/>
      <c r="Q359" s="40"/>
      <c r="R359" s="41" t="s">
        <v>2819</v>
      </c>
      <c r="S359" s="41" t="s">
        <v>2820</v>
      </c>
      <c r="T359" s="13"/>
      <c r="U359" s="43"/>
      <c r="V359" s="40" t="str">
        <f t="shared" si="39"/>
        <v>RIFS</v>
      </c>
      <c r="W359" s="73" t="str">
        <f t="shared" si="37"/>
        <v>Coexistence</v>
      </c>
      <c r="X359" s="16"/>
      <c r="Y359" s="16"/>
      <c r="Z359" s="16"/>
      <c r="AA359" s="18"/>
      <c r="AB359" s="18"/>
    </row>
    <row r="360" spans="1:28" s="14" customFormat="1" ht="25.5">
      <c r="A360" s="36">
        <v>10295</v>
      </c>
      <c r="B360" s="36" t="s">
        <v>841</v>
      </c>
      <c r="C360" s="37" t="s">
        <v>206</v>
      </c>
      <c r="D360" s="37" t="s">
        <v>1886</v>
      </c>
      <c r="E360" s="37" t="s">
        <v>1226</v>
      </c>
      <c r="F360" s="38"/>
      <c r="G360" s="38" t="s">
        <v>2706</v>
      </c>
      <c r="H360" s="63">
        <v>226</v>
      </c>
      <c r="I360" s="63">
        <v>8</v>
      </c>
      <c r="J360" s="39" t="str">
        <f t="shared" si="38"/>
        <v>Reduced Interframe Space (RIFS)</v>
      </c>
      <c r="K360" s="67" t="s">
        <v>206</v>
      </c>
      <c r="L360" s="68" t="s">
        <v>262</v>
      </c>
      <c r="M360" s="68"/>
      <c r="N360" s="17"/>
      <c r="O360" s="16"/>
      <c r="P360" s="16"/>
      <c r="Q360" s="40"/>
      <c r="R360" s="41" t="s">
        <v>1850</v>
      </c>
      <c r="S360" s="41" t="s">
        <v>2568</v>
      </c>
      <c r="T360" s="13"/>
      <c r="U360" s="43"/>
      <c r="V360" s="40" t="str">
        <f t="shared" si="39"/>
        <v>RIFS</v>
      </c>
      <c r="W360" s="73" t="str">
        <f aca="true" t="shared" si="40" ref="W360:W388">IF(ISERROR(VLOOKUP(V360,TopicsLookup,2,FALSE)),"",VLOOKUP(V360,TopicsLookup,2,FALSE))</f>
        <v>Coexistence</v>
      </c>
      <c r="X360" s="16"/>
      <c r="Y360" s="16"/>
      <c r="Z360" s="16"/>
      <c r="AA360" s="18"/>
      <c r="AB360" s="18"/>
    </row>
    <row r="361" spans="1:28" s="14" customFormat="1" ht="25.5">
      <c r="A361" s="36">
        <v>3449</v>
      </c>
      <c r="B361" s="36" t="s">
        <v>1602</v>
      </c>
      <c r="C361" s="37" t="s">
        <v>206</v>
      </c>
      <c r="D361" s="37" t="s">
        <v>1886</v>
      </c>
      <c r="E361" s="37"/>
      <c r="F361" s="38"/>
      <c r="G361" s="38" t="s">
        <v>170</v>
      </c>
      <c r="H361" s="63">
        <v>226</v>
      </c>
      <c r="I361" s="63"/>
      <c r="J361" s="39" t="str">
        <f t="shared" si="38"/>
        <v>Reduced Interframe Space (RIFS)</v>
      </c>
      <c r="K361" s="67" t="s">
        <v>206</v>
      </c>
      <c r="L361" s="68" t="s">
        <v>1439</v>
      </c>
      <c r="M361" s="68"/>
      <c r="N361" s="17"/>
      <c r="O361" s="16"/>
      <c r="P361" s="16"/>
      <c r="Q361" s="40"/>
      <c r="R361" s="41" t="s">
        <v>2596</v>
      </c>
      <c r="S361" s="41" t="s">
        <v>210</v>
      </c>
      <c r="T361" s="13"/>
      <c r="U361" s="43"/>
      <c r="V361" s="40" t="str">
        <f t="shared" si="39"/>
        <v>RIFS</v>
      </c>
      <c r="W361" s="73" t="str">
        <f t="shared" si="40"/>
        <v>Coexistence</v>
      </c>
      <c r="X361" s="16"/>
      <c r="Y361" s="16"/>
      <c r="Z361" s="16"/>
      <c r="AA361" s="18"/>
      <c r="AB361" s="18"/>
    </row>
    <row r="362" spans="1:28" s="14" customFormat="1" ht="102">
      <c r="A362" s="36">
        <v>7521</v>
      </c>
      <c r="B362" s="36" t="s">
        <v>901</v>
      </c>
      <c r="C362" s="37" t="s">
        <v>206</v>
      </c>
      <c r="D362" s="37"/>
      <c r="E362" s="37"/>
      <c r="F362" s="38"/>
      <c r="G362" s="38" t="s">
        <v>170</v>
      </c>
      <c r="H362" s="63">
        <v>226</v>
      </c>
      <c r="I362" s="63"/>
      <c r="J362" s="39" t="str">
        <f t="shared" si="38"/>
        <v>Reduced Interframe Space (RIFS)</v>
      </c>
      <c r="K362" s="67" t="s">
        <v>206</v>
      </c>
      <c r="L362" s="68" t="s">
        <v>261</v>
      </c>
      <c r="M362" s="68"/>
      <c r="N362" s="17"/>
      <c r="O362" s="16"/>
      <c r="P362" s="16"/>
      <c r="Q362" s="40"/>
      <c r="R362" s="41" t="s">
        <v>267</v>
      </c>
      <c r="S362" s="41" t="s">
        <v>1058</v>
      </c>
      <c r="T362" s="13"/>
      <c r="U362" s="43"/>
      <c r="V362" s="40" t="str">
        <f t="shared" si="39"/>
        <v>RIFS</v>
      </c>
      <c r="W362" s="73" t="str">
        <f t="shared" si="40"/>
        <v>Coexistence</v>
      </c>
      <c r="X362" s="16"/>
      <c r="Y362" s="16"/>
      <c r="Z362" s="16"/>
      <c r="AA362" s="18"/>
      <c r="AB362" s="18"/>
    </row>
    <row r="363" spans="1:28" s="14" customFormat="1" ht="63.75">
      <c r="A363" s="36">
        <v>449</v>
      </c>
      <c r="B363" s="36" t="s">
        <v>2512</v>
      </c>
      <c r="C363" s="37" t="s">
        <v>1024</v>
      </c>
      <c r="D363" s="37" t="s">
        <v>403</v>
      </c>
      <c r="E363" s="37" t="s">
        <v>1440</v>
      </c>
      <c r="F363" s="38"/>
      <c r="G363" s="38" t="s">
        <v>170</v>
      </c>
      <c r="H363" s="63">
        <v>229</v>
      </c>
      <c r="I363" s="63">
        <v>25</v>
      </c>
      <c r="J363" s="39" t="str">
        <f t="shared" si="38"/>
        <v>Clear channel assessment (CCA) sensitivity</v>
      </c>
      <c r="K363" s="67" t="s">
        <v>1024</v>
      </c>
      <c r="L363" s="68" t="s">
        <v>262</v>
      </c>
      <c r="M363" s="68"/>
      <c r="N363" s="17"/>
      <c r="O363" s="16"/>
      <c r="P363" s="16"/>
      <c r="Q363" s="40"/>
      <c r="R363" s="41" t="s">
        <v>2633</v>
      </c>
      <c r="S363" s="41" t="s">
        <v>2634</v>
      </c>
      <c r="T363" s="13"/>
      <c r="U363" s="43"/>
      <c r="V363" s="40" t="str">
        <f t="shared" si="39"/>
        <v>CCA</v>
      </c>
      <c r="W363" s="73" t="str">
        <f t="shared" si="40"/>
        <v>Coexistence</v>
      </c>
      <c r="X363" s="16"/>
      <c r="Y363" s="16"/>
      <c r="Z363" s="16"/>
      <c r="AA363" s="18"/>
      <c r="AB363" s="18"/>
    </row>
    <row r="364" spans="1:28" s="14" customFormat="1" ht="51">
      <c r="A364" s="36">
        <v>8045</v>
      </c>
      <c r="B364" s="36" t="s">
        <v>833</v>
      </c>
      <c r="C364" s="37" t="s">
        <v>1024</v>
      </c>
      <c r="D364" s="37" t="s">
        <v>403</v>
      </c>
      <c r="E364" s="37" t="s">
        <v>1100</v>
      </c>
      <c r="F364" s="38"/>
      <c r="G364" s="38" t="s">
        <v>170</v>
      </c>
      <c r="H364" s="63">
        <v>229</v>
      </c>
      <c r="I364" s="63">
        <v>25</v>
      </c>
      <c r="J364" s="39" t="str">
        <f t="shared" si="38"/>
        <v>Clear channel assessment (CCA) sensitivity</v>
      </c>
      <c r="K364" s="67" t="s">
        <v>1024</v>
      </c>
      <c r="L364" s="68" t="s">
        <v>262</v>
      </c>
      <c r="M364" s="68"/>
      <c r="N364" s="17"/>
      <c r="O364" s="16"/>
      <c r="P364" s="16"/>
      <c r="Q364" s="40"/>
      <c r="R364" s="41" t="s">
        <v>1101</v>
      </c>
      <c r="S364" s="41" t="s">
        <v>1102</v>
      </c>
      <c r="T364" s="13"/>
      <c r="U364" s="43"/>
      <c r="V364" s="40" t="str">
        <f t="shared" si="39"/>
        <v>CCA</v>
      </c>
      <c r="W364" s="73" t="str">
        <f t="shared" si="40"/>
        <v>Coexistence</v>
      </c>
      <c r="X364" s="16"/>
      <c r="Y364" s="16"/>
      <c r="Z364" s="16"/>
      <c r="AA364" s="18"/>
      <c r="AB364" s="18"/>
    </row>
    <row r="365" spans="1:28" s="102" customFormat="1" ht="76.5">
      <c r="A365" s="36">
        <v>14</v>
      </c>
      <c r="B365" s="36" t="s">
        <v>2019</v>
      </c>
      <c r="C365" s="37" t="s">
        <v>1024</v>
      </c>
      <c r="D365" s="37" t="s">
        <v>403</v>
      </c>
      <c r="E365" s="37" t="s">
        <v>2369</v>
      </c>
      <c r="F365" s="38"/>
      <c r="G365" s="38" t="s">
        <v>170</v>
      </c>
      <c r="H365" s="63">
        <v>229</v>
      </c>
      <c r="I365" s="63">
        <v>26</v>
      </c>
      <c r="J365" s="39" t="str">
        <f t="shared" si="38"/>
        <v>Clear channel assessment (CCA) sensitivity</v>
      </c>
      <c r="K365" s="67" t="s">
        <v>1024</v>
      </c>
      <c r="L365" s="68" t="s">
        <v>262</v>
      </c>
      <c r="M365" s="68"/>
      <c r="N365" s="17"/>
      <c r="O365" s="16"/>
      <c r="P365" s="16"/>
      <c r="Q365" s="40"/>
      <c r="R365" s="41" t="s">
        <v>1327</v>
      </c>
      <c r="S365" s="41" t="s">
        <v>2764</v>
      </c>
      <c r="T365" s="13"/>
      <c r="U365" s="43"/>
      <c r="V365" s="40" t="str">
        <f t="shared" si="39"/>
        <v>CCA</v>
      </c>
      <c r="W365" s="73" t="str">
        <f t="shared" si="40"/>
        <v>Coexistence</v>
      </c>
      <c r="X365" s="16"/>
      <c r="Y365" s="16"/>
      <c r="Z365" s="16"/>
      <c r="AA365" s="104"/>
      <c r="AB365" s="104"/>
    </row>
    <row r="366" spans="1:29" s="103" customFormat="1" ht="114.75">
      <c r="A366" s="36">
        <v>174</v>
      </c>
      <c r="B366" s="36" t="s">
        <v>1028</v>
      </c>
      <c r="C366" s="37" t="s">
        <v>1024</v>
      </c>
      <c r="D366" s="37" t="s">
        <v>403</v>
      </c>
      <c r="E366" s="37" t="s">
        <v>2369</v>
      </c>
      <c r="F366" s="38"/>
      <c r="G366" s="38" t="s">
        <v>170</v>
      </c>
      <c r="H366" s="63">
        <v>229</v>
      </c>
      <c r="I366" s="63">
        <v>26</v>
      </c>
      <c r="J366" s="39" t="str">
        <f t="shared" si="38"/>
        <v>Clear channel assessment (CCA) sensitivity</v>
      </c>
      <c r="K366" s="67" t="s">
        <v>1024</v>
      </c>
      <c r="L366" s="68" t="s">
        <v>262</v>
      </c>
      <c r="M366" s="68"/>
      <c r="N366" s="17"/>
      <c r="O366" s="16"/>
      <c r="P366" s="16"/>
      <c r="Q366" s="40"/>
      <c r="R366" s="41" t="s">
        <v>542</v>
      </c>
      <c r="S366" s="41" t="s">
        <v>543</v>
      </c>
      <c r="T366" s="13"/>
      <c r="U366" s="43"/>
      <c r="V366" s="40" t="str">
        <f t="shared" si="39"/>
        <v>CCA</v>
      </c>
      <c r="W366" s="73" t="str">
        <f t="shared" si="40"/>
        <v>Coexistence</v>
      </c>
      <c r="X366" s="16"/>
      <c r="Y366" s="16"/>
      <c r="Z366" s="16"/>
      <c r="AA366" s="104"/>
      <c r="AB366" s="104"/>
      <c r="AC366" s="102"/>
    </row>
    <row r="367" spans="1:29" s="103" customFormat="1" ht="63.75">
      <c r="A367" s="36">
        <v>175</v>
      </c>
      <c r="B367" s="36" t="s">
        <v>1028</v>
      </c>
      <c r="C367" s="37" t="s">
        <v>1024</v>
      </c>
      <c r="D367" s="37" t="s">
        <v>403</v>
      </c>
      <c r="E367" s="37" t="s">
        <v>2369</v>
      </c>
      <c r="F367" s="38"/>
      <c r="G367" s="38" t="s">
        <v>170</v>
      </c>
      <c r="H367" s="63">
        <v>229</v>
      </c>
      <c r="I367" s="63">
        <v>26</v>
      </c>
      <c r="J367" s="39" t="str">
        <f t="shared" si="38"/>
        <v>Clear channel assessment (CCA) sensitivity</v>
      </c>
      <c r="K367" s="67" t="s">
        <v>1024</v>
      </c>
      <c r="L367" s="68" t="s">
        <v>262</v>
      </c>
      <c r="M367" s="68"/>
      <c r="N367" s="17"/>
      <c r="O367" s="16"/>
      <c r="P367" s="16"/>
      <c r="Q367" s="40"/>
      <c r="R367" s="41" t="s">
        <v>2734</v>
      </c>
      <c r="S367" s="41" t="s">
        <v>1979</v>
      </c>
      <c r="T367" s="13"/>
      <c r="U367" s="43"/>
      <c r="V367" s="40" t="str">
        <f t="shared" si="39"/>
        <v>CCA</v>
      </c>
      <c r="W367" s="73" t="str">
        <f t="shared" si="40"/>
        <v>Coexistence</v>
      </c>
      <c r="X367" s="16"/>
      <c r="Y367" s="16"/>
      <c r="Z367" s="16"/>
      <c r="AA367" s="104"/>
      <c r="AB367" s="104"/>
      <c r="AC367" s="102"/>
    </row>
    <row r="368" spans="1:28" s="102" customFormat="1" ht="51">
      <c r="A368" s="36">
        <v>1661</v>
      </c>
      <c r="B368" s="36" t="s">
        <v>312</v>
      </c>
      <c r="C368" s="37" t="s">
        <v>1024</v>
      </c>
      <c r="D368" s="37" t="s">
        <v>403</v>
      </c>
      <c r="E368" s="37" t="s">
        <v>2369</v>
      </c>
      <c r="F368" s="38"/>
      <c r="G368" s="38" t="s">
        <v>170</v>
      </c>
      <c r="H368" s="63">
        <v>229</v>
      </c>
      <c r="I368" s="63">
        <v>26</v>
      </c>
      <c r="J368" s="39" t="str">
        <f t="shared" si="38"/>
        <v>Clear channel assessment (CCA) sensitivity</v>
      </c>
      <c r="K368" s="67" t="s">
        <v>1024</v>
      </c>
      <c r="L368" s="68" t="s">
        <v>262</v>
      </c>
      <c r="M368" s="68"/>
      <c r="N368" s="17"/>
      <c r="O368" s="16"/>
      <c r="P368" s="16"/>
      <c r="Q368" s="40"/>
      <c r="R368" s="41" t="s">
        <v>1422</v>
      </c>
      <c r="S368" s="41" t="s">
        <v>1423</v>
      </c>
      <c r="T368" s="13"/>
      <c r="U368" s="43"/>
      <c r="V368" s="40" t="str">
        <f t="shared" si="39"/>
        <v>CCA</v>
      </c>
      <c r="W368" s="73" t="str">
        <f t="shared" si="40"/>
        <v>Coexistence</v>
      </c>
      <c r="X368" s="16"/>
      <c r="Y368" s="16"/>
      <c r="Z368" s="16"/>
      <c r="AA368" s="104"/>
      <c r="AB368" s="104"/>
    </row>
    <row r="369" spans="1:29" s="104" customFormat="1" ht="38.25">
      <c r="A369" s="36">
        <v>3115</v>
      </c>
      <c r="B369" s="36" t="s">
        <v>1031</v>
      </c>
      <c r="C369" s="37" t="s">
        <v>1024</v>
      </c>
      <c r="D369" s="37">
        <v>229</v>
      </c>
      <c r="E369" s="37">
        <v>26</v>
      </c>
      <c r="F369" s="38"/>
      <c r="G369" s="38" t="s">
        <v>170</v>
      </c>
      <c r="H369" s="63">
        <v>229</v>
      </c>
      <c r="I369" s="63">
        <v>26</v>
      </c>
      <c r="J369" s="39" t="str">
        <f t="shared" si="38"/>
        <v>Clear channel assessment (CCA) sensitivity</v>
      </c>
      <c r="K369" s="67" t="s">
        <v>1024</v>
      </c>
      <c r="L369" s="68" t="s">
        <v>262</v>
      </c>
      <c r="M369" s="68"/>
      <c r="N369" s="17"/>
      <c r="O369" s="16"/>
      <c r="P369" s="16"/>
      <c r="Q369" s="40"/>
      <c r="R369" s="41" t="s">
        <v>1186</v>
      </c>
      <c r="S369" s="41" t="s">
        <v>1187</v>
      </c>
      <c r="T369" s="13"/>
      <c r="U369" s="43"/>
      <c r="V369" s="40" t="str">
        <f t="shared" si="39"/>
        <v>CCA</v>
      </c>
      <c r="W369" s="73" t="str">
        <f t="shared" si="40"/>
        <v>Coexistence</v>
      </c>
      <c r="X369" s="16"/>
      <c r="Y369" s="16"/>
      <c r="Z369" s="16"/>
      <c r="AC369" s="102"/>
    </row>
    <row r="370" spans="1:28" s="102" customFormat="1" ht="178.5">
      <c r="A370" s="36">
        <v>7879</v>
      </c>
      <c r="B370" s="36" t="s">
        <v>1964</v>
      </c>
      <c r="C370" s="37" t="s">
        <v>1024</v>
      </c>
      <c r="D370" s="37" t="s">
        <v>403</v>
      </c>
      <c r="E370" s="37" t="s">
        <v>1865</v>
      </c>
      <c r="F370" s="38"/>
      <c r="G370" s="38" t="s">
        <v>170</v>
      </c>
      <c r="H370" s="63">
        <v>229</v>
      </c>
      <c r="I370" s="63">
        <v>26</v>
      </c>
      <c r="J370" s="39" t="str">
        <f t="shared" si="38"/>
        <v>Clear channel assessment (CCA) sensitivity</v>
      </c>
      <c r="K370" s="67" t="s">
        <v>1024</v>
      </c>
      <c r="L370" s="68" t="s">
        <v>261</v>
      </c>
      <c r="M370" s="68"/>
      <c r="N370" s="17"/>
      <c r="O370" s="16"/>
      <c r="P370" s="16"/>
      <c r="Q370" s="40"/>
      <c r="R370" s="41" t="s">
        <v>1881</v>
      </c>
      <c r="S370" s="41" t="s">
        <v>786</v>
      </c>
      <c r="T370" s="13"/>
      <c r="U370" s="43"/>
      <c r="V370" s="40" t="str">
        <f t="shared" si="39"/>
        <v>CCA</v>
      </c>
      <c r="W370" s="73" t="str">
        <f t="shared" si="40"/>
        <v>Coexistence</v>
      </c>
      <c r="X370" s="16"/>
      <c r="Y370" s="16"/>
      <c r="Z370" s="16"/>
      <c r="AA370" s="104"/>
      <c r="AB370" s="104"/>
    </row>
    <row r="371" spans="1:28" s="102" customFormat="1" ht="38.25">
      <c r="A371" s="36">
        <v>10767</v>
      </c>
      <c r="B371" s="36" t="s">
        <v>1868</v>
      </c>
      <c r="C371" s="37" t="s">
        <v>1024</v>
      </c>
      <c r="D371" s="37">
        <v>229</v>
      </c>
      <c r="E371" s="37">
        <v>26</v>
      </c>
      <c r="F371" s="38"/>
      <c r="G371" s="38" t="s">
        <v>170</v>
      </c>
      <c r="H371" s="63">
        <v>229</v>
      </c>
      <c r="I371" s="63">
        <v>26</v>
      </c>
      <c r="J371" s="39" t="str">
        <f t="shared" si="38"/>
        <v>Clear channel assessment (CCA) sensitivity</v>
      </c>
      <c r="K371" s="67" t="s">
        <v>1024</v>
      </c>
      <c r="L371" s="68" t="s">
        <v>262</v>
      </c>
      <c r="M371" s="68"/>
      <c r="N371" s="17"/>
      <c r="O371" s="16"/>
      <c r="P371" s="16"/>
      <c r="Q371" s="40"/>
      <c r="R371" s="41" t="s">
        <v>1186</v>
      </c>
      <c r="S371" s="41" t="s">
        <v>1662</v>
      </c>
      <c r="T371" s="13"/>
      <c r="U371" s="43"/>
      <c r="V371" s="40" t="str">
        <f t="shared" si="39"/>
        <v>CCA</v>
      </c>
      <c r="W371" s="73" t="str">
        <f t="shared" si="40"/>
        <v>Coexistence</v>
      </c>
      <c r="X371" s="16"/>
      <c r="Y371" s="16"/>
      <c r="Z371" s="16"/>
      <c r="AA371" s="104"/>
      <c r="AB371" s="104"/>
    </row>
    <row r="372" spans="1:28" s="102" customFormat="1" ht="38.25">
      <c r="A372" s="109">
        <v>12202</v>
      </c>
      <c r="B372" s="36" t="s">
        <v>829</v>
      </c>
      <c r="C372" s="37" t="s">
        <v>1024</v>
      </c>
      <c r="D372" s="37">
        <v>229</v>
      </c>
      <c r="E372" s="37">
        <v>26</v>
      </c>
      <c r="F372" s="38"/>
      <c r="G372" s="110" t="s">
        <v>170</v>
      </c>
      <c r="H372" s="111">
        <v>229</v>
      </c>
      <c r="I372" s="111">
        <v>26</v>
      </c>
      <c r="J372" s="39" t="str">
        <f t="shared" si="38"/>
        <v>Clear channel assessment (CCA) sensitivity</v>
      </c>
      <c r="K372" s="112" t="s">
        <v>1024</v>
      </c>
      <c r="L372" s="113" t="s">
        <v>262</v>
      </c>
      <c r="M372" s="113"/>
      <c r="N372" s="198"/>
      <c r="O372" s="114"/>
      <c r="P372" s="114"/>
      <c r="Q372" s="115"/>
      <c r="R372" s="116" t="s">
        <v>541</v>
      </c>
      <c r="S372" s="116" t="s">
        <v>473</v>
      </c>
      <c r="T372" s="117"/>
      <c r="U372" s="118"/>
      <c r="V372" s="115" t="str">
        <f t="shared" si="39"/>
        <v>CCA</v>
      </c>
      <c r="W372" s="119" t="str">
        <f t="shared" si="40"/>
        <v>Coexistence</v>
      </c>
      <c r="X372" s="114"/>
      <c r="Y372" s="114"/>
      <c r="Z372" s="114"/>
      <c r="AA372" s="104"/>
      <c r="AB372" s="104"/>
    </row>
    <row r="373" spans="1:29" s="104" customFormat="1" ht="38.25">
      <c r="A373" s="36">
        <v>4007</v>
      </c>
      <c r="B373" s="36" t="s">
        <v>2610</v>
      </c>
      <c r="C373" s="37"/>
      <c r="D373" s="37" t="s">
        <v>403</v>
      </c>
      <c r="E373" s="37" t="s">
        <v>472</v>
      </c>
      <c r="F373" s="38"/>
      <c r="G373" s="38"/>
      <c r="H373" s="63">
        <v>229</v>
      </c>
      <c r="I373" s="63">
        <v>28</v>
      </c>
      <c r="J373" s="39" t="str">
        <f t="shared" si="38"/>
        <v>Clear channel assessment (CCA) sensitivity</v>
      </c>
      <c r="K373" s="67" t="s">
        <v>1024</v>
      </c>
      <c r="L373" s="68" t="s">
        <v>262</v>
      </c>
      <c r="M373" s="68"/>
      <c r="N373" s="17"/>
      <c r="O373" s="16"/>
      <c r="P373" s="16"/>
      <c r="Q373" s="40"/>
      <c r="R373" s="41" t="s">
        <v>906</v>
      </c>
      <c r="S373" s="41" t="s">
        <v>907</v>
      </c>
      <c r="T373" s="13" t="s">
        <v>1334</v>
      </c>
      <c r="U373" s="43"/>
      <c r="V373" s="40" t="str">
        <f t="shared" si="39"/>
        <v>CCA</v>
      </c>
      <c r="W373" s="73" t="str">
        <f t="shared" si="40"/>
        <v>Coexistence</v>
      </c>
      <c r="X373" s="16"/>
      <c r="Y373" s="16"/>
      <c r="Z373" s="16"/>
      <c r="AA373" s="18"/>
      <c r="AB373" s="18"/>
      <c r="AC373" s="14"/>
    </row>
    <row r="374" spans="1:29" s="102" customFormat="1" ht="38.25">
      <c r="A374" s="36">
        <v>12201</v>
      </c>
      <c r="B374" s="36" t="s">
        <v>829</v>
      </c>
      <c r="C374" s="37" t="s">
        <v>1024</v>
      </c>
      <c r="D374" s="37">
        <v>229</v>
      </c>
      <c r="E374" s="37">
        <v>28</v>
      </c>
      <c r="F374" s="38"/>
      <c r="G374" s="38" t="s">
        <v>170</v>
      </c>
      <c r="H374" s="63">
        <v>229</v>
      </c>
      <c r="I374" s="63">
        <v>28</v>
      </c>
      <c r="J374" s="39" t="str">
        <f t="shared" si="38"/>
        <v>Clear channel assessment (CCA) sensitivity</v>
      </c>
      <c r="K374" s="67" t="s">
        <v>1024</v>
      </c>
      <c r="L374" s="68" t="s">
        <v>262</v>
      </c>
      <c r="M374" s="68"/>
      <c r="N374" s="17"/>
      <c r="O374" s="16"/>
      <c r="P374" s="16"/>
      <c r="Q374" s="40"/>
      <c r="R374" s="41" t="s">
        <v>1639</v>
      </c>
      <c r="S374" s="41" t="s">
        <v>1640</v>
      </c>
      <c r="T374" s="13"/>
      <c r="U374" s="43"/>
      <c r="V374" s="40" t="str">
        <f t="shared" si="39"/>
        <v>CCA</v>
      </c>
      <c r="W374" s="73" t="str">
        <f t="shared" si="40"/>
        <v>Coexistence</v>
      </c>
      <c r="X374" s="16"/>
      <c r="Y374" s="16"/>
      <c r="Z374" s="16"/>
      <c r="AA374" s="18"/>
      <c r="AB374" s="18"/>
      <c r="AC374" s="14"/>
    </row>
    <row r="375" spans="1:29" s="102" customFormat="1" ht="38.25">
      <c r="A375" s="36">
        <v>3117</v>
      </c>
      <c r="B375" s="36" t="s">
        <v>1031</v>
      </c>
      <c r="C375" s="37" t="s">
        <v>1024</v>
      </c>
      <c r="D375" s="37">
        <v>229</v>
      </c>
      <c r="E375" s="37">
        <v>29</v>
      </c>
      <c r="F375" s="38"/>
      <c r="G375" s="38" t="s">
        <v>170</v>
      </c>
      <c r="H375" s="63">
        <v>229</v>
      </c>
      <c r="I375" s="63">
        <v>29</v>
      </c>
      <c r="J375" s="39" t="str">
        <f t="shared" si="38"/>
        <v>Clear channel assessment (CCA) sensitivity</v>
      </c>
      <c r="K375" s="67" t="s">
        <v>1024</v>
      </c>
      <c r="L375" s="68" t="s">
        <v>262</v>
      </c>
      <c r="M375" s="68"/>
      <c r="N375" s="17"/>
      <c r="O375" s="16"/>
      <c r="P375" s="16"/>
      <c r="Q375" s="40"/>
      <c r="R375" s="41" t="s">
        <v>1188</v>
      </c>
      <c r="S375" s="41" t="s">
        <v>1189</v>
      </c>
      <c r="T375" s="13"/>
      <c r="U375" s="43"/>
      <c r="V375" s="40" t="str">
        <f t="shared" si="39"/>
        <v>CCA</v>
      </c>
      <c r="W375" s="73" t="str">
        <f t="shared" si="40"/>
        <v>Coexistence</v>
      </c>
      <c r="X375" s="16"/>
      <c r="Y375" s="16"/>
      <c r="Z375" s="16"/>
      <c r="AA375" s="18"/>
      <c r="AB375" s="18"/>
      <c r="AC375" s="14"/>
    </row>
    <row r="376" spans="1:28" s="14" customFormat="1" ht="24.75" customHeight="1">
      <c r="A376" s="36">
        <v>7878</v>
      </c>
      <c r="B376" s="36" t="s">
        <v>1964</v>
      </c>
      <c r="C376" s="37" t="s">
        <v>1024</v>
      </c>
      <c r="D376" s="37" t="s">
        <v>403</v>
      </c>
      <c r="E376" s="37" t="s">
        <v>1441</v>
      </c>
      <c r="F376" s="38"/>
      <c r="G376" s="38" t="s">
        <v>170</v>
      </c>
      <c r="H376" s="63">
        <v>229</v>
      </c>
      <c r="I376" s="63">
        <v>29</v>
      </c>
      <c r="J376" s="39" t="str">
        <f t="shared" si="38"/>
        <v>Clear channel assessment (CCA) sensitivity</v>
      </c>
      <c r="K376" s="67" t="s">
        <v>1024</v>
      </c>
      <c r="L376" s="68" t="s">
        <v>261</v>
      </c>
      <c r="M376" s="68"/>
      <c r="N376" s="17"/>
      <c r="O376" s="16"/>
      <c r="P376" s="16"/>
      <c r="Q376" s="40"/>
      <c r="R376" s="41" t="s">
        <v>1879</v>
      </c>
      <c r="S376" s="41" t="s">
        <v>1880</v>
      </c>
      <c r="T376" s="13"/>
      <c r="U376" s="43"/>
      <c r="V376" s="40" t="str">
        <f t="shared" si="39"/>
        <v>CCA</v>
      </c>
      <c r="W376" s="73" t="str">
        <f t="shared" si="40"/>
        <v>Coexistence</v>
      </c>
      <c r="X376" s="16"/>
      <c r="Y376" s="16"/>
      <c r="Z376" s="16"/>
      <c r="AA376" s="18"/>
      <c r="AB376" s="18"/>
    </row>
    <row r="377" spans="1:29" s="108" customFormat="1" ht="24.75" customHeight="1">
      <c r="A377" s="36">
        <v>7913</v>
      </c>
      <c r="B377" s="36" t="s">
        <v>818</v>
      </c>
      <c r="C377" s="37" t="s">
        <v>1024</v>
      </c>
      <c r="D377" s="37" t="s">
        <v>403</v>
      </c>
      <c r="E377" s="37" t="s">
        <v>1441</v>
      </c>
      <c r="F377" s="38"/>
      <c r="G377" s="38" t="s">
        <v>170</v>
      </c>
      <c r="H377" s="63">
        <v>229</v>
      </c>
      <c r="I377" s="63">
        <v>29</v>
      </c>
      <c r="J377" s="39" t="str">
        <f t="shared" si="38"/>
        <v>Clear channel assessment (CCA) sensitivity</v>
      </c>
      <c r="K377" s="67" t="s">
        <v>1024</v>
      </c>
      <c r="L377" s="68" t="s">
        <v>262</v>
      </c>
      <c r="M377" s="68"/>
      <c r="N377" s="17"/>
      <c r="O377" s="16"/>
      <c r="P377" s="16"/>
      <c r="Q377" s="40"/>
      <c r="R377" s="41" t="s">
        <v>2707</v>
      </c>
      <c r="S377" s="41" t="s">
        <v>2708</v>
      </c>
      <c r="T377" s="13"/>
      <c r="U377" s="43"/>
      <c r="V377" s="40" t="str">
        <f t="shared" si="39"/>
        <v>CCA</v>
      </c>
      <c r="W377" s="73" t="str">
        <f t="shared" si="40"/>
        <v>Coexistence</v>
      </c>
      <c r="X377" s="16"/>
      <c r="Y377" s="16"/>
      <c r="Z377" s="16"/>
      <c r="AA377" s="18"/>
      <c r="AB377" s="18"/>
      <c r="AC377" s="14"/>
    </row>
    <row r="378" spans="1:28" s="14" customFormat="1" ht="24.75" customHeight="1">
      <c r="A378" s="36">
        <v>8021</v>
      </c>
      <c r="B378" s="36" t="s">
        <v>1179</v>
      </c>
      <c r="C378" s="37" t="s">
        <v>1024</v>
      </c>
      <c r="D378" s="37" t="s">
        <v>403</v>
      </c>
      <c r="E378" s="37" t="s">
        <v>1441</v>
      </c>
      <c r="F378" s="38"/>
      <c r="G378" s="38" t="s">
        <v>170</v>
      </c>
      <c r="H378" s="63">
        <v>229</v>
      </c>
      <c r="I378" s="63">
        <v>29</v>
      </c>
      <c r="J378" s="39" t="str">
        <f t="shared" si="38"/>
        <v>Clear channel assessment (CCA) sensitivity</v>
      </c>
      <c r="K378" s="67" t="s">
        <v>1024</v>
      </c>
      <c r="L378" s="68" t="s">
        <v>262</v>
      </c>
      <c r="M378" s="68"/>
      <c r="N378" s="17"/>
      <c r="O378" s="16"/>
      <c r="P378" s="16"/>
      <c r="Q378" s="40"/>
      <c r="R378" s="41" t="s">
        <v>1180</v>
      </c>
      <c r="S378" s="41" t="s">
        <v>1181</v>
      </c>
      <c r="T378" s="13"/>
      <c r="U378" s="43"/>
      <c r="V378" s="40" t="str">
        <f t="shared" si="39"/>
        <v>CCA</v>
      </c>
      <c r="W378" s="73" t="str">
        <f t="shared" si="40"/>
        <v>Coexistence</v>
      </c>
      <c r="X378" s="16"/>
      <c r="Y378" s="16"/>
      <c r="Z378" s="16"/>
      <c r="AA378" s="18"/>
      <c r="AB378" s="18"/>
    </row>
    <row r="379" spans="1:28" s="14" customFormat="1" ht="38.25">
      <c r="A379" s="36">
        <v>8263</v>
      </c>
      <c r="B379" s="36" t="s">
        <v>1604</v>
      </c>
      <c r="C379" s="37" t="s">
        <v>1024</v>
      </c>
      <c r="D379" s="37" t="s">
        <v>403</v>
      </c>
      <c r="E379" s="37" t="s">
        <v>1441</v>
      </c>
      <c r="F379" s="38"/>
      <c r="G379" s="38" t="s">
        <v>170</v>
      </c>
      <c r="H379" s="63">
        <v>229</v>
      </c>
      <c r="I379" s="63">
        <v>29</v>
      </c>
      <c r="J379" s="39" t="str">
        <f t="shared" si="38"/>
        <v>Clear channel assessment (CCA) sensitivity</v>
      </c>
      <c r="K379" s="67" t="s">
        <v>1024</v>
      </c>
      <c r="L379" s="68" t="s">
        <v>262</v>
      </c>
      <c r="M379" s="68"/>
      <c r="N379" s="17"/>
      <c r="O379" s="16"/>
      <c r="P379" s="16"/>
      <c r="Q379" s="40"/>
      <c r="R379" s="41" t="s">
        <v>2372</v>
      </c>
      <c r="S379" s="41" t="s">
        <v>2373</v>
      </c>
      <c r="T379" s="13"/>
      <c r="U379" s="43"/>
      <c r="V379" s="40" t="str">
        <f t="shared" si="39"/>
        <v>CCA</v>
      </c>
      <c r="W379" s="73" t="str">
        <f t="shared" si="40"/>
        <v>Coexistence</v>
      </c>
      <c r="X379" s="16"/>
      <c r="Y379" s="16"/>
      <c r="Z379" s="16"/>
      <c r="AA379" s="18"/>
      <c r="AB379" s="18"/>
    </row>
    <row r="380" spans="1:29" s="26" customFormat="1" ht="51">
      <c r="A380" s="36">
        <v>11975</v>
      </c>
      <c r="B380" s="36" t="s">
        <v>827</v>
      </c>
      <c r="C380" s="37" t="s">
        <v>1024</v>
      </c>
      <c r="D380" s="37" t="s">
        <v>403</v>
      </c>
      <c r="E380" s="37" t="s">
        <v>1441</v>
      </c>
      <c r="F380" s="38"/>
      <c r="G380" s="38" t="s">
        <v>2706</v>
      </c>
      <c r="H380" s="63">
        <v>229</v>
      </c>
      <c r="I380" s="63">
        <v>29</v>
      </c>
      <c r="J380" s="39" t="str">
        <f t="shared" si="38"/>
        <v>Clear channel assessment (CCA) sensitivity</v>
      </c>
      <c r="K380" s="67" t="s">
        <v>1024</v>
      </c>
      <c r="L380" s="68" t="s">
        <v>262</v>
      </c>
      <c r="M380" s="68"/>
      <c r="N380" s="17"/>
      <c r="O380" s="16"/>
      <c r="P380" s="16"/>
      <c r="Q380" s="40"/>
      <c r="R380" s="41" t="s">
        <v>439</v>
      </c>
      <c r="S380" s="41" t="s">
        <v>1822</v>
      </c>
      <c r="T380" s="13"/>
      <c r="U380" s="43"/>
      <c r="V380" s="40" t="str">
        <f t="shared" si="39"/>
        <v>CCA</v>
      </c>
      <c r="W380" s="73" t="str">
        <f t="shared" si="40"/>
        <v>Coexistence</v>
      </c>
      <c r="X380" s="16"/>
      <c r="Y380" s="16"/>
      <c r="Z380" s="16"/>
      <c r="AA380" s="18"/>
      <c r="AB380" s="18"/>
      <c r="AC380" s="14"/>
    </row>
    <row r="381" spans="1:29" s="26" customFormat="1" ht="38.25">
      <c r="A381" s="36">
        <v>3118</v>
      </c>
      <c r="B381" s="36" t="s">
        <v>1031</v>
      </c>
      <c r="C381" s="37" t="s">
        <v>1024</v>
      </c>
      <c r="D381" s="37">
        <v>229</v>
      </c>
      <c r="E381" s="37">
        <v>30</v>
      </c>
      <c r="F381" s="38" t="s">
        <v>2675</v>
      </c>
      <c r="G381" s="38" t="s">
        <v>2706</v>
      </c>
      <c r="H381" s="63">
        <v>229</v>
      </c>
      <c r="I381" s="63">
        <v>30</v>
      </c>
      <c r="J381" s="39" t="str">
        <f t="shared" si="38"/>
        <v>Clear channel assessment (CCA) sensitivity</v>
      </c>
      <c r="K381" s="67" t="s">
        <v>1024</v>
      </c>
      <c r="L381" s="68" t="s">
        <v>1439</v>
      </c>
      <c r="M381" s="68"/>
      <c r="N381" s="17"/>
      <c r="O381" s="16"/>
      <c r="P381" s="16"/>
      <c r="Q381" s="40"/>
      <c r="R381" s="41" t="s">
        <v>923</v>
      </c>
      <c r="S381" s="41" t="s">
        <v>924</v>
      </c>
      <c r="T381" s="13" t="s">
        <v>121</v>
      </c>
      <c r="U381" s="43"/>
      <c r="V381" s="40" t="str">
        <f t="shared" si="39"/>
        <v>CCA</v>
      </c>
      <c r="W381" s="73" t="str">
        <f t="shared" si="40"/>
        <v>Coexistence</v>
      </c>
      <c r="X381" s="16"/>
      <c r="Y381" s="16"/>
      <c r="Z381" s="16"/>
      <c r="AA381" s="18"/>
      <c r="AB381" s="18"/>
      <c r="AC381" s="14"/>
    </row>
    <row r="382" spans="1:29" s="26" customFormat="1" ht="38.25">
      <c r="A382" s="36">
        <v>4032</v>
      </c>
      <c r="B382" s="36" t="s">
        <v>2610</v>
      </c>
      <c r="C382" s="37" t="s">
        <v>1024</v>
      </c>
      <c r="D382" s="37" t="s">
        <v>403</v>
      </c>
      <c r="E382" s="37" t="s">
        <v>1324</v>
      </c>
      <c r="F382" s="38"/>
      <c r="G382" s="38" t="s">
        <v>170</v>
      </c>
      <c r="H382" s="63">
        <v>229</v>
      </c>
      <c r="I382" s="63">
        <v>30</v>
      </c>
      <c r="J382" s="39" t="str">
        <f t="shared" si="38"/>
        <v>Clear channel assessment (CCA) sensitivity</v>
      </c>
      <c r="K382" s="67" t="s">
        <v>1024</v>
      </c>
      <c r="L382" s="68" t="s">
        <v>1439</v>
      </c>
      <c r="M382" s="68"/>
      <c r="N382" s="17"/>
      <c r="O382" s="16"/>
      <c r="P382" s="16"/>
      <c r="Q382" s="40"/>
      <c r="R382" s="41" t="s">
        <v>2376</v>
      </c>
      <c r="S382" s="41" t="s">
        <v>2377</v>
      </c>
      <c r="T382" s="13"/>
      <c r="U382" s="43"/>
      <c r="V382" s="40" t="str">
        <f t="shared" si="39"/>
        <v>CCA</v>
      </c>
      <c r="W382" s="73" t="str">
        <f t="shared" si="40"/>
        <v>Coexistence</v>
      </c>
      <c r="X382" s="16"/>
      <c r="Y382" s="16"/>
      <c r="Z382" s="16"/>
      <c r="AA382" s="18"/>
      <c r="AB382" s="18"/>
      <c r="AC382" s="14"/>
    </row>
    <row r="383" spans="1:29" s="26" customFormat="1" ht="38.25">
      <c r="A383" s="36">
        <v>8264</v>
      </c>
      <c r="B383" s="36" t="s">
        <v>1604</v>
      </c>
      <c r="C383" s="37" t="s">
        <v>1024</v>
      </c>
      <c r="D383" s="37" t="s">
        <v>403</v>
      </c>
      <c r="E383" s="37" t="s">
        <v>1324</v>
      </c>
      <c r="F383" s="38"/>
      <c r="G383" s="38" t="s">
        <v>170</v>
      </c>
      <c r="H383" s="63">
        <v>229</v>
      </c>
      <c r="I383" s="63">
        <v>30</v>
      </c>
      <c r="J383" s="39" t="str">
        <f t="shared" si="38"/>
        <v>Clear channel assessment (CCA) sensitivity</v>
      </c>
      <c r="K383" s="67" t="s">
        <v>1024</v>
      </c>
      <c r="L383" s="68" t="s">
        <v>262</v>
      </c>
      <c r="M383" s="68"/>
      <c r="N383" s="17"/>
      <c r="O383" s="16"/>
      <c r="P383" s="16"/>
      <c r="Q383" s="40"/>
      <c r="R383" s="41" t="s">
        <v>2374</v>
      </c>
      <c r="S383" s="41" t="s">
        <v>2373</v>
      </c>
      <c r="T383" s="13"/>
      <c r="U383" s="43"/>
      <c r="V383" s="40" t="str">
        <f t="shared" si="39"/>
        <v>CCA</v>
      </c>
      <c r="W383" s="73" t="str">
        <f t="shared" si="40"/>
        <v>Coexistence</v>
      </c>
      <c r="X383" s="16"/>
      <c r="Y383" s="16"/>
      <c r="Z383" s="16"/>
      <c r="AA383" s="18"/>
      <c r="AB383" s="18"/>
      <c r="AC383" s="14"/>
    </row>
    <row r="384" spans="1:29" s="26" customFormat="1" ht="102">
      <c r="A384" s="36">
        <v>12200</v>
      </c>
      <c r="B384" s="36" t="s">
        <v>829</v>
      </c>
      <c r="C384" s="37" t="s">
        <v>1024</v>
      </c>
      <c r="D384" s="37">
        <v>229</v>
      </c>
      <c r="E384" s="37">
        <v>30</v>
      </c>
      <c r="F384" s="38"/>
      <c r="G384" s="38" t="s">
        <v>170</v>
      </c>
      <c r="H384" s="63">
        <v>229</v>
      </c>
      <c r="I384" s="63">
        <v>30</v>
      </c>
      <c r="J384" s="39" t="str">
        <f t="shared" si="38"/>
        <v>Clear channel assessment (CCA) sensitivity</v>
      </c>
      <c r="K384" s="67" t="s">
        <v>1024</v>
      </c>
      <c r="L384" s="68" t="s">
        <v>262</v>
      </c>
      <c r="M384" s="68"/>
      <c r="N384" s="17"/>
      <c r="O384" s="16"/>
      <c r="P384" s="16"/>
      <c r="Q384" s="40"/>
      <c r="R384" s="41" t="s">
        <v>1637</v>
      </c>
      <c r="S384" s="41" t="s">
        <v>1638</v>
      </c>
      <c r="T384" s="13"/>
      <c r="U384" s="43"/>
      <c r="V384" s="40" t="str">
        <f t="shared" si="39"/>
        <v>CCA</v>
      </c>
      <c r="W384" s="73" t="str">
        <f t="shared" si="40"/>
        <v>Coexistence</v>
      </c>
      <c r="X384" s="16"/>
      <c r="Y384" s="16"/>
      <c r="Z384" s="16"/>
      <c r="AA384" s="18"/>
      <c r="AB384" s="18"/>
      <c r="AC384" s="14"/>
    </row>
    <row r="385" spans="1:29" s="26" customFormat="1" ht="38.25">
      <c r="A385" s="36">
        <v>1069</v>
      </c>
      <c r="B385" s="36" t="s">
        <v>2599</v>
      </c>
      <c r="C385" s="37" t="s">
        <v>1024</v>
      </c>
      <c r="D385" s="37"/>
      <c r="E385" s="37"/>
      <c r="F385" s="38"/>
      <c r="G385" s="38" t="s">
        <v>170</v>
      </c>
      <c r="H385" s="63">
        <v>229</v>
      </c>
      <c r="I385" s="63"/>
      <c r="J385" s="39" t="str">
        <f t="shared" si="38"/>
        <v>Clear channel assessment (CCA) sensitivity</v>
      </c>
      <c r="K385" s="67" t="s">
        <v>1024</v>
      </c>
      <c r="L385" s="68" t="s">
        <v>261</v>
      </c>
      <c r="M385" s="68"/>
      <c r="N385" s="17"/>
      <c r="O385" s="16"/>
      <c r="P385" s="16"/>
      <c r="Q385" s="40"/>
      <c r="R385" s="41" t="s">
        <v>390</v>
      </c>
      <c r="S385" s="41" t="s">
        <v>391</v>
      </c>
      <c r="T385" s="13"/>
      <c r="U385" s="43"/>
      <c r="V385" s="40" t="str">
        <f t="shared" si="39"/>
        <v>CCA</v>
      </c>
      <c r="W385" s="73" t="str">
        <f t="shared" si="40"/>
        <v>Coexistence</v>
      </c>
      <c r="X385" s="16"/>
      <c r="Y385" s="16"/>
      <c r="Z385" s="16"/>
      <c r="AA385" s="18"/>
      <c r="AB385" s="18"/>
      <c r="AC385" s="14"/>
    </row>
    <row r="386" spans="1:29" s="26" customFormat="1" ht="89.25">
      <c r="A386" s="36">
        <v>3452</v>
      </c>
      <c r="B386" s="36" t="s">
        <v>1602</v>
      </c>
      <c r="C386" s="37" t="s">
        <v>1024</v>
      </c>
      <c r="D386" s="37" t="s">
        <v>403</v>
      </c>
      <c r="E386" s="37"/>
      <c r="F386" s="38"/>
      <c r="G386" s="38" t="s">
        <v>170</v>
      </c>
      <c r="H386" s="63">
        <v>229</v>
      </c>
      <c r="I386" s="63"/>
      <c r="J386" s="39" t="str">
        <f t="shared" si="38"/>
        <v>Clear channel assessment (CCA) sensitivity</v>
      </c>
      <c r="K386" s="67" t="s">
        <v>1024</v>
      </c>
      <c r="L386" s="68" t="s">
        <v>262</v>
      </c>
      <c r="M386" s="68"/>
      <c r="N386" s="17"/>
      <c r="O386" s="16"/>
      <c r="P386" s="16"/>
      <c r="Q386" s="40"/>
      <c r="R386" s="41" t="s">
        <v>46</v>
      </c>
      <c r="S386" s="41" t="s">
        <v>47</v>
      </c>
      <c r="T386" s="13"/>
      <c r="U386" s="43"/>
      <c r="V386" s="40" t="str">
        <f t="shared" si="39"/>
        <v>CCA</v>
      </c>
      <c r="W386" s="73" t="str">
        <f t="shared" si="40"/>
        <v>Coexistence</v>
      </c>
      <c r="X386" s="16"/>
      <c r="Y386" s="16"/>
      <c r="Z386" s="16"/>
      <c r="AA386" s="18"/>
      <c r="AB386" s="18"/>
      <c r="AC386" s="14"/>
    </row>
    <row r="387" spans="1:29" s="26" customFormat="1" ht="38.25">
      <c r="A387" s="36">
        <v>3453</v>
      </c>
      <c r="B387" s="36" t="s">
        <v>1602</v>
      </c>
      <c r="C387" s="37" t="s">
        <v>1024</v>
      </c>
      <c r="D387" s="37" t="s">
        <v>403</v>
      </c>
      <c r="E387" s="37"/>
      <c r="F387" s="38"/>
      <c r="G387" s="38" t="s">
        <v>170</v>
      </c>
      <c r="H387" s="63">
        <v>229</v>
      </c>
      <c r="I387" s="63"/>
      <c r="J387" s="39" t="str">
        <f t="shared" si="38"/>
        <v>Clear channel assessment (CCA) sensitivity</v>
      </c>
      <c r="K387" s="67" t="s">
        <v>1024</v>
      </c>
      <c r="L387" s="68" t="s">
        <v>262</v>
      </c>
      <c r="M387" s="68"/>
      <c r="N387" s="17"/>
      <c r="O387" s="16"/>
      <c r="P387" s="16"/>
      <c r="Q387" s="40"/>
      <c r="R387" s="41" t="s">
        <v>48</v>
      </c>
      <c r="S387" s="41" t="s">
        <v>49</v>
      </c>
      <c r="T387" s="13"/>
      <c r="U387" s="43"/>
      <c r="V387" s="40" t="str">
        <f t="shared" si="39"/>
        <v>CCA</v>
      </c>
      <c r="W387" s="73" t="str">
        <f t="shared" si="40"/>
        <v>Coexistence</v>
      </c>
      <c r="X387" s="16"/>
      <c r="Y387" s="16"/>
      <c r="Z387" s="16"/>
      <c r="AA387" s="18"/>
      <c r="AB387" s="18"/>
      <c r="AC387" s="14"/>
    </row>
    <row r="388" spans="1:29" s="26" customFormat="1" ht="51">
      <c r="A388" s="36">
        <v>8127</v>
      </c>
      <c r="B388" s="36" t="s">
        <v>1012</v>
      </c>
      <c r="C388" s="37" t="s">
        <v>1024</v>
      </c>
      <c r="D388" s="37"/>
      <c r="E388" s="37"/>
      <c r="F388" s="38"/>
      <c r="G388" s="38" t="s">
        <v>170</v>
      </c>
      <c r="H388" s="63">
        <v>229</v>
      </c>
      <c r="I388" s="63"/>
      <c r="J388" s="39" t="str">
        <f>IF(ISERROR(VLOOKUP(K388,HeadingsLookup,2,FALSE)),"",VLOOKUP(K388,HeadingsLookup,2,FALSE))</f>
        <v>Clear channel assessment (CCA) sensitivity</v>
      </c>
      <c r="K388" s="67" t="s">
        <v>1024</v>
      </c>
      <c r="L388" s="68" t="s">
        <v>262</v>
      </c>
      <c r="M388" s="68"/>
      <c r="N388" s="17"/>
      <c r="O388" s="16"/>
      <c r="P388" s="16"/>
      <c r="Q388" s="40"/>
      <c r="R388" s="41" t="s">
        <v>224</v>
      </c>
      <c r="S388" s="41" t="s">
        <v>1191</v>
      </c>
      <c r="T388" s="13"/>
      <c r="U388" s="43"/>
      <c r="V388" s="40" t="str">
        <f t="shared" si="39"/>
        <v>CCA</v>
      </c>
      <c r="W388" s="73" t="str">
        <f t="shared" si="40"/>
        <v>Coexistence</v>
      </c>
      <c r="X388" s="16"/>
      <c r="Y388" s="16"/>
      <c r="Z388" s="16"/>
      <c r="AA388" s="18"/>
      <c r="AB388" s="18"/>
      <c r="AC388" s="14"/>
    </row>
    <row r="389" spans="1:29" s="26" customFormat="1" ht="140.25">
      <c r="A389" s="36">
        <v>8282</v>
      </c>
      <c r="B389" s="36" t="s">
        <v>9</v>
      </c>
      <c r="C389" s="37" t="s">
        <v>506</v>
      </c>
      <c r="D389" s="37" t="s">
        <v>2098</v>
      </c>
      <c r="E389" s="37"/>
      <c r="F389" s="38" t="s">
        <v>1439</v>
      </c>
      <c r="G389" s="38" t="s">
        <v>170</v>
      </c>
      <c r="H389" s="63">
        <v>260</v>
      </c>
      <c r="I389" s="63"/>
      <c r="J389" s="39" t="str">
        <f>IF(ISERROR(VLOOKUP(K389,HeadingsLookup,2,FALSE)),"",VLOOKUP(K389,HeadingsLookup,2,FALSE))</f>
        <v>Transmission in 40MHz HT mode</v>
      </c>
      <c r="K389" s="67" t="s">
        <v>506</v>
      </c>
      <c r="L389" s="120" t="s">
        <v>262</v>
      </c>
      <c r="M389" s="68"/>
      <c r="N389" s="16"/>
      <c r="O389" s="16"/>
      <c r="P389" s="16"/>
      <c r="Q389" s="40"/>
      <c r="R389" s="41" t="s">
        <v>2099</v>
      </c>
      <c r="S389" s="41" t="s">
        <v>2100</v>
      </c>
      <c r="T389" s="13"/>
      <c r="U389" s="43"/>
      <c r="V389" s="40" t="str">
        <f t="shared" si="39"/>
        <v>PLCP OFDM</v>
      </c>
      <c r="W389" s="73" t="s">
        <v>1754</v>
      </c>
      <c r="X389" s="14"/>
      <c r="Y389" s="14" t="s">
        <v>1933</v>
      </c>
      <c r="Z389" s="14">
        <v>1</v>
      </c>
      <c r="AA389" s="16" t="str">
        <f>IF(ISERROR(VLOOKUP(V389,TopicsLookup,2,FALSE)),"",VLOOKUP(V389,TopicsLookup,2,FALSE))</f>
        <v>PHY</v>
      </c>
      <c r="AB389" s="14">
        <f>IF(Y389="Individual",0,1)*IF(Y389="",0,1)</f>
        <v>0</v>
      </c>
      <c r="AC389" s="14">
        <f>IF(X389="",A389,X389)</f>
        <v>8282</v>
      </c>
    </row>
    <row r="390" spans="1:29" s="26" customFormat="1" ht="25.5">
      <c r="A390" s="36">
        <v>10315</v>
      </c>
      <c r="B390" s="36" t="s">
        <v>1449</v>
      </c>
      <c r="C390" s="37" t="s">
        <v>2386</v>
      </c>
      <c r="D390" s="37" t="s">
        <v>1450</v>
      </c>
      <c r="E390" s="37" t="s">
        <v>1451</v>
      </c>
      <c r="F390" s="38" t="s">
        <v>1439</v>
      </c>
      <c r="G390" s="38" t="s">
        <v>170</v>
      </c>
      <c r="H390" s="63">
        <v>267</v>
      </c>
      <c r="I390" s="63">
        <v>0</v>
      </c>
      <c r="J390" s="39" t="str">
        <f>IF(ISERROR(VLOOKUP(K390,HeadingsLookup,2,FALSE)),"",VLOOKUP(K390,HeadingsLookup,2,FALSE))</f>
        <v>PICS</v>
      </c>
      <c r="K390" s="67" t="s">
        <v>2386</v>
      </c>
      <c r="L390" s="68" t="s">
        <v>262</v>
      </c>
      <c r="M390" s="68"/>
      <c r="N390" s="16"/>
      <c r="O390" s="16"/>
      <c r="P390" s="16"/>
      <c r="Q390" s="40"/>
      <c r="R390" s="41" t="s">
        <v>2041</v>
      </c>
      <c r="S390" s="41" t="s">
        <v>2042</v>
      </c>
      <c r="T390" s="100" t="s">
        <v>2043</v>
      </c>
      <c r="U390" s="43"/>
      <c r="V390" s="40" t="str">
        <f t="shared" si="39"/>
        <v>PICS</v>
      </c>
      <c r="W390" s="73" t="s">
        <v>1754</v>
      </c>
      <c r="X390" s="101"/>
      <c r="Y390" s="18"/>
      <c r="Z390" s="18"/>
      <c r="AA390" s="14"/>
      <c r="AB390" s="14"/>
      <c r="AC390" s="14"/>
    </row>
    <row r="391" spans="1:29" s="26" customFormat="1" ht="306">
      <c r="A391" s="36">
        <v>7348</v>
      </c>
      <c r="B391" s="36" t="s">
        <v>1056</v>
      </c>
      <c r="C391" s="37" t="s">
        <v>158</v>
      </c>
      <c r="D391" s="37" t="s">
        <v>1057</v>
      </c>
      <c r="E391" s="37" t="s">
        <v>358</v>
      </c>
      <c r="F391" s="38" t="s">
        <v>1439</v>
      </c>
      <c r="G391" s="38" t="s">
        <v>170</v>
      </c>
      <c r="H391" s="63">
        <v>271</v>
      </c>
      <c r="I391" s="63">
        <v>15</v>
      </c>
      <c r="J391" s="39" t="str">
        <f>IF(ISERROR(VLOOKUP(K391,HeadingsLookup,2,FALSE)),"",VLOOKUP(K391,HeadingsLookup,2,FALSE))</f>
        <v>PHY Enhancements for Higher Throughput</v>
      </c>
      <c r="K391" s="67" t="s">
        <v>158</v>
      </c>
      <c r="L391" s="68" t="s">
        <v>262</v>
      </c>
      <c r="M391" s="68"/>
      <c r="N391" s="16"/>
      <c r="O391" s="16"/>
      <c r="P391" s="16"/>
      <c r="Q391" s="40"/>
      <c r="R391" s="41" t="s">
        <v>1926</v>
      </c>
      <c r="S391" s="41" t="s">
        <v>1927</v>
      </c>
      <c r="T391" s="13" t="s">
        <v>2046</v>
      </c>
      <c r="U391" s="43"/>
      <c r="V391" s="40" t="str">
        <f t="shared" si="39"/>
        <v>PICS</v>
      </c>
      <c r="W391" s="73" t="s">
        <v>1754</v>
      </c>
      <c r="X391" s="101"/>
      <c r="Y391" s="18"/>
      <c r="Z391" s="18" t="s">
        <v>1960</v>
      </c>
      <c r="AA391" s="14"/>
      <c r="AB391" s="14"/>
      <c r="AC391" s="14"/>
    </row>
    <row r="392" spans="1:29" s="26" customFormat="1" ht="63.75">
      <c r="A392" s="36">
        <v>10229</v>
      </c>
      <c r="B392" s="36" t="s">
        <v>1928</v>
      </c>
      <c r="C392" s="37" t="s">
        <v>158</v>
      </c>
      <c r="D392" s="37" t="s">
        <v>1057</v>
      </c>
      <c r="E392" s="37" t="s">
        <v>358</v>
      </c>
      <c r="F392" s="38" t="s">
        <v>1439</v>
      </c>
      <c r="G392" s="38" t="s">
        <v>170</v>
      </c>
      <c r="H392" s="63">
        <v>271</v>
      </c>
      <c r="I392" s="63">
        <v>15</v>
      </c>
      <c r="J392" s="39" t="str">
        <f>IF(ISERROR(VLOOKUP(K392,HeadingsLookup,2,FALSE)),"",VLOOKUP(K392,HeadingsLookup,2,FALSE))</f>
        <v>PHY Enhancements for Higher Throughput</v>
      </c>
      <c r="K392" s="67" t="s">
        <v>158</v>
      </c>
      <c r="L392" s="68" t="s">
        <v>262</v>
      </c>
      <c r="M392" s="68"/>
      <c r="N392" s="16"/>
      <c r="O392" s="16"/>
      <c r="P392" s="16"/>
      <c r="Q392" s="40"/>
      <c r="R392" s="41" t="s">
        <v>1929</v>
      </c>
      <c r="S392" s="41" t="s">
        <v>1930</v>
      </c>
      <c r="T392" s="13" t="s">
        <v>2046</v>
      </c>
      <c r="U392" s="43"/>
      <c r="V392" s="40" t="str">
        <f t="shared" si="39"/>
        <v>PICS</v>
      </c>
      <c r="W392" s="73" t="s">
        <v>1754</v>
      </c>
      <c r="X392" s="14"/>
      <c r="Y392" s="14"/>
      <c r="Z392" s="14" t="s">
        <v>1960</v>
      </c>
      <c r="AA392" s="18"/>
      <c r="AB392" s="18"/>
      <c r="AC392" s="14"/>
    </row>
  </sheetData>
  <autoFilter ref="A1:AC392"/>
  <conditionalFormatting sqref="L373:L392 L2:L365">
    <cfRule type="expression" priority="1" dxfId="0" stopIfTrue="1">
      <formula>IF(CLEAN($L2)=CLEAN($F2),0,1)</formula>
    </cfRule>
  </conditionalFormatting>
  <conditionalFormatting sqref="H373:H392 H2:H365">
    <cfRule type="expression" priority="2" dxfId="0" stopIfTrue="1">
      <formula>IF(CLEAN($H2)=CLEAN($D2),0,1)</formula>
    </cfRule>
  </conditionalFormatting>
  <conditionalFormatting sqref="I373:I392 I2:I365">
    <cfRule type="expression" priority="3" dxfId="0" stopIfTrue="1">
      <formula>IF(CLEAN($I2)=CLEAN($E2),0,1)</formula>
    </cfRule>
  </conditionalFormatting>
  <conditionalFormatting sqref="K373:K392 K2:K365">
    <cfRule type="expression" priority="4" dxfId="0" stopIfTrue="1">
      <formula>IF(CLEAN($K2)=CLEAN($C2),0,1)</formula>
    </cfRule>
  </conditionalFormatting>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codeName="Sheet4"/>
  <dimension ref="A1:C25"/>
  <sheetViews>
    <sheetView workbookViewId="0" topLeftCell="A1">
      <selection activeCell="A1" sqref="A1"/>
    </sheetView>
  </sheetViews>
  <sheetFormatPr defaultColWidth="9.140625" defaultRowHeight="12.75"/>
  <cols>
    <col min="1" max="1" width="26.421875" style="0" customWidth="1"/>
    <col min="2" max="2" width="51.8515625" style="26" customWidth="1"/>
    <col min="3" max="3" width="27.28125" style="26" customWidth="1"/>
    <col min="4" max="4" width="4.00390625" style="0" customWidth="1"/>
    <col min="5" max="5" width="4.140625" style="0" customWidth="1"/>
    <col min="6" max="6" width="1.8515625" style="0" customWidth="1"/>
    <col min="7" max="7" width="2.7109375" style="0" customWidth="1"/>
    <col min="8" max="8" width="3.8515625" style="0" customWidth="1"/>
    <col min="9" max="9" width="4.00390625" style="0" customWidth="1"/>
    <col min="10" max="10" width="4.28125" style="0" customWidth="1"/>
    <col min="11" max="11" width="1.8515625" style="0" customWidth="1"/>
    <col min="12" max="12" width="3.28125" style="0" customWidth="1"/>
    <col min="13" max="13" width="4.00390625" style="0" customWidth="1"/>
    <col min="14" max="14" width="2.421875" style="0" customWidth="1"/>
    <col min="15" max="15" width="2.7109375" style="0" customWidth="1"/>
    <col min="16" max="16" width="3.00390625" style="0" customWidth="1"/>
  </cols>
  <sheetData>
    <row r="1" spans="1:3" s="25" customFormat="1" ht="24" customHeight="1">
      <c r="A1" s="25" t="s">
        <v>1970</v>
      </c>
      <c r="B1" s="27"/>
      <c r="C1" s="27"/>
    </row>
    <row r="2" spans="1:3" s="24" customFormat="1" ht="39" customHeight="1">
      <c r="A2" s="24" t="s">
        <v>1968</v>
      </c>
      <c r="B2" s="28" t="s">
        <v>1969</v>
      </c>
      <c r="C2" s="28" t="s">
        <v>1082</v>
      </c>
    </row>
    <row r="3" spans="1:3" ht="51">
      <c r="A3" t="s">
        <v>1479</v>
      </c>
      <c r="B3" s="26" t="s">
        <v>1081</v>
      </c>
      <c r="C3" s="26" t="s">
        <v>1083</v>
      </c>
    </row>
    <row r="4" spans="1:3" ht="12.75">
      <c r="A4" t="s">
        <v>1480</v>
      </c>
      <c r="B4" s="26" t="s">
        <v>1084</v>
      </c>
      <c r="C4" s="26" t="s">
        <v>1083</v>
      </c>
    </row>
    <row r="5" spans="1:3" ht="12.75">
      <c r="A5" t="s">
        <v>1481</v>
      </c>
      <c r="B5" s="26" t="s">
        <v>1085</v>
      </c>
      <c r="C5" s="26" t="s">
        <v>1083</v>
      </c>
    </row>
    <row r="6" spans="1:3" ht="12.75">
      <c r="A6" t="s">
        <v>1482</v>
      </c>
      <c r="B6" s="26" t="s">
        <v>1086</v>
      </c>
      <c r="C6" s="26" t="s">
        <v>1083</v>
      </c>
    </row>
    <row r="7" spans="1:3" ht="12.75">
      <c r="A7" t="s">
        <v>1483</v>
      </c>
      <c r="B7" s="26" t="s">
        <v>1087</v>
      </c>
      <c r="C7" s="26" t="s">
        <v>1083</v>
      </c>
    </row>
    <row r="8" spans="1:3" ht="12.75">
      <c r="A8" t="s">
        <v>1484</v>
      </c>
      <c r="B8" s="26" t="s">
        <v>1088</v>
      </c>
      <c r="C8" s="26" t="s">
        <v>1083</v>
      </c>
    </row>
    <row r="9" spans="1:3" ht="25.5">
      <c r="A9" t="s">
        <v>1485</v>
      </c>
      <c r="B9" s="26" t="s">
        <v>1089</v>
      </c>
      <c r="C9" s="26" t="s">
        <v>1083</v>
      </c>
    </row>
    <row r="10" spans="1:3" ht="114.75">
      <c r="A10" t="s">
        <v>1486</v>
      </c>
      <c r="B10" s="26" t="s">
        <v>1641</v>
      </c>
      <c r="C10" s="26" t="s">
        <v>1643</v>
      </c>
    </row>
    <row r="11" spans="1:3" ht="102">
      <c r="A11" t="s">
        <v>1487</v>
      </c>
      <c r="B11" s="26" t="s">
        <v>999</v>
      </c>
      <c r="C11" s="26" t="s">
        <v>1643</v>
      </c>
    </row>
    <row r="12" spans="1:3" ht="25.5">
      <c r="A12" t="s">
        <v>168</v>
      </c>
      <c r="B12" s="26" t="s">
        <v>1644</v>
      </c>
      <c r="C12" s="26" t="s">
        <v>1642</v>
      </c>
    </row>
    <row r="13" spans="1:3" ht="76.5">
      <c r="A13" t="s">
        <v>2609</v>
      </c>
      <c r="B13" s="26" t="s">
        <v>1605</v>
      </c>
      <c r="C13" s="26" t="s">
        <v>1643</v>
      </c>
    </row>
    <row r="14" spans="1:3" ht="267.75">
      <c r="A14" t="s">
        <v>2829</v>
      </c>
      <c r="B14" s="26" t="s">
        <v>2740</v>
      </c>
      <c r="C14" s="26" t="s">
        <v>2744</v>
      </c>
    </row>
    <row r="15" spans="1:3" ht="102">
      <c r="A15" t="s">
        <v>1488</v>
      </c>
      <c r="B15" s="26" t="s">
        <v>2741</v>
      </c>
      <c r="C15" s="26" t="s">
        <v>1837</v>
      </c>
    </row>
    <row r="16" spans="1:3" ht="114.75">
      <c r="A16" t="s">
        <v>1489</v>
      </c>
      <c r="B16" s="26" t="s">
        <v>2509</v>
      </c>
      <c r="C16" s="26" t="s">
        <v>1838</v>
      </c>
    </row>
    <row r="17" spans="1:3" ht="38.25">
      <c r="A17" t="s">
        <v>1490</v>
      </c>
      <c r="B17" s="26" t="s">
        <v>2742</v>
      </c>
      <c r="C17" s="26" t="s">
        <v>1838</v>
      </c>
    </row>
    <row r="18" spans="1:3" ht="25.5">
      <c r="A18" t="s">
        <v>1471</v>
      </c>
      <c r="B18" s="26" t="s">
        <v>2743</v>
      </c>
      <c r="C18" s="26" t="s">
        <v>1838</v>
      </c>
    </row>
    <row r="19" spans="1:3" ht="63.75">
      <c r="A19" t="s">
        <v>1491</v>
      </c>
      <c r="B19" s="26" t="s">
        <v>968</v>
      </c>
      <c r="C19" s="26" t="s">
        <v>1838</v>
      </c>
    </row>
    <row r="20" spans="1:3" ht="25.5">
      <c r="A20" t="s">
        <v>1492</v>
      </c>
      <c r="B20" s="26" t="s">
        <v>1764</v>
      </c>
      <c r="C20" s="26" t="s">
        <v>1083</v>
      </c>
    </row>
    <row r="21" spans="1:3" ht="25.5">
      <c r="A21" t="s">
        <v>1493</v>
      </c>
      <c r="B21" s="26" t="s">
        <v>1764</v>
      </c>
      <c r="C21" s="26" t="s">
        <v>1083</v>
      </c>
    </row>
    <row r="22" spans="1:3" ht="25.5">
      <c r="A22" t="s">
        <v>1494</v>
      </c>
      <c r="B22" s="26" t="s">
        <v>2723</v>
      </c>
      <c r="C22" s="26" t="s">
        <v>1838</v>
      </c>
    </row>
    <row r="23" spans="1:3" ht="89.25">
      <c r="A23" t="s">
        <v>1495</v>
      </c>
      <c r="B23" s="26" t="s">
        <v>1780</v>
      </c>
      <c r="C23" s="26" t="s">
        <v>1781</v>
      </c>
    </row>
    <row r="24" spans="1:3" ht="38.25">
      <c r="A24" t="s">
        <v>1802</v>
      </c>
      <c r="B24" s="26" t="s">
        <v>1782</v>
      </c>
      <c r="C24" s="26" t="s">
        <v>1083</v>
      </c>
    </row>
    <row r="25" spans="1:3" ht="71.25" customHeight="1">
      <c r="A25" t="s">
        <v>1034</v>
      </c>
      <c r="B25" s="26" t="s">
        <v>1783</v>
      </c>
      <c r="C25" s="26" t="s">
        <v>1410</v>
      </c>
    </row>
  </sheetData>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codeName="Sheet3">
    <tabColor indexed="13"/>
  </sheetPr>
  <dimension ref="A1:E663"/>
  <sheetViews>
    <sheetView workbookViewId="0" topLeftCell="A1">
      <selection activeCell="A1" sqref="A1"/>
    </sheetView>
  </sheetViews>
  <sheetFormatPr defaultColWidth="9.140625" defaultRowHeight="12.75"/>
  <cols>
    <col min="2" max="2" width="12.57421875" style="0" customWidth="1"/>
    <col min="3" max="3" width="50.421875" style="0" customWidth="1"/>
    <col min="5" max="5" width="22.7109375" style="0" customWidth="1"/>
  </cols>
  <sheetData>
    <row r="1" spans="1:5" ht="12.75">
      <c r="A1" t="s">
        <v>1111</v>
      </c>
      <c r="B1" t="s">
        <v>1112</v>
      </c>
      <c r="C1" t="s">
        <v>1113</v>
      </c>
      <c r="D1" t="s">
        <v>1114</v>
      </c>
      <c r="E1" t="s">
        <v>1748</v>
      </c>
    </row>
    <row r="2" spans="2:5" ht="12.75">
      <c r="B2" s="12" t="s">
        <v>816</v>
      </c>
      <c r="C2" t="s">
        <v>2020</v>
      </c>
      <c r="D2">
        <v>0</v>
      </c>
      <c r="E2" t="s">
        <v>2368</v>
      </c>
    </row>
    <row r="3" spans="1:5" ht="12.75">
      <c r="A3">
        <v>1</v>
      </c>
      <c r="B3" t="s">
        <v>1115</v>
      </c>
      <c r="C3" t="s">
        <v>1116</v>
      </c>
      <c r="D3">
        <v>2</v>
      </c>
      <c r="E3" t="s">
        <v>2368</v>
      </c>
    </row>
    <row r="4" spans="1:5" ht="12.75">
      <c r="A4">
        <v>318</v>
      </c>
      <c r="B4" t="s">
        <v>1117</v>
      </c>
      <c r="C4" t="s">
        <v>1118</v>
      </c>
      <c r="D4">
        <v>131</v>
      </c>
      <c r="E4" t="s">
        <v>838</v>
      </c>
    </row>
    <row r="5" spans="1:5" ht="12.75">
      <c r="A5">
        <v>319</v>
      </c>
      <c r="B5" t="s">
        <v>1119</v>
      </c>
      <c r="C5" t="s">
        <v>1120</v>
      </c>
      <c r="D5">
        <v>131</v>
      </c>
      <c r="E5" t="s">
        <v>838</v>
      </c>
    </row>
    <row r="6" spans="1:5" ht="12.75">
      <c r="A6">
        <v>320</v>
      </c>
      <c r="B6" t="s">
        <v>1121</v>
      </c>
      <c r="C6" t="s">
        <v>1122</v>
      </c>
      <c r="D6">
        <v>131</v>
      </c>
      <c r="E6" t="s">
        <v>838</v>
      </c>
    </row>
    <row r="7" spans="1:5" ht="12.75">
      <c r="A7">
        <v>321</v>
      </c>
      <c r="B7" t="s">
        <v>1123</v>
      </c>
      <c r="C7" t="s">
        <v>1124</v>
      </c>
      <c r="D7">
        <v>131</v>
      </c>
      <c r="E7" t="s">
        <v>733</v>
      </c>
    </row>
    <row r="8" spans="1:5" ht="12.75">
      <c r="A8">
        <v>343</v>
      </c>
      <c r="B8" t="s">
        <v>1125</v>
      </c>
      <c r="C8" t="s">
        <v>1126</v>
      </c>
      <c r="D8">
        <v>136</v>
      </c>
      <c r="E8" t="s">
        <v>733</v>
      </c>
    </row>
    <row r="9" spans="1:5" ht="12.75">
      <c r="A9">
        <v>344</v>
      </c>
      <c r="B9" t="s">
        <v>1127</v>
      </c>
      <c r="C9" t="s">
        <v>1128</v>
      </c>
      <c r="D9">
        <v>136</v>
      </c>
      <c r="E9" t="s">
        <v>733</v>
      </c>
    </row>
    <row r="10" spans="1:5" ht="12.75">
      <c r="A10">
        <v>345</v>
      </c>
      <c r="B10" t="s">
        <v>1129</v>
      </c>
      <c r="C10" t="s">
        <v>1130</v>
      </c>
      <c r="D10">
        <v>136</v>
      </c>
      <c r="E10" t="s">
        <v>733</v>
      </c>
    </row>
    <row r="11" spans="1:5" ht="12.75">
      <c r="A11">
        <v>346</v>
      </c>
      <c r="B11" t="s">
        <v>1131</v>
      </c>
      <c r="C11" t="s">
        <v>681</v>
      </c>
      <c r="D11">
        <v>137</v>
      </c>
      <c r="E11" t="s">
        <v>733</v>
      </c>
    </row>
    <row r="12" spans="1:5" ht="12.75">
      <c r="A12">
        <v>347</v>
      </c>
      <c r="B12" t="s">
        <v>682</v>
      </c>
      <c r="C12" t="s">
        <v>683</v>
      </c>
      <c r="D12">
        <v>137</v>
      </c>
      <c r="E12" t="s">
        <v>733</v>
      </c>
    </row>
    <row r="13" spans="1:5" ht="12.75">
      <c r="A13">
        <v>348</v>
      </c>
      <c r="B13" t="s">
        <v>684</v>
      </c>
      <c r="C13" t="s">
        <v>1130</v>
      </c>
      <c r="D13">
        <v>137</v>
      </c>
      <c r="E13" t="s">
        <v>733</v>
      </c>
    </row>
    <row r="14" spans="1:5" ht="12.75">
      <c r="A14">
        <v>349</v>
      </c>
      <c r="B14" t="s">
        <v>685</v>
      </c>
      <c r="C14" t="s">
        <v>686</v>
      </c>
      <c r="D14">
        <v>138</v>
      </c>
      <c r="E14" t="s">
        <v>733</v>
      </c>
    </row>
    <row r="15" spans="1:5" ht="12.75">
      <c r="A15">
        <v>350</v>
      </c>
      <c r="B15" t="s">
        <v>687</v>
      </c>
      <c r="C15" t="s">
        <v>688</v>
      </c>
      <c r="D15">
        <v>138</v>
      </c>
      <c r="E15" t="s">
        <v>733</v>
      </c>
    </row>
    <row r="16" spans="1:5" ht="12.75">
      <c r="A16">
        <v>351</v>
      </c>
      <c r="B16" t="s">
        <v>689</v>
      </c>
      <c r="C16" t="s">
        <v>690</v>
      </c>
      <c r="D16">
        <v>138</v>
      </c>
      <c r="E16" t="s">
        <v>733</v>
      </c>
    </row>
    <row r="17" spans="1:5" ht="12.75">
      <c r="A17">
        <v>352</v>
      </c>
      <c r="B17" t="s">
        <v>691</v>
      </c>
      <c r="C17" t="s">
        <v>692</v>
      </c>
      <c r="D17">
        <v>139</v>
      </c>
      <c r="E17" t="s">
        <v>733</v>
      </c>
    </row>
    <row r="18" spans="1:5" ht="12.75">
      <c r="A18">
        <v>353</v>
      </c>
      <c r="B18" t="s">
        <v>693</v>
      </c>
      <c r="C18" t="s">
        <v>1130</v>
      </c>
      <c r="D18">
        <v>139</v>
      </c>
      <c r="E18" t="s">
        <v>733</v>
      </c>
    </row>
    <row r="19" spans="1:5" ht="12.75">
      <c r="A19">
        <v>322</v>
      </c>
      <c r="B19" t="s">
        <v>694</v>
      </c>
      <c r="C19" t="s">
        <v>695</v>
      </c>
      <c r="D19">
        <v>132</v>
      </c>
      <c r="E19" t="s">
        <v>733</v>
      </c>
    </row>
    <row r="20" spans="1:5" ht="12.75">
      <c r="A20">
        <v>323</v>
      </c>
      <c r="B20" t="s">
        <v>696</v>
      </c>
      <c r="C20" t="s">
        <v>697</v>
      </c>
      <c r="D20">
        <v>132</v>
      </c>
      <c r="E20" t="s">
        <v>733</v>
      </c>
    </row>
    <row r="21" spans="1:5" ht="12.75">
      <c r="A21">
        <v>324</v>
      </c>
      <c r="B21" t="s">
        <v>698</v>
      </c>
      <c r="C21" t="s">
        <v>1130</v>
      </c>
      <c r="D21">
        <v>132</v>
      </c>
      <c r="E21" t="s">
        <v>733</v>
      </c>
    </row>
    <row r="22" spans="1:5" ht="12.75">
      <c r="A22">
        <v>325</v>
      </c>
      <c r="B22" t="s">
        <v>699</v>
      </c>
      <c r="C22" t="s">
        <v>700</v>
      </c>
      <c r="D22">
        <v>132</v>
      </c>
      <c r="E22" t="s">
        <v>733</v>
      </c>
    </row>
    <row r="23" spans="1:5" ht="12.75">
      <c r="A23">
        <v>326</v>
      </c>
      <c r="B23" t="s">
        <v>701</v>
      </c>
      <c r="C23" t="s">
        <v>702</v>
      </c>
      <c r="D23">
        <v>132</v>
      </c>
      <c r="E23" t="s">
        <v>733</v>
      </c>
    </row>
    <row r="24" spans="1:5" ht="12.75">
      <c r="A24">
        <v>327</v>
      </c>
      <c r="B24" t="s">
        <v>703</v>
      </c>
      <c r="C24" t="s">
        <v>1130</v>
      </c>
      <c r="D24">
        <v>132</v>
      </c>
      <c r="E24" t="s">
        <v>733</v>
      </c>
    </row>
    <row r="25" spans="1:5" ht="12.75">
      <c r="A25">
        <v>328</v>
      </c>
      <c r="B25" t="s">
        <v>704</v>
      </c>
      <c r="C25" t="s">
        <v>705</v>
      </c>
      <c r="D25">
        <v>133</v>
      </c>
      <c r="E25" t="s">
        <v>733</v>
      </c>
    </row>
    <row r="26" spans="1:5" ht="12.75">
      <c r="A26">
        <v>329</v>
      </c>
      <c r="B26" t="s">
        <v>706</v>
      </c>
      <c r="C26" t="s">
        <v>1130</v>
      </c>
      <c r="D26">
        <v>133</v>
      </c>
      <c r="E26" t="s">
        <v>733</v>
      </c>
    </row>
    <row r="27" spans="1:5" ht="12.75">
      <c r="A27">
        <v>330</v>
      </c>
      <c r="B27" t="s">
        <v>707</v>
      </c>
      <c r="C27" t="s">
        <v>708</v>
      </c>
      <c r="D27">
        <v>133</v>
      </c>
      <c r="E27" t="s">
        <v>733</v>
      </c>
    </row>
    <row r="28" spans="1:5" ht="12.75">
      <c r="A28">
        <v>331</v>
      </c>
      <c r="B28" t="s">
        <v>709</v>
      </c>
      <c r="C28" t="s">
        <v>1130</v>
      </c>
      <c r="D28">
        <v>133</v>
      </c>
      <c r="E28" t="s">
        <v>733</v>
      </c>
    </row>
    <row r="29" spans="1:5" ht="12.75">
      <c r="A29">
        <v>332</v>
      </c>
      <c r="B29" t="s">
        <v>710</v>
      </c>
      <c r="C29" t="s">
        <v>711</v>
      </c>
      <c r="D29">
        <v>134</v>
      </c>
      <c r="E29" t="s">
        <v>733</v>
      </c>
    </row>
    <row r="30" spans="1:5" ht="12.75">
      <c r="A30">
        <v>333</v>
      </c>
      <c r="B30" t="s">
        <v>712</v>
      </c>
      <c r="C30" t="s">
        <v>1130</v>
      </c>
      <c r="D30">
        <v>134</v>
      </c>
      <c r="E30" t="s">
        <v>733</v>
      </c>
    </row>
    <row r="31" spans="1:5" ht="12.75">
      <c r="A31">
        <v>334</v>
      </c>
      <c r="B31" t="s">
        <v>713</v>
      </c>
      <c r="C31" t="s">
        <v>714</v>
      </c>
      <c r="D31">
        <v>134</v>
      </c>
      <c r="E31" t="s">
        <v>733</v>
      </c>
    </row>
    <row r="32" spans="1:5" ht="12.75">
      <c r="A32">
        <v>335</v>
      </c>
      <c r="B32" t="s">
        <v>715</v>
      </c>
      <c r="C32" t="s">
        <v>716</v>
      </c>
      <c r="D32">
        <v>134</v>
      </c>
      <c r="E32" t="s">
        <v>733</v>
      </c>
    </row>
    <row r="33" spans="1:5" ht="12.75">
      <c r="A33">
        <v>336</v>
      </c>
      <c r="B33" t="s">
        <v>717</v>
      </c>
      <c r="C33" t="s">
        <v>1130</v>
      </c>
      <c r="D33">
        <v>134</v>
      </c>
      <c r="E33" t="s">
        <v>733</v>
      </c>
    </row>
    <row r="34" spans="1:5" ht="12.75">
      <c r="A34">
        <v>337</v>
      </c>
      <c r="B34" t="s">
        <v>718</v>
      </c>
      <c r="C34" t="s">
        <v>719</v>
      </c>
      <c r="D34">
        <v>135</v>
      </c>
      <c r="E34" t="s">
        <v>733</v>
      </c>
    </row>
    <row r="35" spans="1:5" ht="12.75">
      <c r="A35">
        <v>338</v>
      </c>
      <c r="B35" t="s">
        <v>720</v>
      </c>
      <c r="C35" t="s">
        <v>1130</v>
      </c>
      <c r="D35">
        <v>135</v>
      </c>
      <c r="E35" t="s">
        <v>733</v>
      </c>
    </row>
    <row r="36" spans="1:5" ht="12.75">
      <c r="A36">
        <v>339</v>
      </c>
      <c r="B36" t="s">
        <v>721</v>
      </c>
      <c r="C36" t="s">
        <v>722</v>
      </c>
      <c r="D36">
        <v>135</v>
      </c>
      <c r="E36" t="s">
        <v>733</v>
      </c>
    </row>
    <row r="37" spans="1:5" ht="12.75">
      <c r="A37">
        <v>340</v>
      </c>
      <c r="B37" t="s">
        <v>723</v>
      </c>
      <c r="C37" t="s">
        <v>1130</v>
      </c>
      <c r="D37">
        <v>135</v>
      </c>
      <c r="E37" t="s">
        <v>733</v>
      </c>
    </row>
    <row r="38" spans="1:5" ht="12.75">
      <c r="A38">
        <v>341</v>
      </c>
      <c r="B38" t="s">
        <v>724</v>
      </c>
      <c r="C38" t="s">
        <v>725</v>
      </c>
      <c r="D38">
        <v>136</v>
      </c>
      <c r="E38" t="s">
        <v>733</v>
      </c>
    </row>
    <row r="39" spans="1:5" ht="12.75">
      <c r="A39">
        <v>342</v>
      </c>
      <c r="B39" t="s">
        <v>726</v>
      </c>
      <c r="C39" t="s">
        <v>1130</v>
      </c>
      <c r="D39">
        <v>136</v>
      </c>
      <c r="E39" t="s">
        <v>733</v>
      </c>
    </row>
    <row r="40" spans="1:5" ht="12.75">
      <c r="A40">
        <v>354</v>
      </c>
      <c r="B40" t="s">
        <v>727</v>
      </c>
      <c r="C40" t="s">
        <v>728</v>
      </c>
      <c r="D40">
        <v>140</v>
      </c>
      <c r="E40" t="s">
        <v>1749</v>
      </c>
    </row>
    <row r="41" spans="1:5" ht="12.75">
      <c r="A41">
        <v>355</v>
      </c>
      <c r="B41" t="s">
        <v>729</v>
      </c>
      <c r="C41" t="s">
        <v>730</v>
      </c>
      <c r="D41">
        <v>140</v>
      </c>
      <c r="E41" t="s">
        <v>1749</v>
      </c>
    </row>
    <row r="42" spans="1:5" ht="12.75">
      <c r="A42">
        <v>356</v>
      </c>
      <c r="B42" t="s">
        <v>731</v>
      </c>
      <c r="C42" t="s">
        <v>1130</v>
      </c>
      <c r="D42">
        <v>140</v>
      </c>
      <c r="E42" t="s">
        <v>1749</v>
      </c>
    </row>
    <row r="43" spans="1:5" ht="12.75">
      <c r="A43">
        <v>357</v>
      </c>
      <c r="B43" t="s">
        <v>732</v>
      </c>
      <c r="C43" t="s">
        <v>733</v>
      </c>
      <c r="D43">
        <v>142</v>
      </c>
      <c r="E43" t="s">
        <v>1753</v>
      </c>
    </row>
    <row r="44" spans="1:5" ht="12.75">
      <c r="A44">
        <v>358</v>
      </c>
      <c r="B44" t="s">
        <v>734</v>
      </c>
      <c r="C44" t="s">
        <v>735</v>
      </c>
      <c r="D44">
        <v>142</v>
      </c>
      <c r="E44" t="s">
        <v>1753</v>
      </c>
    </row>
    <row r="45" spans="1:5" ht="12.75">
      <c r="A45">
        <v>403</v>
      </c>
      <c r="B45" t="s">
        <v>734</v>
      </c>
      <c r="C45" t="s">
        <v>736</v>
      </c>
      <c r="D45">
        <v>150</v>
      </c>
      <c r="E45" t="s">
        <v>1753</v>
      </c>
    </row>
    <row r="46" spans="1:5" ht="12.75">
      <c r="A46">
        <v>359</v>
      </c>
      <c r="B46" t="s">
        <v>737</v>
      </c>
      <c r="C46" t="s">
        <v>738</v>
      </c>
      <c r="D46">
        <v>142</v>
      </c>
      <c r="E46" t="s">
        <v>1753</v>
      </c>
    </row>
    <row r="47" spans="1:5" ht="12.75">
      <c r="A47">
        <v>360</v>
      </c>
      <c r="B47" t="s">
        <v>739</v>
      </c>
      <c r="C47" t="s">
        <v>740</v>
      </c>
      <c r="D47">
        <v>142</v>
      </c>
      <c r="E47" t="s">
        <v>1753</v>
      </c>
    </row>
    <row r="48" spans="1:5" ht="12.75">
      <c r="A48">
        <v>361</v>
      </c>
      <c r="B48" t="s">
        <v>741</v>
      </c>
      <c r="C48" t="s">
        <v>742</v>
      </c>
      <c r="D48">
        <v>142</v>
      </c>
      <c r="E48" t="s">
        <v>1753</v>
      </c>
    </row>
    <row r="49" spans="1:5" ht="12.75">
      <c r="A49">
        <v>362</v>
      </c>
      <c r="B49" t="s">
        <v>743</v>
      </c>
      <c r="C49" t="s">
        <v>744</v>
      </c>
      <c r="D49">
        <v>142</v>
      </c>
      <c r="E49" t="s">
        <v>1753</v>
      </c>
    </row>
    <row r="50" spans="1:5" ht="12.75">
      <c r="A50">
        <v>363</v>
      </c>
      <c r="B50" t="s">
        <v>745</v>
      </c>
      <c r="C50" t="s">
        <v>746</v>
      </c>
      <c r="D50">
        <v>142</v>
      </c>
      <c r="E50" t="s">
        <v>1753</v>
      </c>
    </row>
    <row r="51" spans="1:5" ht="12.75">
      <c r="A51">
        <v>364</v>
      </c>
      <c r="B51" t="s">
        <v>747</v>
      </c>
      <c r="C51" t="s">
        <v>748</v>
      </c>
      <c r="D51">
        <v>142</v>
      </c>
      <c r="E51" t="s">
        <v>1753</v>
      </c>
    </row>
    <row r="52" spans="1:5" ht="12.75">
      <c r="A52">
        <v>365</v>
      </c>
      <c r="B52" t="s">
        <v>749</v>
      </c>
      <c r="C52" t="s">
        <v>751</v>
      </c>
      <c r="D52">
        <v>143</v>
      </c>
      <c r="E52" t="s">
        <v>1753</v>
      </c>
    </row>
    <row r="53" spans="1:5" ht="12.75">
      <c r="A53">
        <v>366</v>
      </c>
      <c r="B53" t="s">
        <v>752</v>
      </c>
      <c r="C53" t="s">
        <v>753</v>
      </c>
      <c r="D53">
        <v>143</v>
      </c>
      <c r="E53" t="s">
        <v>1753</v>
      </c>
    </row>
    <row r="54" spans="1:5" ht="12.75">
      <c r="A54">
        <v>367</v>
      </c>
      <c r="B54" t="s">
        <v>754</v>
      </c>
      <c r="C54" t="s">
        <v>755</v>
      </c>
      <c r="D54">
        <v>143</v>
      </c>
      <c r="E54" t="s">
        <v>1753</v>
      </c>
    </row>
    <row r="55" spans="1:5" ht="12.75">
      <c r="A55">
        <v>404</v>
      </c>
      <c r="B55" t="s">
        <v>756</v>
      </c>
      <c r="C55" t="s">
        <v>757</v>
      </c>
      <c r="D55">
        <v>150</v>
      </c>
      <c r="E55" t="s">
        <v>1753</v>
      </c>
    </row>
    <row r="56" spans="1:5" ht="12.75">
      <c r="A56">
        <v>405</v>
      </c>
      <c r="B56" t="s">
        <v>758</v>
      </c>
      <c r="C56" t="s">
        <v>759</v>
      </c>
      <c r="D56">
        <v>150</v>
      </c>
      <c r="E56" t="s">
        <v>1753</v>
      </c>
    </row>
    <row r="57" spans="1:5" ht="12.75">
      <c r="A57">
        <v>406</v>
      </c>
      <c r="B57" t="s">
        <v>760</v>
      </c>
      <c r="C57" t="s">
        <v>761</v>
      </c>
      <c r="D57">
        <v>151</v>
      </c>
      <c r="E57" t="s">
        <v>1753</v>
      </c>
    </row>
    <row r="58" spans="1:5" ht="12.75">
      <c r="A58">
        <v>407</v>
      </c>
      <c r="B58" t="s">
        <v>762</v>
      </c>
      <c r="C58" t="s">
        <v>2553</v>
      </c>
      <c r="D58">
        <v>151</v>
      </c>
      <c r="E58" t="s">
        <v>1751</v>
      </c>
    </row>
    <row r="59" spans="1:5" ht="12.75">
      <c r="A59">
        <v>408</v>
      </c>
      <c r="B59" t="s">
        <v>2554</v>
      </c>
      <c r="C59" t="s">
        <v>2555</v>
      </c>
      <c r="D59">
        <v>151</v>
      </c>
      <c r="E59" t="s">
        <v>1751</v>
      </c>
    </row>
    <row r="60" spans="1:5" ht="12.75">
      <c r="A60">
        <v>409</v>
      </c>
      <c r="B60" t="s">
        <v>2556</v>
      </c>
      <c r="C60" t="s">
        <v>2557</v>
      </c>
      <c r="D60">
        <v>151</v>
      </c>
      <c r="E60" t="s">
        <v>1751</v>
      </c>
    </row>
    <row r="61" spans="1:5" ht="12.75">
      <c r="A61">
        <v>410</v>
      </c>
      <c r="B61" t="s">
        <v>2558</v>
      </c>
      <c r="C61" t="s">
        <v>2559</v>
      </c>
      <c r="D61">
        <v>151</v>
      </c>
      <c r="E61" t="s">
        <v>1754</v>
      </c>
    </row>
    <row r="62" spans="1:5" ht="12.75">
      <c r="A62">
        <v>411</v>
      </c>
      <c r="B62" t="s">
        <v>2560</v>
      </c>
      <c r="C62" t="s">
        <v>2561</v>
      </c>
      <c r="D62">
        <v>151</v>
      </c>
      <c r="E62" t="s">
        <v>1754</v>
      </c>
    </row>
    <row r="63" spans="1:5" ht="12.75">
      <c r="A63">
        <v>412</v>
      </c>
      <c r="B63" t="s">
        <v>2562</v>
      </c>
      <c r="C63" t="s">
        <v>2563</v>
      </c>
      <c r="D63">
        <v>152</v>
      </c>
      <c r="E63" t="s">
        <v>1754</v>
      </c>
    </row>
    <row r="64" spans="1:5" ht="12.75">
      <c r="A64">
        <v>413</v>
      </c>
      <c r="B64" t="s">
        <v>2564</v>
      </c>
      <c r="C64" t="s">
        <v>2384</v>
      </c>
      <c r="D64">
        <v>155</v>
      </c>
      <c r="E64" t="s">
        <v>1754</v>
      </c>
    </row>
    <row r="65" spans="1:5" ht="12.75">
      <c r="A65">
        <v>414</v>
      </c>
      <c r="B65" t="s">
        <v>1267</v>
      </c>
      <c r="C65" t="s">
        <v>1268</v>
      </c>
      <c r="D65">
        <v>156</v>
      </c>
      <c r="E65" t="s">
        <v>1752</v>
      </c>
    </row>
    <row r="66" spans="1:5" ht="12.75">
      <c r="A66">
        <v>415</v>
      </c>
      <c r="B66" t="s">
        <v>1269</v>
      </c>
      <c r="C66" t="s">
        <v>546</v>
      </c>
      <c r="D66">
        <v>157</v>
      </c>
      <c r="E66" t="s">
        <v>1752</v>
      </c>
    </row>
    <row r="67" spans="1:5" ht="12.75">
      <c r="A67">
        <v>416</v>
      </c>
      <c r="B67" t="s">
        <v>547</v>
      </c>
      <c r="C67" t="s">
        <v>548</v>
      </c>
      <c r="D67">
        <v>158</v>
      </c>
      <c r="E67" t="s">
        <v>1752</v>
      </c>
    </row>
    <row r="68" spans="1:5" ht="12.75">
      <c r="A68">
        <v>368</v>
      </c>
      <c r="B68" t="s">
        <v>549</v>
      </c>
      <c r="C68" t="s">
        <v>550</v>
      </c>
      <c r="D68">
        <v>143</v>
      </c>
      <c r="E68" t="s">
        <v>1755</v>
      </c>
    </row>
    <row r="69" spans="1:5" ht="12.75">
      <c r="A69">
        <v>369</v>
      </c>
      <c r="B69" t="s">
        <v>551</v>
      </c>
      <c r="C69" t="s">
        <v>559</v>
      </c>
      <c r="D69">
        <v>143</v>
      </c>
      <c r="E69" t="s">
        <v>1755</v>
      </c>
    </row>
    <row r="70" spans="1:5" ht="12.75">
      <c r="A70">
        <v>370</v>
      </c>
      <c r="B70" t="s">
        <v>560</v>
      </c>
      <c r="C70" t="s">
        <v>561</v>
      </c>
      <c r="D70">
        <v>143</v>
      </c>
      <c r="E70" t="s">
        <v>1755</v>
      </c>
    </row>
    <row r="71" spans="1:5" ht="12.75">
      <c r="A71">
        <v>371</v>
      </c>
      <c r="B71" t="s">
        <v>562</v>
      </c>
      <c r="C71" t="s">
        <v>563</v>
      </c>
      <c r="D71">
        <v>143</v>
      </c>
      <c r="E71" t="s">
        <v>1755</v>
      </c>
    </row>
    <row r="72" spans="1:5" ht="12.75">
      <c r="A72">
        <v>372</v>
      </c>
      <c r="B72" t="s">
        <v>564</v>
      </c>
      <c r="C72" t="s">
        <v>565</v>
      </c>
      <c r="D72">
        <v>143</v>
      </c>
      <c r="E72" t="s">
        <v>1755</v>
      </c>
    </row>
    <row r="73" spans="1:5" ht="12.75">
      <c r="A73">
        <v>373</v>
      </c>
      <c r="B73" t="s">
        <v>566</v>
      </c>
      <c r="C73" t="s">
        <v>567</v>
      </c>
      <c r="D73">
        <v>144</v>
      </c>
      <c r="E73" t="s">
        <v>1755</v>
      </c>
    </row>
    <row r="74" spans="1:5" ht="12.75">
      <c r="A74">
        <v>374</v>
      </c>
      <c r="B74" t="s">
        <v>568</v>
      </c>
      <c r="C74" t="s">
        <v>569</v>
      </c>
      <c r="D74">
        <v>144</v>
      </c>
      <c r="E74" t="s">
        <v>1755</v>
      </c>
    </row>
    <row r="75" spans="1:5" ht="12.75">
      <c r="A75">
        <v>375</v>
      </c>
      <c r="B75" t="s">
        <v>570</v>
      </c>
      <c r="C75" t="s">
        <v>571</v>
      </c>
      <c r="D75">
        <v>145</v>
      </c>
      <c r="E75" t="s">
        <v>1755</v>
      </c>
    </row>
    <row r="76" spans="1:5" ht="12.75">
      <c r="A76">
        <v>376</v>
      </c>
      <c r="B76" t="s">
        <v>572</v>
      </c>
      <c r="C76" t="s">
        <v>573</v>
      </c>
      <c r="D76">
        <v>145</v>
      </c>
      <c r="E76" t="s">
        <v>1755</v>
      </c>
    </row>
    <row r="77" spans="1:5" ht="12.75">
      <c r="A77">
        <v>377</v>
      </c>
      <c r="B77" t="s">
        <v>574</v>
      </c>
      <c r="C77" t="s">
        <v>575</v>
      </c>
      <c r="D77">
        <v>145</v>
      </c>
      <c r="E77" t="s">
        <v>1755</v>
      </c>
    </row>
    <row r="78" spans="1:5" ht="12.75">
      <c r="A78">
        <v>378</v>
      </c>
      <c r="B78" t="s">
        <v>576</v>
      </c>
      <c r="C78" t="s">
        <v>577</v>
      </c>
      <c r="D78">
        <v>145</v>
      </c>
      <c r="E78" t="s">
        <v>1755</v>
      </c>
    </row>
    <row r="79" spans="1:5" ht="12.75">
      <c r="A79">
        <v>379</v>
      </c>
      <c r="B79" t="s">
        <v>578</v>
      </c>
      <c r="C79" t="s">
        <v>579</v>
      </c>
      <c r="D79">
        <v>145</v>
      </c>
      <c r="E79" t="s">
        <v>1755</v>
      </c>
    </row>
    <row r="80" spans="1:5" ht="12.75">
      <c r="A80">
        <v>380</v>
      </c>
      <c r="B80" t="s">
        <v>580</v>
      </c>
      <c r="C80" t="s">
        <v>581</v>
      </c>
      <c r="D80">
        <v>146</v>
      </c>
      <c r="E80" t="s">
        <v>1227</v>
      </c>
    </row>
    <row r="81" spans="1:5" ht="12.75">
      <c r="A81">
        <v>381</v>
      </c>
      <c r="B81" t="s">
        <v>582</v>
      </c>
      <c r="C81" t="s">
        <v>583</v>
      </c>
      <c r="D81">
        <v>146</v>
      </c>
      <c r="E81" t="s">
        <v>1756</v>
      </c>
    </row>
    <row r="82" spans="1:5" ht="12.75">
      <c r="A82">
        <v>382</v>
      </c>
      <c r="B82" t="s">
        <v>584</v>
      </c>
      <c r="C82" t="s">
        <v>585</v>
      </c>
      <c r="D82">
        <v>146</v>
      </c>
      <c r="E82" t="s">
        <v>1756</v>
      </c>
    </row>
    <row r="83" spans="1:5" ht="12.75">
      <c r="A83">
        <v>383</v>
      </c>
      <c r="B83" t="s">
        <v>586</v>
      </c>
      <c r="C83" t="s">
        <v>587</v>
      </c>
      <c r="D83">
        <v>146</v>
      </c>
      <c r="E83" t="s">
        <v>1756</v>
      </c>
    </row>
    <row r="84" spans="1:5" ht="12.75">
      <c r="A84">
        <v>384</v>
      </c>
      <c r="B84" t="s">
        <v>588</v>
      </c>
      <c r="C84" t="s">
        <v>589</v>
      </c>
      <c r="D84">
        <v>146</v>
      </c>
      <c r="E84" t="s">
        <v>1756</v>
      </c>
    </row>
    <row r="85" spans="1:5" ht="12.75">
      <c r="A85">
        <v>385</v>
      </c>
      <c r="B85" t="s">
        <v>590</v>
      </c>
      <c r="C85" t="s">
        <v>591</v>
      </c>
      <c r="D85">
        <v>146</v>
      </c>
      <c r="E85" t="s">
        <v>1756</v>
      </c>
    </row>
    <row r="86" spans="1:5" ht="12.75">
      <c r="A86">
        <v>386</v>
      </c>
      <c r="B86" t="s">
        <v>592</v>
      </c>
      <c r="C86" t="s">
        <v>750</v>
      </c>
      <c r="D86">
        <v>146</v>
      </c>
      <c r="E86" t="s">
        <v>1942</v>
      </c>
    </row>
    <row r="87" spans="1:5" ht="12.75">
      <c r="A87">
        <v>387</v>
      </c>
      <c r="B87" t="s">
        <v>593</v>
      </c>
      <c r="C87" t="s">
        <v>594</v>
      </c>
      <c r="D87">
        <v>146</v>
      </c>
      <c r="E87" t="s">
        <v>1942</v>
      </c>
    </row>
    <row r="88" spans="1:5" ht="12.75">
      <c r="A88">
        <v>388</v>
      </c>
      <c r="B88" t="s">
        <v>595</v>
      </c>
      <c r="C88" t="s">
        <v>596</v>
      </c>
      <c r="D88">
        <v>147</v>
      </c>
      <c r="E88" t="s">
        <v>1942</v>
      </c>
    </row>
    <row r="89" spans="1:5" ht="12.75">
      <c r="A89">
        <v>389</v>
      </c>
      <c r="B89" t="s">
        <v>597</v>
      </c>
      <c r="C89" t="s">
        <v>598</v>
      </c>
      <c r="D89">
        <v>148</v>
      </c>
      <c r="E89" t="s">
        <v>1942</v>
      </c>
    </row>
    <row r="90" spans="1:5" ht="12.75">
      <c r="A90">
        <v>390</v>
      </c>
      <c r="B90" t="s">
        <v>599</v>
      </c>
      <c r="C90" t="s">
        <v>600</v>
      </c>
      <c r="D90">
        <v>149</v>
      </c>
      <c r="E90" t="s">
        <v>1757</v>
      </c>
    </row>
    <row r="91" spans="1:5" ht="12.75">
      <c r="A91">
        <v>391</v>
      </c>
      <c r="B91" t="s">
        <v>601</v>
      </c>
      <c r="C91" t="s">
        <v>602</v>
      </c>
      <c r="D91">
        <v>149</v>
      </c>
      <c r="E91" t="s">
        <v>1757</v>
      </c>
    </row>
    <row r="92" spans="1:5" ht="12.75">
      <c r="A92">
        <v>392</v>
      </c>
      <c r="B92" t="s">
        <v>603</v>
      </c>
      <c r="C92" t="s">
        <v>604</v>
      </c>
      <c r="D92">
        <v>149</v>
      </c>
      <c r="E92" t="s">
        <v>1942</v>
      </c>
    </row>
    <row r="93" spans="1:5" ht="12.75">
      <c r="A93">
        <v>393</v>
      </c>
      <c r="B93" t="s">
        <v>605</v>
      </c>
      <c r="C93" t="s">
        <v>606</v>
      </c>
      <c r="D93">
        <v>149</v>
      </c>
      <c r="E93" t="s">
        <v>1942</v>
      </c>
    </row>
    <row r="94" spans="1:5" ht="12.75">
      <c r="A94">
        <v>394</v>
      </c>
      <c r="B94" t="s">
        <v>607</v>
      </c>
      <c r="C94" t="s">
        <v>608</v>
      </c>
      <c r="D94">
        <v>149</v>
      </c>
      <c r="E94" t="s">
        <v>735</v>
      </c>
    </row>
    <row r="95" spans="1:5" ht="12.75">
      <c r="A95">
        <v>395</v>
      </c>
      <c r="B95" t="s">
        <v>609</v>
      </c>
      <c r="C95" t="s">
        <v>610</v>
      </c>
      <c r="D95">
        <v>149</v>
      </c>
      <c r="E95" t="s">
        <v>1758</v>
      </c>
    </row>
    <row r="96" spans="1:5" ht="12.75">
      <c r="A96">
        <v>396</v>
      </c>
      <c r="B96" t="s">
        <v>611</v>
      </c>
      <c r="C96" t="s">
        <v>612</v>
      </c>
      <c r="D96">
        <v>149</v>
      </c>
      <c r="E96" t="s">
        <v>1754</v>
      </c>
    </row>
    <row r="97" spans="1:5" ht="12.75">
      <c r="A97">
        <v>397</v>
      </c>
      <c r="B97" t="s">
        <v>613</v>
      </c>
      <c r="C97" t="s">
        <v>614</v>
      </c>
      <c r="D97">
        <v>149</v>
      </c>
      <c r="E97" t="s">
        <v>1754</v>
      </c>
    </row>
    <row r="98" spans="1:5" ht="12.75">
      <c r="A98">
        <v>398</v>
      </c>
      <c r="B98" t="s">
        <v>615</v>
      </c>
      <c r="C98" t="s">
        <v>616</v>
      </c>
      <c r="D98">
        <v>149</v>
      </c>
      <c r="E98" t="s">
        <v>1754</v>
      </c>
    </row>
    <row r="99" spans="1:5" ht="12.75">
      <c r="A99">
        <v>399</v>
      </c>
      <c r="B99" t="s">
        <v>617</v>
      </c>
      <c r="C99" t="s">
        <v>618</v>
      </c>
      <c r="D99">
        <v>149</v>
      </c>
      <c r="E99" t="s">
        <v>1754</v>
      </c>
    </row>
    <row r="100" spans="1:5" ht="12.75">
      <c r="A100">
        <v>400</v>
      </c>
      <c r="B100" t="s">
        <v>619</v>
      </c>
      <c r="C100" t="s">
        <v>585</v>
      </c>
      <c r="D100">
        <v>149</v>
      </c>
      <c r="E100" t="s">
        <v>1754</v>
      </c>
    </row>
    <row r="101" spans="1:5" ht="12.75">
      <c r="A101">
        <v>401</v>
      </c>
      <c r="B101" t="s">
        <v>620</v>
      </c>
      <c r="C101" t="s">
        <v>621</v>
      </c>
      <c r="D101">
        <v>150</v>
      </c>
      <c r="E101" t="s">
        <v>1754</v>
      </c>
    </row>
    <row r="102" spans="1:5" ht="12.75">
      <c r="A102">
        <v>402</v>
      </c>
      <c r="B102" t="s">
        <v>622</v>
      </c>
      <c r="C102" t="s">
        <v>623</v>
      </c>
      <c r="D102">
        <v>150</v>
      </c>
      <c r="E102" t="s">
        <v>1754</v>
      </c>
    </row>
    <row r="103" spans="1:5" ht="12.75">
      <c r="A103">
        <v>417</v>
      </c>
      <c r="B103" t="s">
        <v>624</v>
      </c>
      <c r="C103" t="s">
        <v>625</v>
      </c>
      <c r="D103">
        <v>158</v>
      </c>
      <c r="E103" t="s">
        <v>1759</v>
      </c>
    </row>
    <row r="104" spans="1:5" ht="12.75">
      <c r="A104">
        <v>418</v>
      </c>
      <c r="B104" t="s">
        <v>626</v>
      </c>
      <c r="C104" t="s">
        <v>627</v>
      </c>
      <c r="D104">
        <v>158</v>
      </c>
      <c r="E104" t="s">
        <v>1759</v>
      </c>
    </row>
    <row r="105" spans="1:5" ht="12.75">
      <c r="A105">
        <v>419</v>
      </c>
      <c r="B105" t="s">
        <v>628</v>
      </c>
      <c r="C105" t="s">
        <v>629</v>
      </c>
      <c r="D105">
        <v>158</v>
      </c>
      <c r="E105" t="s">
        <v>1760</v>
      </c>
    </row>
    <row r="106" spans="2:5" ht="12.75">
      <c r="B106" s="12" t="s">
        <v>1443</v>
      </c>
      <c r="C106" t="s">
        <v>2591</v>
      </c>
      <c r="E106" t="s">
        <v>1762</v>
      </c>
    </row>
    <row r="107" spans="1:5" ht="12.75">
      <c r="A107">
        <v>2</v>
      </c>
      <c r="B107" s="12" t="s">
        <v>1200</v>
      </c>
      <c r="C107" t="s">
        <v>2593</v>
      </c>
      <c r="D107">
        <v>0</v>
      </c>
      <c r="E107" t="s">
        <v>1762</v>
      </c>
    </row>
    <row r="108" spans="1:5" ht="12.75">
      <c r="A108">
        <v>420</v>
      </c>
      <c r="B108" t="s">
        <v>630</v>
      </c>
      <c r="C108" t="s">
        <v>631</v>
      </c>
      <c r="D108">
        <v>2</v>
      </c>
      <c r="E108" t="s">
        <v>2020</v>
      </c>
    </row>
    <row r="109" spans="1:5" ht="12.75">
      <c r="A109">
        <v>421</v>
      </c>
      <c r="B109" t="s">
        <v>632</v>
      </c>
      <c r="C109" t="s">
        <v>2443</v>
      </c>
      <c r="D109">
        <v>159</v>
      </c>
      <c r="E109" t="s">
        <v>1762</v>
      </c>
    </row>
    <row r="110" spans="1:5" ht="12.75">
      <c r="A110">
        <v>422</v>
      </c>
      <c r="B110" t="s">
        <v>2444</v>
      </c>
      <c r="C110" t="s">
        <v>585</v>
      </c>
      <c r="D110">
        <v>159</v>
      </c>
      <c r="E110" t="s">
        <v>1762</v>
      </c>
    </row>
    <row r="111" spans="1:5" ht="12.75">
      <c r="A111">
        <v>423</v>
      </c>
      <c r="B111" t="s">
        <v>2445</v>
      </c>
      <c r="C111" t="s">
        <v>2446</v>
      </c>
      <c r="D111">
        <v>159</v>
      </c>
      <c r="E111" t="s">
        <v>1762</v>
      </c>
    </row>
    <row r="112" spans="1:5" ht="12.75">
      <c r="A112">
        <v>424</v>
      </c>
      <c r="B112" t="s">
        <v>2447</v>
      </c>
      <c r="C112" t="s">
        <v>2448</v>
      </c>
      <c r="D112">
        <v>160</v>
      </c>
      <c r="E112" t="s">
        <v>1762</v>
      </c>
    </row>
    <row r="113" spans="1:5" ht="12.75">
      <c r="A113">
        <v>425</v>
      </c>
      <c r="B113" t="s">
        <v>2449</v>
      </c>
      <c r="C113" t="s">
        <v>2450</v>
      </c>
      <c r="D113">
        <v>160</v>
      </c>
      <c r="E113" t="s">
        <v>1762</v>
      </c>
    </row>
    <row r="114" spans="1:5" ht="12.75">
      <c r="A114">
        <v>426</v>
      </c>
      <c r="B114" t="s">
        <v>2451</v>
      </c>
      <c r="C114" t="s">
        <v>2452</v>
      </c>
      <c r="D114">
        <v>160</v>
      </c>
      <c r="E114" t="s">
        <v>1762</v>
      </c>
    </row>
    <row r="115" spans="1:5" ht="12.75">
      <c r="A115">
        <v>427</v>
      </c>
      <c r="B115" t="s">
        <v>2453</v>
      </c>
      <c r="C115" t="s">
        <v>2454</v>
      </c>
      <c r="D115">
        <v>160</v>
      </c>
      <c r="E115" t="s">
        <v>1762</v>
      </c>
    </row>
    <row r="116" spans="1:5" ht="12.75">
      <c r="A116">
        <v>428</v>
      </c>
      <c r="B116" t="s">
        <v>2455</v>
      </c>
      <c r="C116" t="s">
        <v>2456</v>
      </c>
      <c r="D116">
        <v>160</v>
      </c>
      <c r="E116" t="s">
        <v>1762</v>
      </c>
    </row>
    <row r="117" spans="1:5" ht="12.75">
      <c r="A117">
        <v>429</v>
      </c>
      <c r="B117" t="s">
        <v>2457</v>
      </c>
      <c r="C117" t="s">
        <v>1265</v>
      </c>
      <c r="D117">
        <v>160</v>
      </c>
      <c r="E117" t="s">
        <v>1762</v>
      </c>
    </row>
    <row r="118" spans="1:5" ht="12.75">
      <c r="A118">
        <v>430</v>
      </c>
      <c r="B118" t="s">
        <v>1266</v>
      </c>
      <c r="C118" t="s">
        <v>2458</v>
      </c>
      <c r="D118">
        <v>161</v>
      </c>
      <c r="E118" t="s">
        <v>1759</v>
      </c>
    </row>
    <row r="119" spans="1:5" ht="12.75">
      <c r="A119">
        <v>431</v>
      </c>
      <c r="B119" t="s">
        <v>1514</v>
      </c>
      <c r="C119" t="s">
        <v>585</v>
      </c>
      <c r="D119">
        <v>161</v>
      </c>
      <c r="E119" t="s">
        <v>1759</v>
      </c>
    </row>
    <row r="120" spans="1:5" ht="12.75">
      <c r="A120">
        <v>432</v>
      </c>
      <c r="B120" t="s">
        <v>1515</v>
      </c>
      <c r="C120" t="s">
        <v>1516</v>
      </c>
      <c r="D120">
        <v>161</v>
      </c>
      <c r="E120" t="s">
        <v>1759</v>
      </c>
    </row>
    <row r="121" spans="1:5" ht="12.75">
      <c r="A121">
        <v>441</v>
      </c>
      <c r="B121" t="s">
        <v>1517</v>
      </c>
      <c r="C121" t="s">
        <v>1518</v>
      </c>
      <c r="D121">
        <v>162</v>
      </c>
      <c r="E121" t="s">
        <v>1759</v>
      </c>
    </row>
    <row r="122" spans="1:5" ht="12.75">
      <c r="A122">
        <v>442</v>
      </c>
      <c r="B122" t="s">
        <v>1519</v>
      </c>
      <c r="C122" t="s">
        <v>1520</v>
      </c>
      <c r="D122">
        <v>164</v>
      </c>
      <c r="E122" t="s">
        <v>1759</v>
      </c>
    </row>
    <row r="123" spans="1:5" ht="12.75">
      <c r="A123">
        <v>443</v>
      </c>
      <c r="B123" t="s">
        <v>1521</v>
      </c>
      <c r="C123" t="s">
        <v>1522</v>
      </c>
      <c r="D123">
        <v>164</v>
      </c>
      <c r="E123" t="s">
        <v>1759</v>
      </c>
    </row>
    <row r="124" spans="1:5" ht="12.75">
      <c r="A124">
        <v>444</v>
      </c>
      <c r="B124" t="s">
        <v>1523</v>
      </c>
      <c r="C124" t="s">
        <v>1524</v>
      </c>
      <c r="D124">
        <v>164</v>
      </c>
      <c r="E124" t="s">
        <v>1759</v>
      </c>
    </row>
    <row r="125" spans="1:5" ht="12.75">
      <c r="A125">
        <v>445</v>
      </c>
      <c r="B125" t="s">
        <v>1525</v>
      </c>
      <c r="C125" t="s">
        <v>1526</v>
      </c>
      <c r="D125">
        <v>164</v>
      </c>
      <c r="E125" t="s">
        <v>1759</v>
      </c>
    </row>
    <row r="126" spans="1:5" ht="12.75">
      <c r="A126">
        <v>446</v>
      </c>
      <c r="B126" t="s">
        <v>1527</v>
      </c>
      <c r="C126" t="s">
        <v>1528</v>
      </c>
      <c r="D126">
        <v>164</v>
      </c>
      <c r="E126" t="s">
        <v>1759</v>
      </c>
    </row>
    <row r="127" spans="1:5" ht="12.75">
      <c r="A127">
        <v>447</v>
      </c>
      <c r="B127" t="s">
        <v>1529</v>
      </c>
      <c r="C127" t="s">
        <v>1530</v>
      </c>
      <c r="D127">
        <v>164</v>
      </c>
      <c r="E127" t="s">
        <v>1759</v>
      </c>
    </row>
    <row r="128" spans="1:5" ht="12.75">
      <c r="A128">
        <v>448</v>
      </c>
      <c r="B128" t="s">
        <v>1531</v>
      </c>
      <c r="C128" t="s">
        <v>1532</v>
      </c>
      <c r="D128">
        <v>164</v>
      </c>
      <c r="E128" t="s">
        <v>1759</v>
      </c>
    </row>
    <row r="129" spans="1:5" ht="12.75">
      <c r="A129">
        <v>449</v>
      </c>
      <c r="B129" t="s">
        <v>1533</v>
      </c>
      <c r="C129" t="s">
        <v>1534</v>
      </c>
      <c r="D129">
        <v>164</v>
      </c>
      <c r="E129" t="s">
        <v>1759</v>
      </c>
    </row>
    <row r="130" spans="1:5" ht="12.75">
      <c r="A130">
        <v>433</v>
      </c>
      <c r="B130" t="s">
        <v>1535</v>
      </c>
      <c r="C130" t="s">
        <v>1536</v>
      </c>
      <c r="D130">
        <v>165</v>
      </c>
      <c r="E130" t="s">
        <v>1759</v>
      </c>
    </row>
    <row r="131" spans="1:5" ht="12.75">
      <c r="A131">
        <v>434</v>
      </c>
      <c r="B131" t="s">
        <v>1537</v>
      </c>
      <c r="C131" t="s">
        <v>1538</v>
      </c>
      <c r="D131">
        <v>163</v>
      </c>
      <c r="E131" t="s">
        <v>1759</v>
      </c>
    </row>
    <row r="132" spans="1:5" ht="12.75">
      <c r="A132">
        <v>435</v>
      </c>
      <c r="B132" t="s">
        <v>1539</v>
      </c>
      <c r="C132" t="s">
        <v>1540</v>
      </c>
      <c r="D132">
        <v>163</v>
      </c>
      <c r="E132" t="s">
        <v>1759</v>
      </c>
    </row>
    <row r="133" spans="1:5" ht="12.75">
      <c r="A133">
        <v>436</v>
      </c>
      <c r="B133" t="s">
        <v>1541</v>
      </c>
      <c r="C133" t="s">
        <v>1542</v>
      </c>
      <c r="D133">
        <v>163</v>
      </c>
      <c r="E133" t="s">
        <v>1759</v>
      </c>
    </row>
    <row r="134" spans="1:5" ht="12.75">
      <c r="A134">
        <v>437</v>
      </c>
      <c r="B134" t="s">
        <v>1543</v>
      </c>
      <c r="C134" t="s">
        <v>1544</v>
      </c>
      <c r="D134">
        <v>163</v>
      </c>
      <c r="E134" t="s">
        <v>1759</v>
      </c>
    </row>
    <row r="135" spans="1:5" ht="12.75">
      <c r="A135">
        <v>438</v>
      </c>
      <c r="B135" t="s">
        <v>1545</v>
      </c>
      <c r="C135" t="s">
        <v>1546</v>
      </c>
      <c r="D135">
        <v>163</v>
      </c>
      <c r="E135" t="s">
        <v>1759</v>
      </c>
    </row>
    <row r="136" spans="1:5" ht="12.75">
      <c r="A136">
        <v>439</v>
      </c>
      <c r="B136" t="s">
        <v>1547</v>
      </c>
      <c r="C136" t="s">
        <v>1548</v>
      </c>
      <c r="D136">
        <v>163</v>
      </c>
      <c r="E136" t="s">
        <v>1759</v>
      </c>
    </row>
    <row r="137" spans="1:5" ht="12.75">
      <c r="A137">
        <v>440</v>
      </c>
      <c r="B137" t="s">
        <v>1549</v>
      </c>
      <c r="C137" t="s">
        <v>1550</v>
      </c>
      <c r="D137">
        <v>163</v>
      </c>
      <c r="E137" t="s">
        <v>1759</v>
      </c>
    </row>
    <row r="138" spans="1:5" ht="12.75">
      <c r="A138">
        <v>450</v>
      </c>
      <c r="B138" t="s">
        <v>1551</v>
      </c>
      <c r="C138" t="s">
        <v>315</v>
      </c>
      <c r="D138">
        <v>164</v>
      </c>
      <c r="E138" t="s">
        <v>1759</v>
      </c>
    </row>
    <row r="139" spans="1:5" ht="12.75">
      <c r="A139">
        <v>451</v>
      </c>
      <c r="B139" t="s">
        <v>316</v>
      </c>
      <c r="C139" t="s">
        <v>317</v>
      </c>
      <c r="D139">
        <v>165</v>
      </c>
      <c r="E139" t="s">
        <v>1759</v>
      </c>
    </row>
    <row r="140" spans="1:5" ht="12.75">
      <c r="A140">
        <v>460</v>
      </c>
      <c r="B140" t="s">
        <v>318</v>
      </c>
      <c r="C140" t="s">
        <v>319</v>
      </c>
      <c r="D140">
        <v>166</v>
      </c>
      <c r="E140" t="s">
        <v>1759</v>
      </c>
    </row>
    <row r="141" spans="1:5" ht="12.75">
      <c r="A141">
        <v>461</v>
      </c>
      <c r="B141" t="s">
        <v>320</v>
      </c>
      <c r="C141" t="s">
        <v>321</v>
      </c>
      <c r="D141">
        <v>167</v>
      </c>
      <c r="E141" t="s">
        <v>1759</v>
      </c>
    </row>
    <row r="142" spans="1:5" ht="12.75">
      <c r="A142">
        <v>462</v>
      </c>
      <c r="B142" t="s">
        <v>322</v>
      </c>
      <c r="C142" t="s">
        <v>323</v>
      </c>
      <c r="D142">
        <v>167</v>
      </c>
      <c r="E142" t="s">
        <v>1759</v>
      </c>
    </row>
    <row r="143" spans="1:5" ht="12.75">
      <c r="A143">
        <v>463</v>
      </c>
      <c r="B143" t="s">
        <v>324</v>
      </c>
      <c r="C143" t="s">
        <v>325</v>
      </c>
      <c r="D143">
        <v>167</v>
      </c>
      <c r="E143" t="s">
        <v>1759</v>
      </c>
    </row>
    <row r="144" spans="1:5" ht="12.75">
      <c r="A144">
        <v>464</v>
      </c>
      <c r="B144" t="s">
        <v>326</v>
      </c>
      <c r="C144" t="s">
        <v>327</v>
      </c>
      <c r="D144">
        <v>167</v>
      </c>
      <c r="E144" t="s">
        <v>1759</v>
      </c>
    </row>
    <row r="145" spans="1:5" ht="12.75">
      <c r="A145">
        <v>465</v>
      </c>
      <c r="B145" t="s">
        <v>328</v>
      </c>
      <c r="C145" t="s">
        <v>329</v>
      </c>
      <c r="D145">
        <v>167</v>
      </c>
      <c r="E145" t="s">
        <v>1759</v>
      </c>
    </row>
    <row r="146" spans="1:5" ht="12.75">
      <c r="A146">
        <v>466</v>
      </c>
      <c r="B146" t="s">
        <v>330</v>
      </c>
      <c r="C146" t="s">
        <v>331</v>
      </c>
      <c r="D146">
        <v>167</v>
      </c>
      <c r="E146" t="s">
        <v>1759</v>
      </c>
    </row>
    <row r="147" spans="1:5" ht="12.75">
      <c r="A147">
        <v>452</v>
      </c>
      <c r="B147" t="s">
        <v>332</v>
      </c>
      <c r="C147" t="s">
        <v>333</v>
      </c>
      <c r="D147">
        <v>168</v>
      </c>
      <c r="E147" t="s">
        <v>1759</v>
      </c>
    </row>
    <row r="148" spans="1:5" ht="12.75">
      <c r="A148">
        <v>453</v>
      </c>
      <c r="B148" t="s">
        <v>334</v>
      </c>
      <c r="C148" t="s">
        <v>335</v>
      </c>
      <c r="D148">
        <v>166</v>
      </c>
      <c r="E148" t="s">
        <v>1759</v>
      </c>
    </row>
    <row r="149" spans="1:5" ht="12.75">
      <c r="A149">
        <v>454</v>
      </c>
      <c r="B149" t="s">
        <v>336</v>
      </c>
      <c r="C149" t="s">
        <v>337</v>
      </c>
      <c r="D149">
        <v>166</v>
      </c>
      <c r="E149" t="s">
        <v>1759</v>
      </c>
    </row>
    <row r="150" spans="1:5" ht="12.75">
      <c r="A150">
        <v>455</v>
      </c>
      <c r="B150" t="s">
        <v>338</v>
      </c>
      <c r="C150" t="s">
        <v>339</v>
      </c>
      <c r="D150">
        <v>166</v>
      </c>
      <c r="E150" t="s">
        <v>1759</v>
      </c>
    </row>
    <row r="151" spans="1:5" ht="12.75">
      <c r="A151">
        <v>456</v>
      </c>
      <c r="B151" t="s">
        <v>340</v>
      </c>
      <c r="C151" t="s">
        <v>341</v>
      </c>
      <c r="D151">
        <v>166</v>
      </c>
      <c r="E151" t="s">
        <v>1759</v>
      </c>
    </row>
    <row r="152" spans="1:5" ht="12.75">
      <c r="A152">
        <v>457</v>
      </c>
      <c r="B152" t="s">
        <v>342</v>
      </c>
      <c r="C152" t="s">
        <v>343</v>
      </c>
      <c r="D152">
        <v>166</v>
      </c>
      <c r="E152" t="s">
        <v>1759</v>
      </c>
    </row>
    <row r="153" spans="1:5" ht="12.75">
      <c r="A153">
        <v>458</v>
      </c>
      <c r="B153" t="s">
        <v>344</v>
      </c>
      <c r="C153" t="s">
        <v>345</v>
      </c>
      <c r="D153">
        <v>166</v>
      </c>
      <c r="E153" t="s">
        <v>1759</v>
      </c>
    </row>
    <row r="154" spans="1:5" ht="12.75">
      <c r="A154">
        <v>459</v>
      </c>
      <c r="B154" t="s">
        <v>346</v>
      </c>
      <c r="C154" t="s">
        <v>347</v>
      </c>
      <c r="D154">
        <v>167</v>
      </c>
      <c r="E154" t="s">
        <v>1759</v>
      </c>
    </row>
    <row r="155" spans="1:5" ht="12.75">
      <c r="A155">
        <v>467</v>
      </c>
      <c r="B155" t="s">
        <v>348</v>
      </c>
      <c r="C155" t="s">
        <v>183</v>
      </c>
      <c r="D155">
        <v>167</v>
      </c>
      <c r="E155" t="s">
        <v>1759</v>
      </c>
    </row>
    <row r="156" spans="1:5" ht="12.75">
      <c r="A156">
        <v>468</v>
      </c>
      <c r="B156" t="s">
        <v>184</v>
      </c>
      <c r="C156" t="s">
        <v>2450</v>
      </c>
      <c r="D156">
        <v>168</v>
      </c>
      <c r="E156" t="s">
        <v>1763</v>
      </c>
    </row>
    <row r="157" spans="1:5" ht="12.75">
      <c r="A157">
        <v>538</v>
      </c>
      <c r="B157" t="s">
        <v>185</v>
      </c>
      <c r="C157" t="s">
        <v>585</v>
      </c>
      <c r="D157">
        <v>168</v>
      </c>
      <c r="E157" t="s">
        <v>1763</v>
      </c>
    </row>
    <row r="158" spans="1:5" ht="12.75">
      <c r="A158">
        <v>539</v>
      </c>
      <c r="B158" t="s">
        <v>186</v>
      </c>
      <c r="C158" t="s">
        <v>187</v>
      </c>
      <c r="D158">
        <v>223</v>
      </c>
      <c r="E158" t="s">
        <v>1887</v>
      </c>
    </row>
    <row r="159" spans="1:5" ht="12.75">
      <c r="A159">
        <v>540</v>
      </c>
      <c r="B159" t="s">
        <v>188</v>
      </c>
      <c r="C159" t="s">
        <v>189</v>
      </c>
      <c r="D159">
        <v>223</v>
      </c>
      <c r="E159" t="s">
        <v>1887</v>
      </c>
    </row>
    <row r="160" spans="1:5" ht="12.75">
      <c r="A160">
        <v>541</v>
      </c>
      <c r="B160" t="s">
        <v>190</v>
      </c>
      <c r="C160" t="s">
        <v>191</v>
      </c>
      <c r="D160">
        <v>223</v>
      </c>
      <c r="E160" t="s">
        <v>1887</v>
      </c>
    </row>
    <row r="161" spans="1:5" ht="12.75">
      <c r="A161">
        <v>542</v>
      </c>
      <c r="B161" t="s">
        <v>192</v>
      </c>
      <c r="C161" t="s">
        <v>193</v>
      </c>
      <c r="D161">
        <v>223</v>
      </c>
      <c r="E161" t="s">
        <v>1887</v>
      </c>
    </row>
    <row r="162" spans="1:5" ht="12.75">
      <c r="A162">
        <v>543</v>
      </c>
      <c r="B162" t="s">
        <v>194</v>
      </c>
      <c r="C162" t="s">
        <v>195</v>
      </c>
      <c r="D162">
        <v>224</v>
      </c>
      <c r="E162" t="s">
        <v>1887</v>
      </c>
    </row>
    <row r="163" spans="1:5" ht="12.75">
      <c r="A163">
        <v>544</v>
      </c>
      <c r="B163" t="s">
        <v>196</v>
      </c>
      <c r="C163" t="s">
        <v>197</v>
      </c>
      <c r="D163">
        <v>224</v>
      </c>
      <c r="E163" t="s">
        <v>1887</v>
      </c>
    </row>
    <row r="164" spans="1:5" ht="12.75">
      <c r="A164">
        <v>545</v>
      </c>
      <c r="B164" t="s">
        <v>198</v>
      </c>
      <c r="C164" t="s">
        <v>199</v>
      </c>
      <c r="D164">
        <v>225</v>
      </c>
      <c r="E164" t="s">
        <v>1887</v>
      </c>
    </row>
    <row r="165" spans="1:5" ht="12.75">
      <c r="A165">
        <v>546</v>
      </c>
      <c r="B165" t="s">
        <v>200</v>
      </c>
      <c r="C165" t="s">
        <v>201</v>
      </c>
      <c r="D165">
        <v>225</v>
      </c>
      <c r="E165" t="s">
        <v>1887</v>
      </c>
    </row>
    <row r="166" spans="1:5" ht="12.75">
      <c r="A166">
        <v>547</v>
      </c>
      <c r="B166" t="s">
        <v>202</v>
      </c>
      <c r="C166" t="s">
        <v>203</v>
      </c>
      <c r="D166">
        <v>225</v>
      </c>
      <c r="E166" t="s">
        <v>1887</v>
      </c>
    </row>
    <row r="167" spans="1:5" ht="12.75">
      <c r="A167">
        <v>548</v>
      </c>
      <c r="B167" t="s">
        <v>204</v>
      </c>
      <c r="C167" t="s">
        <v>205</v>
      </c>
      <c r="D167">
        <v>225</v>
      </c>
      <c r="E167" t="s">
        <v>1887</v>
      </c>
    </row>
    <row r="168" spans="1:5" ht="12.75">
      <c r="A168">
        <v>549</v>
      </c>
      <c r="B168" t="s">
        <v>206</v>
      </c>
      <c r="C168" t="s">
        <v>207</v>
      </c>
      <c r="D168">
        <v>226</v>
      </c>
      <c r="E168" t="s">
        <v>2193</v>
      </c>
    </row>
    <row r="169" spans="1:5" ht="12.75">
      <c r="A169">
        <v>550</v>
      </c>
      <c r="B169" t="s">
        <v>208</v>
      </c>
      <c r="C169" t="s">
        <v>1630</v>
      </c>
      <c r="D169">
        <v>226</v>
      </c>
      <c r="E169" t="s">
        <v>1887</v>
      </c>
    </row>
    <row r="170" spans="1:5" ht="12.75">
      <c r="A170">
        <v>551</v>
      </c>
      <c r="B170" t="s">
        <v>1631</v>
      </c>
      <c r="C170" t="s">
        <v>1632</v>
      </c>
      <c r="D170">
        <v>226</v>
      </c>
      <c r="E170" t="s">
        <v>1887</v>
      </c>
    </row>
    <row r="171" spans="1:5" ht="12.75">
      <c r="A171">
        <v>552</v>
      </c>
      <c r="B171" t="s">
        <v>1633</v>
      </c>
      <c r="C171" t="s">
        <v>1634</v>
      </c>
      <c r="D171">
        <v>226</v>
      </c>
      <c r="E171" t="s">
        <v>1887</v>
      </c>
    </row>
    <row r="172" spans="1:5" ht="12.75">
      <c r="A172">
        <v>553</v>
      </c>
      <c r="B172" t="s">
        <v>1635</v>
      </c>
      <c r="C172" t="s">
        <v>1636</v>
      </c>
      <c r="D172">
        <v>226</v>
      </c>
      <c r="E172" t="s">
        <v>1887</v>
      </c>
    </row>
    <row r="173" spans="1:5" ht="12.75">
      <c r="A173">
        <v>554</v>
      </c>
      <c r="B173" t="s">
        <v>1860</v>
      </c>
      <c r="C173" t="s">
        <v>2570</v>
      </c>
      <c r="D173">
        <v>227</v>
      </c>
      <c r="E173" t="s">
        <v>1887</v>
      </c>
    </row>
    <row r="174" spans="1:5" ht="12.75">
      <c r="A174">
        <v>555</v>
      </c>
      <c r="B174" t="s">
        <v>2571</v>
      </c>
      <c r="C174" t="s">
        <v>2572</v>
      </c>
      <c r="D174">
        <v>228</v>
      </c>
      <c r="E174" t="s">
        <v>1887</v>
      </c>
    </row>
    <row r="175" spans="1:5" ht="12.75">
      <c r="A175">
        <v>556</v>
      </c>
      <c r="B175" t="s">
        <v>2573</v>
      </c>
      <c r="C175" t="s">
        <v>2574</v>
      </c>
      <c r="D175">
        <v>228</v>
      </c>
      <c r="E175" t="s">
        <v>1887</v>
      </c>
    </row>
    <row r="176" spans="1:5" ht="12.75">
      <c r="A176">
        <v>557</v>
      </c>
      <c r="B176" t="s">
        <v>2575</v>
      </c>
      <c r="C176" t="s">
        <v>2576</v>
      </c>
      <c r="D176">
        <v>228</v>
      </c>
      <c r="E176" t="s">
        <v>1887</v>
      </c>
    </row>
    <row r="177" spans="1:5" ht="12.75">
      <c r="A177">
        <v>558</v>
      </c>
      <c r="B177" t="s">
        <v>2577</v>
      </c>
      <c r="C177" t="s">
        <v>1021</v>
      </c>
      <c r="D177">
        <v>229</v>
      </c>
      <c r="E177" t="s">
        <v>1887</v>
      </c>
    </row>
    <row r="178" spans="1:5" ht="12.75">
      <c r="A178">
        <v>559</v>
      </c>
      <c r="B178" t="s">
        <v>1022</v>
      </c>
      <c r="C178" t="s">
        <v>1023</v>
      </c>
      <c r="D178">
        <v>229</v>
      </c>
      <c r="E178" t="s">
        <v>1887</v>
      </c>
    </row>
    <row r="179" spans="1:5" ht="12.75">
      <c r="A179">
        <v>560</v>
      </c>
      <c r="B179" t="s">
        <v>1024</v>
      </c>
      <c r="C179" t="s">
        <v>1854</v>
      </c>
      <c r="D179">
        <v>229</v>
      </c>
      <c r="E179" t="s">
        <v>2037</v>
      </c>
    </row>
    <row r="180" spans="1:5" ht="12.75">
      <c r="A180">
        <v>561</v>
      </c>
      <c r="B180" t="s">
        <v>1855</v>
      </c>
      <c r="C180" t="s">
        <v>1856</v>
      </c>
      <c r="D180">
        <v>229</v>
      </c>
      <c r="E180" t="s">
        <v>2806</v>
      </c>
    </row>
    <row r="181" spans="1:5" ht="12.75">
      <c r="A181">
        <v>562</v>
      </c>
      <c r="B181" t="s">
        <v>1857</v>
      </c>
      <c r="C181" t="s">
        <v>1858</v>
      </c>
      <c r="D181">
        <v>230</v>
      </c>
      <c r="E181" t="s">
        <v>1763</v>
      </c>
    </row>
    <row r="182" spans="1:5" ht="12.75">
      <c r="A182">
        <v>469</v>
      </c>
      <c r="B182" t="s">
        <v>1859</v>
      </c>
      <c r="C182" t="s">
        <v>2049</v>
      </c>
      <c r="D182">
        <v>233</v>
      </c>
      <c r="E182" t="s">
        <v>1763</v>
      </c>
    </row>
    <row r="183" spans="1:5" ht="12.75">
      <c r="A183">
        <v>470</v>
      </c>
      <c r="B183" t="s">
        <v>2050</v>
      </c>
      <c r="C183" t="s">
        <v>2051</v>
      </c>
      <c r="D183">
        <v>168</v>
      </c>
      <c r="E183" t="s">
        <v>2807</v>
      </c>
    </row>
    <row r="184" spans="1:5" ht="12.75">
      <c r="A184">
        <v>471</v>
      </c>
      <c r="B184" t="s">
        <v>2052</v>
      </c>
      <c r="C184" t="s">
        <v>2833</v>
      </c>
      <c r="D184">
        <v>170</v>
      </c>
      <c r="E184" t="s">
        <v>1763</v>
      </c>
    </row>
    <row r="185" spans="1:5" ht="12.75">
      <c r="A185">
        <v>472</v>
      </c>
      <c r="B185" t="s">
        <v>2834</v>
      </c>
      <c r="C185" t="s">
        <v>2835</v>
      </c>
      <c r="D185">
        <v>171</v>
      </c>
      <c r="E185" t="s">
        <v>1763</v>
      </c>
    </row>
    <row r="186" spans="1:5" ht="12.75">
      <c r="A186">
        <v>473</v>
      </c>
      <c r="B186" t="s">
        <v>2836</v>
      </c>
      <c r="C186" t="s">
        <v>2837</v>
      </c>
      <c r="D186">
        <v>174</v>
      </c>
      <c r="E186" t="s">
        <v>2808</v>
      </c>
    </row>
    <row r="187" spans="1:5" ht="12.75">
      <c r="A187">
        <v>474</v>
      </c>
      <c r="B187" t="s">
        <v>2838</v>
      </c>
      <c r="C187" t="s">
        <v>1154</v>
      </c>
      <c r="D187">
        <v>174</v>
      </c>
      <c r="E187" t="s">
        <v>1763</v>
      </c>
    </row>
    <row r="188" spans="1:5" ht="12.75">
      <c r="A188">
        <v>475</v>
      </c>
      <c r="B188" t="s">
        <v>1155</v>
      </c>
      <c r="C188" t="s">
        <v>1156</v>
      </c>
      <c r="D188">
        <v>176</v>
      </c>
      <c r="E188" t="s">
        <v>1763</v>
      </c>
    </row>
    <row r="189" spans="1:5" ht="12.75">
      <c r="A189">
        <v>476</v>
      </c>
      <c r="B189" t="s">
        <v>1157</v>
      </c>
      <c r="C189" t="s">
        <v>1158</v>
      </c>
      <c r="D189">
        <v>179</v>
      </c>
      <c r="E189" t="s">
        <v>1763</v>
      </c>
    </row>
    <row r="190" spans="1:5" ht="12.75">
      <c r="A190">
        <v>477</v>
      </c>
      <c r="B190" t="s">
        <v>1159</v>
      </c>
      <c r="C190" t="s">
        <v>1160</v>
      </c>
      <c r="D190">
        <v>179</v>
      </c>
      <c r="E190" t="s">
        <v>1888</v>
      </c>
    </row>
    <row r="191" spans="1:5" ht="12.75">
      <c r="A191">
        <v>478</v>
      </c>
      <c r="B191" t="s">
        <v>1161</v>
      </c>
      <c r="C191" t="s">
        <v>585</v>
      </c>
      <c r="D191">
        <v>179</v>
      </c>
      <c r="E191" t="s">
        <v>1888</v>
      </c>
    </row>
    <row r="192" spans="1:5" ht="12.75">
      <c r="A192">
        <v>479</v>
      </c>
      <c r="B192" t="s">
        <v>1162</v>
      </c>
      <c r="C192" t="s">
        <v>1163</v>
      </c>
      <c r="D192">
        <v>179</v>
      </c>
      <c r="E192" t="s">
        <v>1888</v>
      </c>
    </row>
    <row r="193" spans="1:5" ht="12.75">
      <c r="A193">
        <v>480</v>
      </c>
      <c r="B193" t="s">
        <v>1164</v>
      </c>
      <c r="C193" t="s">
        <v>1165</v>
      </c>
      <c r="D193">
        <v>180</v>
      </c>
      <c r="E193" t="s">
        <v>1888</v>
      </c>
    </row>
    <row r="194" spans="1:5" ht="12.75">
      <c r="A194">
        <v>481</v>
      </c>
      <c r="B194" t="s">
        <v>1166</v>
      </c>
      <c r="C194" t="s">
        <v>1167</v>
      </c>
      <c r="D194">
        <v>180</v>
      </c>
      <c r="E194" t="s">
        <v>1888</v>
      </c>
    </row>
    <row r="195" spans="1:5" ht="12.75">
      <c r="A195">
        <v>482</v>
      </c>
      <c r="B195" t="s">
        <v>1168</v>
      </c>
      <c r="C195" t="s">
        <v>1169</v>
      </c>
      <c r="D195">
        <v>181</v>
      </c>
      <c r="E195" t="s">
        <v>1888</v>
      </c>
    </row>
    <row r="196" spans="1:5" ht="12.75">
      <c r="A196">
        <v>483</v>
      </c>
      <c r="B196" t="s">
        <v>1170</v>
      </c>
      <c r="C196" t="s">
        <v>1171</v>
      </c>
      <c r="D196">
        <v>182</v>
      </c>
      <c r="E196" t="s">
        <v>1888</v>
      </c>
    </row>
    <row r="197" spans="1:5" ht="12.75">
      <c r="A197">
        <v>484</v>
      </c>
      <c r="B197" t="s">
        <v>1172</v>
      </c>
      <c r="C197" t="s">
        <v>1173</v>
      </c>
      <c r="D197">
        <v>183</v>
      </c>
      <c r="E197" t="s">
        <v>2809</v>
      </c>
    </row>
    <row r="198" spans="1:5" ht="12.75">
      <c r="A198">
        <v>485</v>
      </c>
      <c r="B198" t="s">
        <v>279</v>
      </c>
      <c r="C198" t="s">
        <v>280</v>
      </c>
      <c r="D198">
        <v>184</v>
      </c>
      <c r="E198" t="s">
        <v>1888</v>
      </c>
    </row>
    <row r="199" spans="1:5" ht="12.75">
      <c r="A199">
        <v>486</v>
      </c>
      <c r="B199" t="s">
        <v>281</v>
      </c>
      <c r="C199" t="s">
        <v>282</v>
      </c>
      <c r="D199">
        <v>184</v>
      </c>
      <c r="E199" t="s">
        <v>1888</v>
      </c>
    </row>
    <row r="200" spans="1:5" ht="12.75">
      <c r="A200">
        <v>487</v>
      </c>
      <c r="B200" t="s">
        <v>283</v>
      </c>
      <c r="C200" t="s">
        <v>284</v>
      </c>
      <c r="D200">
        <v>185</v>
      </c>
      <c r="E200" t="s">
        <v>2809</v>
      </c>
    </row>
    <row r="201" spans="1:5" ht="12.75">
      <c r="A201">
        <v>488</v>
      </c>
      <c r="B201" t="s">
        <v>285</v>
      </c>
      <c r="C201" t="s">
        <v>286</v>
      </c>
      <c r="D201">
        <v>189</v>
      </c>
      <c r="E201" t="s">
        <v>2809</v>
      </c>
    </row>
    <row r="202" spans="1:5" ht="12.75">
      <c r="A202">
        <v>489</v>
      </c>
      <c r="B202" t="s">
        <v>1576</v>
      </c>
      <c r="C202" t="s">
        <v>1577</v>
      </c>
      <c r="D202">
        <v>190</v>
      </c>
      <c r="E202" t="s">
        <v>1888</v>
      </c>
    </row>
    <row r="203" spans="1:5" ht="12.75">
      <c r="A203">
        <v>490</v>
      </c>
      <c r="B203" t="s">
        <v>1578</v>
      </c>
      <c r="C203" t="s">
        <v>1579</v>
      </c>
      <c r="D203">
        <v>191</v>
      </c>
      <c r="E203" t="s">
        <v>1888</v>
      </c>
    </row>
    <row r="204" spans="1:5" ht="12.75">
      <c r="A204">
        <v>491</v>
      </c>
      <c r="B204" t="s">
        <v>1580</v>
      </c>
      <c r="C204" t="s">
        <v>1581</v>
      </c>
      <c r="D204">
        <v>195</v>
      </c>
      <c r="E204" t="s">
        <v>2810</v>
      </c>
    </row>
    <row r="205" spans="1:5" ht="12.75">
      <c r="A205">
        <v>492</v>
      </c>
      <c r="B205" t="s">
        <v>1582</v>
      </c>
      <c r="C205" t="s">
        <v>1583</v>
      </c>
      <c r="D205">
        <v>195</v>
      </c>
      <c r="E205" t="s">
        <v>2810</v>
      </c>
    </row>
    <row r="206" spans="1:5" ht="12.75">
      <c r="A206">
        <v>493</v>
      </c>
      <c r="B206" t="s">
        <v>1584</v>
      </c>
      <c r="C206" t="s">
        <v>1585</v>
      </c>
      <c r="D206">
        <v>195</v>
      </c>
      <c r="E206" t="s">
        <v>2810</v>
      </c>
    </row>
    <row r="207" spans="1:5" ht="12.75">
      <c r="A207">
        <v>494</v>
      </c>
      <c r="B207" t="s">
        <v>1586</v>
      </c>
      <c r="C207" t="s">
        <v>1587</v>
      </c>
      <c r="D207">
        <v>195</v>
      </c>
      <c r="E207" t="s">
        <v>2809</v>
      </c>
    </row>
    <row r="208" spans="1:5" ht="12.75">
      <c r="A208">
        <v>495</v>
      </c>
      <c r="B208" t="s">
        <v>1588</v>
      </c>
      <c r="C208" t="s">
        <v>1973</v>
      </c>
      <c r="D208">
        <v>196</v>
      </c>
      <c r="E208" t="s">
        <v>2809</v>
      </c>
    </row>
    <row r="209" spans="1:5" ht="12.75">
      <c r="A209">
        <v>496</v>
      </c>
      <c r="B209" t="s">
        <v>1974</v>
      </c>
      <c r="C209" t="s">
        <v>1975</v>
      </c>
      <c r="D209">
        <v>196</v>
      </c>
      <c r="E209" t="s">
        <v>2809</v>
      </c>
    </row>
    <row r="210" spans="1:5" ht="12.75">
      <c r="A210">
        <v>497</v>
      </c>
      <c r="B210" t="s">
        <v>2334</v>
      </c>
      <c r="C210" t="s">
        <v>2335</v>
      </c>
      <c r="D210">
        <v>197</v>
      </c>
      <c r="E210" t="s">
        <v>1888</v>
      </c>
    </row>
    <row r="211" spans="1:5" ht="12.75">
      <c r="A211">
        <v>498</v>
      </c>
      <c r="B211" t="s">
        <v>2336</v>
      </c>
      <c r="C211" t="s">
        <v>2337</v>
      </c>
      <c r="D211">
        <v>197</v>
      </c>
      <c r="E211" t="s">
        <v>1889</v>
      </c>
    </row>
    <row r="212" spans="1:5" ht="12.75">
      <c r="A212">
        <v>499</v>
      </c>
      <c r="B212" t="s">
        <v>2338</v>
      </c>
      <c r="C212" t="s">
        <v>2339</v>
      </c>
      <c r="D212">
        <v>197</v>
      </c>
      <c r="E212" t="s">
        <v>1889</v>
      </c>
    </row>
    <row r="213" spans="1:5" ht="12.75">
      <c r="A213">
        <v>500</v>
      </c>
      <c r="B213" t="s">
        <v>2340</v>
      </c>
      <c r="C213" t="s">
        <v>2341</v>
      </c>
      <c r="D213">
        <v>197</v>
      </c>
      <c r="E213" t="s">
        <v>1889</v>
      </c>
    </row>
    <row r="214" spans="1:5" ht="12.75">
      <c r="A214">
        <v>501</v>
      </c>
      <c r="B214" t="s">
        <v>2342</v>
      </c>
      <c r="C214" t="s">
        <v>2343</v>
      </c>
      <c r="D214">
        <v>198</v>
      </c>
      <c r="E214" t="s">
        <v>1890</v>
      </c>
    </row>
    <row r="215" spans="1:5" ht="12.75">
      <c r="A215">
        <v>502</v>
      </c>
      <c r="B215" t="s">
        <v>2344</v>
      </c>
      <c r="C215" t="s">
        <v>2345</v>
      </c>
      <c r="D215">
        <v>198</v>
      </c>
      <c r="E215" t="s">
        <v>1890</v>
      </c>
    </row>
    <row r="216" spans="1:5" ht="12.75">
      <c r="A216">
        <v>503</v>
      </c>
      <c r="B216" t="s">
        <v>2346</v>
      </c>
      <c r="C216" t="s">
        <v>2490</v>
      </c>
      <c r="D216">
        <v>198</v>
      </c>
      <c r="E216" t="s">
        <v>1890</v>
      </c>
    </row>
    <row r="217" spans="1:5" ht="12.75">
      <c r="A217">
        <v>504</v>
      </c>
      <c r="B217" t="s">
        <v>2491</v>
      </c>
      <c r="C217" t="s">
        <v>2492</v>
      </c>
      <c r="D217">
        <v>199</v>
      </c>
      <c r="E217" t="s">
        <v>1890</v>
      </c>
    </row>
    <row r="218" spans="1:5" ht="12.75">
      <c r="A218">
        <v>505</v>
      </c>
      <c r="B218" t="s">
        <v>2493</v>
      </c>
      <c r="C218" t="s">
        <v>2494</v>
      </c>
      <c r="D218">
        <v>199</v>
      </c>
      <c r="E218" t="s">
        <v>1890</v>
      </c>
    </row>
    <row r="219" spans="1:5" ht="12.75">
      <c r="A219">
        <v>506</v>
      </c>
      <c r="B219" t="s">
        <v>2495</v>
      </c>
      <c r="C219" t="s">
        <v>2496</v>
      </c>
      <c r="D219">
        <v>200</v>
      </c>
      <c r="E219" t="s">
        <v>1890</v>
      </c>
    </row>
    <row r="220" spans="1:5" ht="12.75">
      <c r="A220">
        <v>507</v>
      </c>
      <c r="B220" t="s">
        <v>2497</v>
      </c>
      <c r="C220" t="s">
        <v>2498</v>
      </c>
      <c r="D220">
        <v>200</v>
      </c>
      <c r="E220" t="s">
        <v>1890</v>
      </c>
    </row>
    <row r="221" spans="1:5" ht="12.75">
      <c r="A221">
        <v>508</v>
      </c>
      <c r="B221" t="s">
        <v>2746</v>
      </c>
      <c r="C221" t="s">
        <v>2747</v>
      </c>
      <c r="D221">
        <v>201</v>
      </c>
      <c r="E221" t="s">
        <v>1890</v>
      </c>
    </row>
    <row r="222" spans="1:5" ht="12.75">
      <c r="A222">
        <v>509</v>
      </c>
      <c r="B222" t="s">
        <v>2748</v>
      </c>
      <c r="C222" t="s">
        <v>2749</v>
      </c>
      <c r="D222">
        <v>203</v>
      </c>
      <c r="E222" t="s">
        <v>1890</v>
      </c>
    </row>
    <row r="223" spans="1:5" ht="12.75">
      <c r="A223">
        <v>510</v>
      </c>
      <c r="B223" t="s">
        <v>2750</v>
      </c>
      <c r="C223" t="s">
        <v>2751</v>
      </c>
      <c r="D223">
        <v>203</v>
      </c>
      <c r="E223" t="s">
        <v>1891</v>
      </c>
    </row>
    <row r="224" spans="1:5" ht="12.75">
      <c r="A224">
        <v>511</v>
      </c>
      <c r="B224" t="s">
        <v>2752</v>
      </c>
      <c r="C224" t="s">
        <v>1116</v>
      </c>
      <c r="D224">
        <v>203</v>
      </c>
      <c r="E224" t="s">
        <v>1891</v>
      </c>
    </row>
    <row r="225" spans="1:5" ht="12.75">
      <c r="A225">
        <v>512</v>
      </c>
      <c r="B225" t="s">
        <v>2753</v>
      </c>
      <c r="C225" t="s">
        <v>2754</v>
      </c>
      <c r="D225">
        <v>204</v>
      </c>
      <c r="E225" t="s">
        <v>1891</v>
      </c>
    </row>
    <row r="226" spans="1:5" ht="12.75">
      <c r="A226">
        <v>513</v>
      </c>
      <c r="B226" t="s">
        <v>492</v>
      </c>
      <c r="C226" t="s">
        <v>493</v>
      </c>
      <c r="D226">
        <v>204</v>
      </c>
      <c r="E226" t="s">
        <v>1891</v>
      </c>
    </row>
    <row r="227" spans="1:5" ht="12.75">
      <c r="A227">
        <v>514</v>
      </c>
      <c r="B227" t="s">
        <v>494</v>
      </c>
      <c r="C227" t="s">
        <v>495</v>
      </c>
      <c r="D227">
        <v>206</v>
      </c>
      <c r="E227" t="s">
        <v>1892</v>
      </c>
    </row>
    <row r="228" spans="1:5" ht="12.75">
      <c r="A228">
        <v>515</v>
      </c>
      <c r="B228" t="s">
        <v>496</v>
      </c>
      <c r="C228" t="s">
        <v>497</v>
      </c>
      <c r="D228">
        <v>206</v>
      </c>
      <c r="E228" t="s">
        <v>2811</v>
      </c>
    </row>
    <row r="229" spans="1:5" ht="12.75">
      <c r="A229">
        <v>516</v>
      </c>
      <c r="B229" t="s">
        <v>498</v>
      </c>
      <c r="C229" t="s">
        <v>499</v>
      </c>
      <c r="D229">
        <v>207</v>
      </c>
      <c r="E229" t="s">
        <v>1892</v>
      </c>
    </row>
    <row r="230" spans="1:5" ht="12.75">
      <c r="A230">
        <v>517</v>
      </c>
      <c r="B230" t="s">
        <v>500</v>
      </c>
      <c r="C230" t="s">
        <v>501</v>
      </c>
      <c r="D230">
        <v>209</v>
      </c>
      <c r="E230" t="s">
        <v>1892</v>
      </c>
    </row>
    <row r="231" spans="1:5" ht="12.75">
      <c r="A231">
        <v>518</v>
      </c>
      <c r="B231" t="s">
        <v>502</v>
      </c>
      <c r="C231" t="s">
        <v>503</v>
      </c>
      <c r="D231">
        <v>209</v>
      </c>
      <c r="E231" t="s">
        <v>1892</v>
      </c>
    </row>
    <row r="232" spans="1:5" ht="12.75">
      <c r="A232">
        <v>519</v>
      </c>
      <c r="B232" t="s">
        <v>504</v>
      </c>
      <c r="C232" t="s">
        <v>505</v>
      </c>
      <c r="D232">
        <v>212</v>
      </c>
      <c r="E232" t="s">
        <v>1892</v>
      </c>
    </row>
    <row r="233" spans="1:5" ht="12.75">
      <c r="A233">
        <v>520</v>
      </c>
      <c r="B233" t="s">
        <v>506</v>
      </c>
      <c r="C233" t="s">
        <v>507</v>
      </c>
      <c r="D233">
        <v>213</v>
      </c>
      <c r="E233" t="s">
        <v>1892</v>
      </c>
    </row>
    <row r="234" spans="1:5" ht="12.75">
      <c r="A234">
        <v>521</v>
      </c>
      <c r="B234" t="s">
        <v>508</v>
      </c>
      <c r="C234" t="s">
        <v>509</v>
      </c>
      <c r="D234">
        <v>214</v>
      </c>
      <c r="E234" t="s">
        <v>1892</v>
      </c>
    </row>
    <row r="235" spans="1:5" ht="12.75">
      <c r="A235">
        <v>522</v>
      </c>
      <c r="B235" t="s">
        <v>510</v>
      </c>
      <c r="C235" t="s">
        <v>511</v>
      </c>
      <c r="D235">
        <v>214</v>
      </c>
      <c r="E235" t="s">
        <v>1892</v>
      </c>
    </row>
    <row r="236" spans="1:5" ht="12.75">
      <c r="A236">
        <v>523</v>
      </c>
      <c r="B236" t="s">
        <v>512</v>
      </c>
      <c r="C236" t="s">
        <v>513</v>
      </c>
      <c r="D236">
        <v>214</v>
      </c>
      <c r="E236" t="s">
        <v>1754</v>
      </c>
    </row>
    <row r="237" spans="1:5" ht="12.75">
      <c r="A237">
        <v>524</v>
      </c>
      <c r="B237" t="s">
        <v>514</v>
      </c>
      <c r="C237" t="s">
        <v>515</v>
      </c>
      <c r="D237">
        <v>215</v>
      </c>
      <c r="E237" t="s">
        <v>2036</v>
      </c>
    </row>
    <row r="238" spans="1:5" ht="12.75">
      <c r="A238">
        <v>525</v>
      </c>
      <c r="B238" t="s">
        <v>516</v>
      </c>
      <c r="C238" t="s">
        <v>517</v>
      </c>
      <c r="D238">
        <v>216</v>
      </c>
      <c r="E238" t="s">
        <v>2036</v>
      </c>
    </row>
    <row r="239" spans="1:5" ht="12.75">
      <c r="A239">
        <v>526</v>
      </c>
      <c r="B239" t="s">
        <v>518</v>
      </c>
      <c r="C239" t="s">
        <v>519</v>
      </c>
      <c r="D239">
        <v>216</v>
      </c>
      <c r="E239" t="s">
        <v>2036</v>
      </c>
    </row>
    <row r="240" spans="1:5" ht="12.75">
      <c r="A240">
        <v>527</v>
      </c>
      <c r="B240" t="s">
        <v>520</v>
      </c>
      <c r="C240" t="s">
        <v>521</v>
      </c>
      <c r="D240">
        <v>216</v>
      </c>
      <c r="E240" t="s">
        <v>2036</v>
      </c>
    </row>
    <row r="241" spans="1:5" ht="12.75">
      <c r="A241">
        <v>528</v>
      </c>
      <c r="B241" t="s">
        <v>522</v>
      </c>
      <c r="C241" t="s">
        <v>523</v>
      </c>
      <c r="D241">
        <v>217</v>
      </c>
      <c r="E241" t="s">
        <v>2036</v>
      </c>
    </row>
    <row r="242" spans="1:5" ht="12.75">
      <c r="A242">
        <v>529</v>
      </c>
      <c r="B242" t="s">
        <v>524</v>
      </c>
      <c r="C242" t="s">
        <v>525</v>
      </c>
      <c r="D242">
        <v>217</v>
      </c>
      <c r="E242" t="s">
        <v>2036</v>
      </c>
    </row>
    <row r="243" spans="1:5" ht="12.75">
      <c r="A243">
        <v>530</v>
      </c>
      <c r="B243" t="s">
        <v>526</v>
      </c>
      <c r="C243" t="s">
        <v>527</v>
      </c>
      <c r="D243">
        <v>220</v>
      </c>
      <c r="E243" t="s">
        <v>2812</v>
      </c>
    </row>
    <row r="244" spans="1:5" ht="12.75">
      <c r="A244">
        <v>531</v>
      </c>
      <c r="B244" t="s">
        <v>528</v>
      </c>
      <c r="C244" t="s">
        <v>529</v>
      </c>
      <c r="D244">
        <v>220</v>
      </c>
      <c r="E244" t="s">
        <v>2812</v>
      </c>
    </row>
    <row r="245" spans="1:5" ht="12.75">
      <c r="A245">
        <v>532</v>
      </c>
      <c r="B245" t="s">
        <v>530</v>
      </c>
      <c r="C245" t="s">
        <v>531</v>
      </c>
      <c r="D245">
        <v>221</v>
      </c>
      <c r="E245" t="s">
        <v>2812</v>
      </c>
    </row>
    <row r="246" spans="1:5" ht="12.75">
      <c r="A246">
        <v>533</v>
      </c>
      <c r="B246" t="s">
        <v>532</v>
      </c>
      <c r="C246" t="s">
        <v>1358</v>
      </c>
      <c r="D246">
        <v>221</v>
      </c>
      <c r="E246" t="s">
        <v>2812</v>
      </c>
    </row>
    <row r="247" spans="1:5" ht="12.75">
      <c r="A247">
        <v>534</v>
      </c>
      <c r="B247" t="s">
        <v>1359</v>
      </c>
      <c r="C247" t="s">
        <v>1360</v>
      </c>
      <c r="D247">
        <v>221</v>
      </c>
      <c r="E247" t="s">
        <v>1893</v>
      </c>
    </row>
    <row r="248" spans="1:5" ht="12.75">
      <c r="A248">
        <v>535</v>
      </c>
      <c r="B248" t="s">
        <v>1361</v>
      </c>
      <c r="C248" t="s">
        <v>1362</v>
      </c>
      <c r="D248">
        <v>221</v>
      </c>
      <c r="E248" t="s">
        <v>1893</v>
      </c>
    </row>
    <row r="249" spans="1:5" ht="12.75">
      <c r="A249">
        <v>536</v>
      </c>
      <c r="B249" t="s">
        <v>1363</v>
      </c>
      <c r="C249" t="s">
        <v>1364</v>
      </c>
      <c r="D249">
        <v>222</v>
      </c>
      <c r="E249" t="s">
        <v>1893</v>
      </c>
    </row>
    <row r="250" spans="1:5" ht="12.75">
      <c r="A250">
        <v>537</v>
      </c>
      <c r="B250" t="s">
        <v>1365</v>
      </c>
      <c r="C250" t="s">
        <v>1366</v>
      </c>
      <c r="D250">
        <v>222</v>
      </c>
      <c r="E250" t="s">
        <v>1893</v>
      </c>
    </row>
    <row r="251" spans="1:5" ht="12.75">
      <c r="A251">
        <v>563</v>
      </c>
      <c r="B251" t="s">
        <v>1367</v>
      </c>
      <c r="C251" t="s">
        <v>1368</v>
      </c>
      <c r="D251">
        <v>223</v>
      </c>
      <c r="E251" t="s">
        <v>1893</v>
      </c>
    </row>
    <row r="252" spans="1:5" ht="12.75">
      <c r="A252">
        <v>564</v>
      </c>
      <c r="B252" t="s">
        <v>1369</v>
      </c>
      <c r="C252" t="s">
        <v>1370</v>
      </c>
      <c r="D252">
        <v>237</v>
      </c>
      <c r="E252" t="s">
        <v>1749</v>
      </c>
    </row>
    <row r="253" spans="1:5" ht="12.75">
      <c r="A253">
        <v>565</v>
      </c>
      <c r="B253" t="s">
        <v>1371</v>
      </c>
      <c r="C253" t="s">
        <v>2850</v>
      </c>
      <c r="D253">
        <v>237</v>
      </c>
      <c r="E253" t="s">
        <v>1749</v>
      </c>
    </row>
    <row r="254" spans="1:5" ht="12.75">
      <c r="A254">
        <v>566</v>
      </c>
      <c r="B254" t="s">
        <v>2851</v>
      </c>
      <c r="C254" t="s">
        <v>2852</v>
      </c>
      <c r="D254">
        <v>238</v>
      </c>
      <c r="E254" t="s">
        <v>1749</v>
      </c>
    </row>
    <row r="255" spans="1:5" ht="12.75">
      <c r="A255">
        <v>567</v>
      </c>
      <c r="B255" t="s">
        <v>2853</v>
      </c>
      <c r="C255" t="s">
        <v>2004</v>
      </c>
      <c r="D255">
        <v>240</v>
      </c>
      <c r="E255" t="s">
        <v>1749</v>
      </c>
    </row>
    <row r="256" spans="1:5" ht="12.75">
      <c r="A256">
        <v>568</v>
      </c>
      <c r="B256" t="s">
        <v>2005</v>
      </c>
      <c r="C256" t="s">
        <v>2006</v>
      </c>
      <c r="D256">
        <v>241</v>
      </c>
      <c r="E256" t="s">
        <v>1749</v>
      </c>
    </row>
    <row r="257" spans="1:5" ht="12.75">
      <c r="A257">
        <v>569</v>
      </c>
      <c r="B257" t="s">
        <v>2007</v>
      </c>
      <c r="C257" t="s">
        <v>2452</v>
      </c>
      <c r="D257">
        <v>242</v>
      </c>
      <c r="E257" t="s">
        <v>1894</v>
      </c>
    </row>
    <row r="258" spans="1:5" ht="12.75">
      <c r="A258">
        <v>570</v>
      </c>
      <c r="B258" t="s">
        <v>2008</v>
      </c>
      <c r="C258" t="s">
        <v>2009</v>
      </c>
      <c r="D258">
        <v>242</v>
      </c>
      <c r="E258" t="s">
        <v>1894</v>
      </c>
    </row>
    <row r="259" spans="1:5" ht="12.75">
      <c r="A259">
        <v>571</v>
      </c>
      <c r="B259" t="s">
        <v>2010</v>
      </c>
      <c r="C259" t="s">
        <v>2011</v>
      </c>
      <c r="D259">
        <v>243</v>
      </c>
      <c r="E259" t="s">
        <v>1894</v>
      </c>
    </row>
    <row r="260" spans="1:5" ht="12.75">
      <c r="A260">
        <v>572</v>
      </c>
      <c r="B260" t="s">
        <v>2012</v>
      </c>
      <c r="C260" t="s">
        <v>2013</v>
      </c>
      <c r="D260">
        <v>243</v>
      </c>
      <c r="E260" t="s">
        <v>1894</v>
      </c>
    </row>
    <row r="261" spans="1:5" ht="12.75">
      <c r="A261">
        <v>573</v>
      </c>
      <c r="B261" t="s">
        <v>2014</v>
      </c>
      <c r="C261" t="s">
        <v>2015</v>
      </c>
      <c r="D261">
        <v>243</v>
      </c>
      <c r="E261" t="s">
        <v>1894</v>
      </c>
    </row>
    <row r="262" spans="1:5" ht="12.75">
      <c r="A262">
        <v>574</v>
      </c>
      <c r="B262" t="s">
        <v>2016</v>
      </c>
      <c r="C262" t="s">
        <v>2017</v>
      </c>
      <c r="D262">
        <v>244</v>
      </c>
      <c r="E262" t="s">
        <v>1895</v>
      </c>
    </row>
    <row r="263" spans="1:5" ht="12.75">
      <c r="A263">
        <v>575</v>
      </c>
      <c r="B263" t="s">
        <v>2018</v>
      </c>
      <c r="C263" t="s">
        <v>1372</v>
      </c>
      <c r="D263">
        <v>244</v>
      </c>
      <c r="E263" t="s">
        <v>1895</v>
      </c>
    </row>
    <row r="264" spans="1:5" ht="12.75">
      <c r="A264">
        <v>576</v>
      </c>
      <c r="B264" t="s">
        <v>1373</v>
      </c>
      <c r="C264" t="s">
        <v>1374</v>
      </c>
      <c r="D264">
        <v>244</v>
      </c>
      <c r="E264" t="s">
        <v>1895</v>
      </c>
    </row>
    <row r="265" spans="1:5" ht="12.75">
      <c r="A265">
        <v>577</v>
      </c>
      <c r="B265" t="s">
        <v>1375</v>
      </c>
      <c r="C265" t="s">
        <v>1376</v>
      </c>
      <c r="D265">
        <v>246</v>
      </c>
      <c r="E265" t="s">
        <v>1895</v>
      </c>
    </row>
    <row r="266" spans="1:5" ht="12.75">
      <c r="A266">
        <v>578</v>
      </c>
      <c r="B266" t="s">
        <v>1377</v>
      </c>
      <c r="C266" t="s">
        <v>1378</v>
      </c>
      <c r="D266">
        <v>246</v>
      </c>
      <c r="E266" t="s">
        <v>1895</v>
      </c>
    </row>
    <row r="267" spans="1:5" ht="12.75">
      <c r="A267">
        <v>579</v>
      </c>
      <c r="B267" t="s">
        <v>1379</v>
      </c>
      <c r="C267" t="s">
        <v>690</v>
      </c>
      <c r="D267">
        <v>246</v>
      </c>
      <c r="E267" t="s">
        <v>1895</v>
      </c>
    </row>
    <row r="268" spans="1:5" ht="12.75">
      <c r="A268">
        <v>580</v>
      </c>
      <c r="B268" t="s">
        <v>1380</v>
      </c>
      <c r="C268" t="s">
        <v>1381</v>
      </c>
      <c r="D268">
        <v>246</v>
      </c>
      <c r="E268" t="s">
        <v>1895</v>
      </c>
    </row>
    <row r="269" spans="1:5" ht="12.75">
      <c r="A269">
        <v>581</v>
      </c>
      <c r="B269" t="s">
        <v>1382</v>
      </c>
      <c r="C269" t="s">
        <v>686</v>
      </c>
      <c r="D269">
        <v>246</v>
      </c>
      <c r="E269" t="s">
        <v>1895</v>
      </c>
    </row>
    <row r="270" spans="1:5" ht="12.75">
      <c r="A270">
        <v>622</v>
      </c>
      <c r="B270" t="s">
        <v>1383</v>
      </c>
      <c r="C270" t="s">
        <v>1384</v>
      </c>
      <c r="D270">
        <v>246</v>
      </c>
      <c r="E270" t="s">
        <v>1895</v>
      </c>
    </row>
    <row r="271" spans="1:5" ht="12.75">
      <c r="A271">
        <v>623</v>
      </c>
      <c r="B271" t="s">
        <v>1385</v>
      </c>
      <c r="C271" t="s">
        <v>1386</v>
      </c>
      <c r="D271">
        <v>250</v>
      </c>
      <c r="E271" t="s">
        <v>1895</v>
      </c>
    </row>
    <row r="272" spans="1:5" ht="12.75">
      <c r="A272">
        <v>624</v>
      </c>
      <c r="B272" t="s">
        <v>1387</v>
      </c>
      <c r="C272" t="s">
        <v>690</v>
      </c>
      <c r="D272">
        <v>251</v>
      </c>
      <c r="E272" t="s">
        <v>1895</v>
      </c>
    </row>
    <row r="273" spans="1:5" ht="12.75">
      <c r="A273">
        <v>625</v>
      </c>
      <c r="B273" t="s">
        <v>1388</v>
      </c>
      <c r="C273" t="s">
        <v>1381</v>
      </c>
      <c r="D273">
        <v>251</v>
      </c>
      <c r="E273" t="s">
        <v>1895</v>
      </c>
    </row>
    <row r="274" spans="1:5" ht="12.75">
      <c r="A274">
        <v>626</v>
      </c>
      <c r="B274" t="s">
        <v>1389</v>
      </c>
      <c r="C274" t="s">
        <v>686</v>
      </c>
      <c r="D274">
        <v>251</v>
      </c>
      <c r="E274" t="s">
        <v>1895</v>
      </c>
    </row>
    <row r="275" spans="1:5" ht="12.75">
      <c r="A275">
        <v>627</v>
      </c>
      <c r="B275" t="s">
        <v>1390</v>
      </c>
      <c r="C275" t="s">
        <v>1384</v>
      </c>
      <c r="D275">
        <v>251</v>
      </c>
      <c r="E275" t="s">
        <v>1895</v>
      </c>
    </row>
    <row r="276" spans="1:5" ht="12.75">
      <c r="A276">
        <v>628</v>
      </c>
      <c r="B276" t="s">
        <v>1391</v>
      </c>
      <c r="C276" t="s">
        <v>1392</v>
      </c>
      <c r="D276">
        <v>251</v>
      </c>
      <c r="E276" t="s">
        <v>1895</v>
      </c>
    </row>
    <row r="277" spans="1:5" ht="12.75">
      <c r="A277">
        <v>629</v>
      </c>
      <c r="B277" t="s">
        <v>1393</v>
      </c>
      <c r="C277" t="s">
        <v>690</v>
      </c>
      <c r="D277">
        <v>251</v>
      </c>
      <c r="E277" t="s">
        <v>1895</v>
      </c>
    </row>
    <row r="278" spans="1:5" ht="12.75">
      <c r="A278">
        <v>630</v>
      </c>
      <c r="B278" t="s">
        <v>1394</v>
      </c>
      <c r="C278" t="s">
        <v>1381</v>
      </c>
      <c r="D278">
        <v>251</v>
      </c>
      <c r="E278" t="s">
        <v>1895</v>
      </c>
    </row>
    <row r="279" spans="1:5" ht="12.75">
      <c r="A279">
        <v>631</v>
      </c>
      <c r="B279" t="s">
        <v>1395</v>
      </c>
      <c r="C279" t="s">
        <v>686</v>
      </c>
      <c r="D279">
        <v>251</v>
      </c>
      <c r="E279" t="s">
        <v>1895</v>
      </c>
    </row>
    <row r="280" spans="1:5" ht="12.75">
      <c r="A280">
        <v>632</v>
      </c>
      <c r="B280" t="s">
        <v>1396</v>
      </c>
      <c r="C280" t="s">
        <v>1384</v>
      </c>
      <c r="D280">
        <v>251</v>
      </c>
      <c r="E280" t="s">
        <v>1895</v>
      </c>
    </row>
    <row r="281" spans="1:5" ht="12.75">
      <c r="A281">
        <v>633</v>
      </c>
      <c r="B281" t="s">
        <v>1397</v>
      </c>
      <c r="C281" t="s">
        <v>1398</v>
      </c>
      <c r="D281">
        <v>252</v>
      </c>
      <c r="E281" t="s">
        <v>1895</v>
      </c>
    </row>
    <row r="282" spans="1:5" ht="12.75">
      <c r="A282">
        <v>634</v>
      </c>
      <c r="B282" t="s">
        <v>1399</v>
      </c>
      <c r="C282" t="s">
        <v>690</v>
      </c>
      <c r="D282">
        <v>252</v>
      </c>
      <c r="E282" t="s">
        <v>1895</v>
      </c>
    </row>
    <row r="283" spans="1:5" ht="12.75">
      <c r="A283">
        <v>635</v>
      </c>
      <c r="B283" t="s">
        <v>2410</v>
      </c>
      <c r="C283" t="s">
        <v>1381</v>
      </c>
      <c r="D283">
        <v>252</v>
      </c>
      <c r="E283" t="s">
        <v>1895</v>
      </c>
    </row>
    <row r="284" spans="1:5" ht="12.75">
      <c r="A284">
        <v>636</v>
      </c>
      <c r="B284" t="s">
        <v>2411</v>
      </c>
      <c r="C284" t="s">
        <v>686</v>
      </c>
      <c r="D284">
        <v>252</v>
      </c>
      <c r="E284" t="s">
        <v>1895</v>
      </c>
    </row>
    <row r="285" spans="1:5" ht="12.75">
      <c r="A285">
        <v>637</v>
      </c>
      <c r="B285" t="s">
        <v>2412</v>
      </c>
      <c r="C285" t="s">
        <v>1384</v>
      </c>
      <c r="D285">
        <v>252</v>
      </c>
      <c r="E285" t="s">
        <v>1895</v>
      </c>
    </row>
    <row r="286" spans="1:5" ht="12.75">
      <c r="A286">
        <v>638</v>
      </c>
      <c r="B286" t="s">
        <v>2413</v>
      </c>
      <c r="C286" t="s">
        <v>2414</v>
      </c>
      <c r="D286">
        <v>252</v>
      </c>
      <c r="E286" t="s">
        <v>1895</v>
      </c>
    </row>
    <row r="287" spans="1:5" ht="12.75">
      <c r="A287">
        <v>639</v>
      </c>
      <c r="B287" t="s">
        <v>2415</v>
      </c>
      <c r="C287" t="s">
        <v>690</v>
      </c>
      <c r="D287">
        <v>252</v>
      </c>
      <c r="E287" t="s">
        <v>1895</v>
      </c>
    </row>
    <row r="288" spans="1:5" ht="12.75">
      <c r="A288">
        <v>640</v>
      </c>
      <c r="B288" t="s">
        <v>2416</v>
      </c>
      <c r="C288" t="s">
        <v>1381</v>
      </c>
      <c r="D288">
        <v>252</v>
      </c>
      <c r="E288" t="s">
        <v>1895</v>
      </c>
    </row>
    <row r="289" spans="1:5" ht="12.75">
      <c r="A289">
        <v>641</v>
      </c>
      <c r="B289" t="s">
        <v>2417</v>
      </c>
      <c r="C289" t="s">
        <v>686</v>
      </c>
      <c r="D289">
        <v>252</v>
      </c>
      <c r="E289" t="s">
        <v>1895</v>
      </c>
    </row>
    <row r="290" spans="1:5" ht="12.75">
      <c r="A290">
        <v>582</v>
      </c>
      <c r="B290" t="s">
        <v>2418</v>
      </c>
      <c r="C290" t="s">
        <v>1384</v>
      </c>
      <c r="D290">
        <v>252</v>
      </c>
      <c r="E290" t="s">
        <v>1895</v>
      </c>
    </row>
    <row r="291" spans="1:5" ht="12.75">
      <c r="A291">
        <v>583</v>
      </c>
      <c r="B291" t="s">
        <v>2419</v>
      </c>
      <c r="C291" t="s">
        <v>2420</v>
      </c>
      <c r="D291">
        <v>247</v>
      </c>
      <c r="E291" t="s">
        <v>1895</v>
      </c>
    </row>
    <row r="292" spans="1:5" ht="12.75">
      <c r="A292">
        <v>584</v>
      </c>
      <c r="B292" t="s">
        <v>2421</v>
      </c>
      <c r="C292" t="s">
        <v>690</v>
      </c>
      <c r="D292">
        <v>247</v>
      </c>
      <c r="E292" t="s">
        <v>1895</v>
      </c>
    </row>
    <row r="293" spans="1:5" ht="12.75">
      <c r="A293">
        <v>585</v>
      </c>
      <c r="B293" t="s">
        <v>2422</v>
      </c>
      <c r="C293" t="s">
        <v>1381</v>
      </c>
      <c r="D293">
        <v>247</v>
      </c>
      <c r="E293" t="s">
        <v>1895</v>
      </c>
    </row>
    <row r="294" spans="1:5" ht="12.75">
      <c r="A294">
        <v>586</v>
      </c>
      <c r="B294" t="s">
        <v>2423</v>
      </c>
      <c r="C294" t="s">
        <v>686</v>
      </c>
      <c r="D294">
        <v>247</v>
      </c>
      <c r="E294" t="s">
        <v>1895</v>
      </c>
    </row>
    <row r="295" spans="1:5" ht="12.75">
      <c r="A295">
        <v>587</v>
      </c>
      <c r="B295" t="s">
        <v>2424</v>
      </c>
      <c r="C295" t="s">
        <v>1384</v>
      </c>
      <c r="D295">
        <v>247</v>
      </c>
      <c r="E295" t="s">
        <v>1895</v>
      </c>
    </row>
    <row r="296" spans="1:5" ht="12.75">
      <c r="A296">
        <v>588</v>
      </c>
      <c r="B296" t="s">
        <v>2425</v>
      </c>
      <c r="C296" t="s">
        <v>2426</v>
      </c>
      <c r="D296">
        <v>247</v>
      </c>
      <c r="E296" t="s">
        <v>1895</v>
      </c>
    </row>
    <row r="297" spans="1:5" ht="12.75">
      <c r="A297">
        <v>589</v>
      </c>
      <c r="B297" t="s">
        <v>2427</v>
      </c>
      <c r="C297" t="s">
        <v>690</v>
      </c>
      <c r="D297">
        <v>247</v>
      </c>
      <c r="E297" t="s">
        <v>1895</v>
      </c>
    </row>
    <row r="298" spans="1:5" ht="12.75">
      <c r="A298">
        <v>590</v>
      </c>
      <c r="B298" t="s">
        <v>2428</v>
      </c>
      <c r="C298" t="s">
        <v>1381</v>
      </c>
      <c r="D298">
        <v>247</v>
      </c>
      <c r="E298" t="s">
        <v>1895</v>
      </c>
    </row>
    <row r="299" spans="1:5" ht="12.75">
      <c r="A299">
        <v>591</v>
      </c>
      <c r="B299" t="s">
        <v>2429</v>
      </c>
      <c r="C299" t="s">
        <v>686</v>
      </c>
      <c r="D299">
        <v>247</v>
      </c>
      <c r="E299" t="s">
        <v>1895</v>
      </c>
    </row>
    <row r="300" spans="1:5" ht="12.75">
      <c r="A300">
        <v>592</v>
      </c>
      <c r="B300" t="s">
        <v>2430</v>
      </c>
      <c r="C300" t="s">
        <v>1384</v>
      </c>
      <c r="D300">
        <v>247</v>
      </c>
      <c r="E300" t="s">
        <v>1895</v>
      </c>
    </row>
    <row r="301" spans="1:5" ht="12.75">
      <c r="A301">
        <v>593</v>
      </c>
      <c r="B301" t="s">
        <v>2431</v>
      </c>
      <c r="C301" t="s">
        <v>2432</v>
      </c>
      <c r="D301">
        <v>247</v>
      </c>
      <c r="E301" t="s">
        <v>1895</v>
      </c>
    </row>
    <row r="302" spans="1:5" ht="12.75">
      <c r="A302">
        <v>594</v>
      </c>
      <c r="B302" t="s">
        <v>2433</v>
      </c>
      <c r="C302" t="s">
        <v>690</v>
      </c>
      <c r="D302">
        <v>248</v>
      </c>
      <c r="E302" t="s">
        <v>1895</v>
      </c>
    </row>
    <row r="303" spans="1:5" ht="12.75">
      <c r="A303">
        <v>595</v>
      </c>
      <c r="B303" t="s">
        <v>2434</v>
      </c>
      <c r="C303" t="s">
        <v>1381</v>
      </c>
      <c r="D303">
        <v>248</v>
      </c>
      <c r="E303" t="s">
        <v>1895</v>
      </c>
    </row>
    <row r="304" spans="1:5" ht="12.75">
      <c r="A304">
        <v>596</v>
      </c>
      <c r="B304" t="s">
        <v>2435</v>
      </c>
      <c r="C304" t="s">
        <v>686</v>
      </c>
      <c r="D304">
        <v>248</v>
      </c>
      <c r="E304" t="s">
        <v>1895</v>
      </c>
    </row>
    <row r="305" spans="1:5" ht="12.75">
      <c r="A305">
        <v>597</v>
      </c>
      <c r="B305" t="s">
        <v>2436</v>
      </c>
      <c r="C305" t="s">
        <v>1384</v>
      </c>
      <c r="D305">
        <v>248</v>
      </c>
      <c r="E305" t="s">
        <v>1895</v>
      </c>
    </row>
    <row r="306" spans="1:5" ht="12.75">
      <c r="A306">
        <v>598</v>
      </c>
      <c r="B306" t="s">
        <v>2437</v>
      </c>
      <c r="C306" t="s">
        <v>2438</v>
      </c>
      <c r="D306">
        <v>248</v>
      </c>
      <c r="E306" t="s">
        <v>1895</v>
      </c>
    </row>
    <row r="307" spans="1:5" ht="12.75">
      <c r="A307">
        <v>599</v>
      </c>
      <c r="B307" t="s">
        <v>2439</v>
      </c>
      <c r="C307" t="s">
        <v>690</v>
      </c>
      <c r="D307">
        <v>248</v>
      </c>
      <c r="E307" t="s">
        <v>1895</v>
      </c>
    </row>
    <row r="308" spans="1:5" ht="12.75">
      <c r="A308">
        <v>600</v>
      </c>
      <c r="B308" t="s">
        <v>2440</v>
      </c>
      <c r="C308" t="s">
        <v>1381</v>
      </c>
      <c r="D308">
        <v>248</v>
      </c>
      <c r="E308" t="s">
        <v>1895</v>
      </c>
    </row>
    <row r="309" spans="1:5" ht="12.75">
      <c r="A309">
        <v>601</v>
      </c>
      <c r="B309" t="s">
        <v>2441</v>
      </c>
      <c r="C309" t="s">
        <v>686</v>
      </c>
      <c r="D309">
        <v>248</v>
      </c>
      <c r="E309" t="s">
        <v>1895</v>
      </c>
    </row>
    <row r="310" spans="1:5" ht="12.75">
      <c r="A310">
        <v>602</v>
      </c>
      <c r="B310" t="s">
        <v>2442</v>
      </c>
      <c r="C310" t="s">
        <v>1384</v>
      </c>
      <c r="D310">
        <v>248</v>
      </c>
      <c r="E310" t="s">
        <v>1895</v>
      </c>
    </row>
    <row r="311" spans="1:5" ht="12.75">
      <c r="A311">
        <v>603</v>
      </c>
      <c r="B311" t="s">
        <v>1906</v>
      </c>
      <c r="C311" t="s">
        <v>1907</v>
      </c>
      <c r="D311">
        <v>248</v>
      </c>
      <c r="E311" t="s">
        <v>1895</v>
      </c>
    </row>
    <row r="312" spans="1:5" ht="12.75">
      <c r="A312">
        <v>604</v>
      </c>
      <c r="B312" t="s">
        <v>1908</v>
      </c>
      <c r="C312" t="s">
        <v>690</v>
      </c>
      <c r="D312">
        <v>248</v>
      </c>
      <c r="E312" t="s">
        <v>1895</v>
      </c>
    </row>
    <row r="313" spans="1:5" ht="12.75">
      <c r="A313">
        <v>605</v>
      </c>
      <c r="B313" t="s">
        <v>1909</v>
      </c>
      <c r="C313" t="s">
        <v>1381</v>
      </c>
      <c r="D313">
        <v>249</v>
      </c>
      <c r="E313" t="s">
        <v>1895</v>
      </c>
    </row>
    <row r="314" spans="1:5" ht="12.75">
      <c r="A314">
        <v>606</v>
      </c>
      <c r="B314" t="s">
        <v>1910</v>
      </c>
      <c r="C314" t="s">
        <v>686</v>
      </c>
      <c r="D314">
        <v>249</v>
      </c>
      <c r="E314" t="s">
        <v>1895</v>
      </c>
    </row>
    <row r="315" spans="1:5" ht="12.75">
      <c r="A315">
        <v>607</v>
      </c>
      <c r="B315" t="s">
        <v>1911</v>
      </c>
      <c r="C315" t="s">
        <v>1384</v>
      </c>
      <c r="D315">
        <v>249</v>
      </c>
      <c r="E315" t="s">
        <v>1895</v>
      </c>
    </row>
    <row r="316" spans="1:5" ht="12.75">
      <c r="A316">
        <v>608</v>
      </c>
      <c r="B316" t="s">
        <v>1912</v>
      </c>
      <c r="C316" t="s">
        <v>1913</v>
      </c>
      <c r="D316">
        <v>249</v>
      </c>
      <c r="E316" t="s">
        <v>1895</v>
      </c>
    </row>
    <row r="317" spans="1:5" ht="12.75">
      <c r="A317">
        <v>609</v>
      </c>
      <c r="B317" t="s">
        <v>1914</v>
      </c>
      <c r="C317" t="s">
        <v>690</v>
      </c>
      <c r="D317">
        <v>249</v>
      </c>
      <c r="E317" t="s">
        <v>1895</v>
      </c>
    </row>
    <row r="318" spans="1:5" ht="12.75">
      <c r="A318">
        <v>610</v>
      </c>
      <c r="B318" t="s">
        <v>1915</v>
      </c>
      <c r="C318" t="s">
        <v>1381</v>
      </c>
      <c r="D318">
        <v>249</v>
      </c>
      <c r="E318" t="s">
        <v>1895</v>
      </c>
    </row>
    <row r="319" spans="1:5" ht="12.75">
      <c r="A319">
        <v>611</v>
      </c>
      <c r="B319" t="s">
        <v>1916</v>
      </c>
      <c r="C319" t="s">
        <v>686</v>
      </c>
      <c r="D319">
        <v>249</v>
      </c>
      <c r="E319" t="s">
        <v>1895</v>
      </c>
    </row>
    <row r="320" spans="1:5" ht="12.75">
      <c r="A320">
        <v>612</v>
      </c>
      <c r="B320" t="s">
        <v>1917</v>
      </c>
      <c r="C320" t="s">
        <v>1384</v>
      </c>
      <c r="D320">
        <v>249</v>
      </c>
      <c r="E320" t="s">
        <v>1895</v>
      </c>
    </row>
    <row r="321" spans="1:5" ht="12.75">
      <c r="A321">
        <v>613</v>
      </c>
      <c r="B321" t="s">
        <v>1918</v>
      </c>
      <c r="C321" t="s">
        <v>1919</v>
      </c>
      <c r="D321">
        <v>249</v>
      </c>
      <c r="E321" t="s">
        <v>1895</v>
      </c>
    </row>
    <row r="322" spans="1:5" ht="12.75">
      <c r="A322">
        <v>614</v>
      </c>
      <c r="B322" t="s">
        <v>1920</v>
      </c>
      <c r="C322" t="s">
        <v>690</v>
      </c>
      <c r="D322">
        <v>250</v>
      </c>
      <c r="E322" t="s">
        <v>1895</v>
      </c>
    </row>
    <row r="323" spans="1:5" ht="12.75">
      <c r="A323">
        <v>615</v>
      </c>
      <c r="B323" t="s">
        <v>1921</v>
      </c>
      <c r="C323" t="s">
        <v>1130</v>
      </c>
      <c r="D323">
        <v>250</v>
      </c>
      <c r="E323" t="s">
        <v>1895</v>
      </c>
    </row>
    <row r="324" spans="1:5" ht="12.75">
      <c r="A324">
        <v>616</v>
      </c>
      <c r="B324" t="s">
        <v>1922</v>
      </c>
      <c r="C324" t="s">
        <v>686</v>
      </c>
      <c r="D324">
        <v>250</v>
      </c>
      <c r="E324" t="s">
        <v>1895</v>
      </c>
    </row>
    <row r="325" spans="1:5" ht="12.75">
      <c r="A325">
        <v>617</v>
      </c>
      <c r="B325" t="s">
        <v>1923</v>
      </c>
      <c r="C325" t="s">
        <v>1384</v>
      </c>
      <c r="D325">
        <v>250</v>
      </c>
      <c r="E325" t="s">
        <v>1895</v>
      </c>
    </row>
    <row r="326" spans="1:5" ht="12.75">
      <c r="A326">
        <v>618</v>
      </c>
      <c r="B326" t="s">
        <v>1924</v>
      </c>
      <c r="C326" t="s">
        <v>1925</v>
      </c>
      <c r="D326">
        <v>250</v>
      </c>
      <c r="E326" t="s">
        <v>1895</v>
      </c>
    </row>
    <row r="327" spans="1:5" ht="12.75">
      <c r="A327">
        <v>619</v>
      </c>
      <c r="B327" t="s">
        <v>2765</v>
      </c>
      <c r="C327" t="s">
        <v>690</v>
      </c>
      <c r="D327">
        <v>250</v>
      </c>
      <c r="E327" t="s">
        <v>1895</v>
      </c>
    </row>
    <row r="328" spans="1:5" ht="12.75">
      <c r="A328">
        <v>620</v>
      </c>
      <c r="B328" t="s">
        <v>2766</v>
      </c>
      <c r="C328" t="s">
        <v>1381</v>
      </c>
      <c r="D328">
        <v>250</v>
      </c>
      <c r="E328" t="s">
        <v>1895</v>
      </c>
    </row>
    <row r="329" spans="1:5" ht="12.75">
      <c r="A329">
        <v>621</v>
      </c>
      <c r="B329" t="s">
        <v>2767</v>
      </c>
      <c r="C329" t="s">
        <v>686</v>
      </c>
      <c r="D329">
        <v>250</v>
      </c>
      <c r="E329" t="s">
        <v>1895</v>
      </c>
    </row>
    <row r="330" spans="1:5" ht="12.75">
      <c r="A330">
        <v>642</v>
      </c>
      <c r="B330" t="s">
        <v>2768</v>
      </c>
      <c r="C330" t="s">
        <v>1384</v>
      </c>
      <c r="D330">
        <v>250</v>
      </c>
      <c r="E330" t="s">
        <v>1895</v>
      </c>
    </row>
    <row r="331" spans="1:5" ht="12.75">
      <c r="A331">
        <v>643</v>
      </c>
      <c r="B331" t="s">
        <v>2769</v>
      </c>
      <c r="C331" t="s">
        <v>2770</v>
      </c>
      <c r="D331">
        <v>253</v>
      </c>
      <c r="E331" t="s">
        <v>1896</v>
      </c>
    </row>
    <row r="332" spans="1:5" ht="12.75">
      <c r="A332">
        <v>3</v>
      </c>
      <c r="B332" t="s">
        <v>2771</v>
      </c>
      <c r="C332" t="s">
        <v>2772</v>
      </c>
      <c r="D332">
        <v>253</v>
      </c>
      <c r="E332" t="s">
        <v>1897</v>
      </c>
    </row>
    <row r="333" spans="1:5" ht="12.75">
      <c r="A333">
        <v>4</v>
      </c>
      <c r="B333" t="s">
        <v>2773</v>
      </c>
      <c r="C333" t="s">
        <v>2774</v>
      </c>
      <c r="D333">
        <v>2</v>
      </c>
      <c r="E333" t="s">
        <v>2020</v>
      </c>
    </row>
    <row r="334" spans="1:5" ht="12.75">
      <c r="A334">
        <v>5</v>
      </c>
      <c r="B334" t="s">
        <v>2775</v>
      </c>
      <c r="C334" t="s">
        <v>2776</v>
      </c>
      <c r="D334">
        <v>3</v>
      </c>
      <c r="E334" t="s">
        <v>2020</v>
      </c>
    </row>
    <row r="335" spans="1:5" ht="12.75">
      <c r="A335">
        <v>6</v>
      </c>
      <c r="B335" t="s">
        <v>2777</v>
      </c>
      <c r="C335" t="s">
        <v>2778</v>
      </c>
      <c r="D335">
        <v>6</v>
      </c>
      <c r="E335" t="s">
        <v>2020</v>
      </c>
    </row>
    <row r="336" spans="1:5" ht="12.75">
      <c r="A336">
        <v>7</v>
      </c>
      <c r="B336" t="s">
        <v>2779</v>
      </c>
      <c r="C336" t="s">
        <v>2780</v>
      </c>
      <c r="D336">
        <v>6</v>
      </c>
      <c r="E336" t="s">
        <v>1896</v>
      </c>
    </row>
    <row r="337" spans="1:5" ht="12.75">
      <c r="A337">
        <v>8</v>
      </c>
      <c r="B337" t="s">
        <v>2781</v>
      </c>
      <c r="C337" t="s">
        <v>2782</v>
      </c>
      <c r="D337">
        <v>7</v>
      </c>
      <c r="E337" t="s">
        <v>1896</v>
      </c>
    </row>
    <row r="338" spans="1:5" ht="12.75">
      <c r="A338">
        <v>9</v>
      </c>
      <c r="B338" t="s">
        <v>2783</v>
      </c>
      <c r="C338" t="s">
        <v>2784</v>
      </c>
      <c r="D338">
        <v>7</v>
      </c>
      <c r="E338" t="s">
        <v>1896</v>
      </c>
    </row>
    <row r="339" spans="1:5" ht="12.75">
      <c r="A339">
        <v>10</v>
      </c>
      <c r="B339" t="s">
        <v>2785</v>
      </c>
      <c r="C339" t="s">
        <v>2780</v>
      </c>
      <c r="D339">
        <v>8</v>
      </c>
      <c r="E339" t="s">
        <v>1896</v>
      </c>
    </row>
    <row r="340" spans="1:5" ht="12.75">
      <c r="A340">
        <v>11</v>
      </c>
      <c r="B340" t="s">
        <v>2786</v>
      </c>
      <c r="C340" t="s">
        <v>2787</v>
      </c>
      <c r="D340">
        <v>8</v>
      </c>
      <c r="E340" t="s">
        <v>1896</v>
      </c>
    </row>
    <row r="341" spans="1:4" ht="12.75">
      <c r="A341">
        <v>12</v>
      </c>
      <c r="B341" t="s">
        <v>2788</v>
      </c>
      <c r="C341" t="s">
        <v>2789</v>
      </c>
      <c r="D341">
        <v>9</v>
      </c>
    </row>
    <row r="342" spans="1:4" ht="12.75">
      <c r="A342">
        <v>13</v>
      </c>
      <c r="B342" t="s">
        <v>2790</v>
      </c>
      <c r="C342" t="s">
        <v>2791</v>
      </c>
      <c r="D342">
        <v>9</v>
      </c>
    </row>
    <row r="343" spans="1:5" ht="12.75">
      <c r="A343">
        <v>14</v>
      </c>
      <c r="B343" t="s">
        <v>2792</v>
      </c>
      <c r="C343" t="s">
        <v>2793</v>
      </c>
      <c r="D343">
        <v>10</v>
      </c>
      <c r="E343" t="s">
        <v>2020</v>
      </c>
    </row>
    <row r="344" spans="1:5" ht="12.75">
      <c r="A344">
        <v>15</v>
      </c>
      <c r="B344" t="s">
        <v>2794</v>
      </c>
      <c r="C344" t="s">
        <v>2795</v>
      </c>
      <c r="D344">
        <v>10</v>
      </c>
      <c r="E344" t="s">
        <v>2020</v>
      </c>
    </row>
    <row r="345" spans="1:5" ht="12.75">
      <c r="A345">
        <v>16</v>
      </c>
      <c r="B345" t="s">
        <v>2796</v>
      </c>
      <c r="C345" t="s">
        <v>2021</v>
      </c>
      <c r="D345">
        <v>10</v>
      </c>
      <c r="E345" t="s">
        <v>2106</v>
      </c>
    </row>
    <row r="346" spans="1:5" ht="12.75">
      <c r="A346">
        <v>17</v>
      </c>
      <c r="B346" t="s">
        <v>2022</v>
      </c>
      <c r="C346" t="s">
        <v>2023</v>
      </c>
      <c r="D346">
        <v>10</v>
      </c>
      <c r="E346" t="s">
        <v>515</v>
      </c>
    </row>
    <row r="347" spans="1:5" ht="12.75">
      <c r="A347">
        <v>18</v>
      </c>
      <c r="B347" t="s">
        <v>2024</v>
      </c>
      <c r="C347" t="s">
        <v>2025</v>
      </c>
      <c r="D347">
        <v>10</v>
      </c>
      <c r="E347" t="s">
        <v>2219</v>
      </c>
    </row>
    <row r="348" spans="1:5" ht="12.75">
      <c r="A348">
        <v>19</v>
      </c>
      <c r="B348" t="s">
        <v>2026</v>
      </c>
      <c r="C348" t="s">
        <v>2027</v>
      </c>
      <c r="D348">
        <v>10</v>
      </c>
      <c r="E348" t="s">
        <v>2020</v>
      </c>
    </row>
    <row r="349" spans="1:5" ht="12.75">
      <c r="A349">
        <v>20</v>
      </c>
      <c r="B349" t="s">
        <v>2028</v>
      </c>
      <c r="C349" t="s">
        <v>2029</v>
      </c>
      <c r="D349">
        <v>11</v>
      </c>
      <c r="E349" t="s">
        <v>1795</v>
      </c>
    </row>
    <row r="350" spans="1:5" ht="12.75">
      <c r="A350">
        <v>21</v>
      </c>
      <c r="B350" t="s">
        <v>2030</v>
      </c>
      <c r="C350" t="s">
        <v>2031</v>
      </c>
      <c r="D350">
        <v>11</v>
      </c>
      <c r="E350" t="s">
        <v>1795</v>
      </c>
    </row>
    <row r="351" spans="1:5" ht="12.75">
      <c r="A351">
        <v>22</v>
      </c>
      <c r="B351" t="s">
        <v>2032</v>
      </c>
      <c r="C351" t="s">
        <v>2759</v>
      </c>
      <c r="D351">
        <v>11</v>
      </c>
      <c r="E351" t="s">
        <v>1795</v>
      </c>
    </row>
    <row r="352" spans="1:5" ht="12.75">
      <c r="A352">
        <v>23</v>
      </c>
      <c r="B352" t="s">
        <v>2760</v>
      </c>
      <c r="C352" t="s">
        <v>842</v>
      </c>
      <c r="D352">
        <v>11</v>
      </c>
      <c r="E352" t="s">
        <v>1795</v>
      </c>
    </row>
    <row r="353" spans="1:5" ht="12.75">
      <c r="A353">
        <v>24</v>
      </c>
      <c r="B353" t="s">
        <v>843</v>
      </c>
      <c r="C353" t="s">
        <v>844</v>
      </c>
      <c r="D353">
        <v>11</v>
      </c>
      <c r="E353" t="s">
        <v>1795</v>
      </c>
    </row>
    <row r="354" spans="1:5" ht="12.75">
      <c r="A354">
        <v>25</v>
      </c>
      <c r="B354" t="s">
        <v>845</v>
      </c>
      <c r="C354" t="s">
        <v>846</v>
      </c>
      <c r="D354">
        <v>11</v>
      </c>
      <c r="E354" t="s">
        <v>1795</v>
      </c>
    </row>
    <row r="355" spans="1:5" ht="12.75">
      <c r="A355">
        <v>26</v>
      </c>
      <c r="B355" t="s">
        <v>847</v>
      </c>
      <c r="C355" t="s">
        <v>848</v>
      </c>
      <c r="D355">
        <v>11</v>
      </c>
      <c r="E355" t="s">
        <v>1795</v>
      </c>
    </row>
    <row r="356" spans="1:5" ht="12.75">
      <c r="A356">
        <v>27</v>
      </c>
      <c r="B356" t="s">
        <v>849</v>
      </c>
      <c r="C356" t="s">
        <v>850</v>
      </c>
      <c r="D356">
        <v>13</v>
      </c>
      <c r="E356" t="s">
        <v>1795</v>
      </c>
    </row>
    <row r="357" spans="1:5" ht="12.75">
      <c r="A357">
        <v>28</v>
      </c>
      <c r="B357" t="s">
        <v>851</v>
      </c>
      <c r="C357" t="s">
        <v>852</v>
      </c>
      <c r="D357">
        <v>13</v>
      </c>
      <c r="E357" t="s">
        <v>1795</v>
      </c>
    </row>
    <row r="358" spans="1:5" ht="12.75">
      <c r="A358">
        <v>29</v>
      </c>
      <c r="B358" t="s">
        <v>853</v>
      </c>
      <c r="C358" t="s">
        <v>854</v>
      </c>
      <c r="D358">
        <v>13</v>
      </c>
      <c r="E358" t="s">
        <v>1796</v>
      </c>
    </row>
    <row r="359" spans="1:5" ht="12.75">
      <c r="A359">
        <v>30</v>
      </c>
      <c r="B359" t="s">
        <v>855</v>
      </c>
      <c r="C359" t="s">
        <v>856</v>
      </c>
      <c r="D359">
        <v>14</v>
      </c>
      <c r="E359" t="s">
        <v>1796</v>
      </c>
    </row>
    <row r="360" spans="1:5" ht="12.75">
      <c r="A360">
        <v>31</v>
      </c>
      <c r="B360" t="s">
        <v>857</v>
      </c>
      <c r="C360" t="s">
        <v>858</v>
      </c>
      <c r="D360">
        <v>14</v>
      </c>
      <c r="E360" t="s">
        <v>1796</v>
      </c>
    </row>
    <row r="361" spans="1:5" ht="12.75">
      <c r="A361">
        <v>32</v>
      </c>
      <c r="B361" t="s">
        <v>859</v>
      </c>
      <c r="C361" t="s">
        <v>860</v>
      </c>
      <c r="D361">
        <v>14</v>
      </c>
      <c r="E361" t="s">
        <v>1796</v>
      </c>
    </row>
    <row r="362" spans="1:5" ht="12.75">
      <c r="A362">
        <v>33</v>
      </c>
      <c r="B362" t="s">
        <v>861</v>
      </c>
      <c r="C362" t="s">
        <v>862</v>
      </c>
      <c r="D362">
        <v>15</v>
      </c>
      <c r="E362" t="s">
        <v>1796</v>
      </c>
    </row>
    <row r="363" spans="1:5" ht="12.75">
      <c r="A363">
        <v>35</v>
      </c>
      <c r="B363" t="s">
        <v>863</v>
      </c>
      <c r="C363" t="s">
        <v>864</v>
      </c>
      <c r="D363">
        <v>15</v>
      </c>
      <c r="E363" t="s">
        <v>1796</v>
      </c>
    </row>
    <row r="364" spans="1:5" ht="12.75">
      <c r="A364">
        <v>34</v>
      </c>
      <c r="B364" t="s">
        <v>865</v>
      </c>
      <c r="C364" t="s">
        <v>866</v>
      </c>
      <c r="D364">
        <v>15</v>
      </c>
      <c r="E364" t="s">
        <v>1796</v>
      </c>
    </row>
    <row r="365" spans="1:5" ht="12.75">
      <c r="A365">
        <v>36</v>
      </c>
      <c r="B365" t="s">
        <v>2096</v>
      </c>
      <c r="C365" t="s">
        <v>2592</v>
      </c>
      <c r="D365">
        <v>0</v>
      </c>
      <c r="E365" t="s">
        <v>1796</v>
      </c>
    </row>
    <row r="366" spans="1:5" ht="12.75">
      <c r="A366">
        <v>37</v>
      </c>
      <c r="B366" t="s">
        <v>867</v>
      </c>
      <c r="C366" t="s">
        <v>868</v>
      </c>
      <c r="D366">
        <v>15</v>
      </c>
      <c r="E366" t="s">
        <v>1796</v>
      </c>
    </row>
    <row r="367" spans="1:5" ht="12.75">
      <c r="A367">
        <v>38</v>
      </c>
      <c r="B367" t="s">
        <v>869</v>
      </c>
      <c r="C367" t="s">
        <v>870</v>
      </c>
      <c r="D367">
        <v>15</v>
      </c>
      <c r="E367" t="s">
        <v>1796</v>
      </c>
    </row>
    <row r="368" spans="1:5" ht="12.75">
      <c r="A368">
        <v>39</v>
      </c>
      <c r="B368" t="s">
        <v>871</v>
      </c>
      <c r="C368" t="s">
        <v>872</v>
      </c>
      <c r="D368">
        <v>15</v>
      </c>
      <c r="E368" t="s">
        <v>1796</v>
      </c>
    </row>
    <row r="369" spans="1:5" ht="12.75">
      <c r="A369">
        <v>40</v>
      </c>
      <c r="B369" t="s">
        <v>873</v>
      </c>
      <c r="C369" t="s">
        <v>874</v>
      </c>
      <c r="D369">
        <v>15</v>
      </c>
      <c r="E369" t="s">
        <v>1796</v>
      </c>
    </row>
    <row r="370" spans="1:5" ht="12.75">
      <c r="A370">
        <v>41</v>
      </c>
      <c r="B370" t="s">
        <v>875</v>
      </c>
      <c r="C370" t="s">
        <v>876</v>
      </c>
      <c r="D370">
        <v>15</v>
      </c>
      <c r="E370" t="s">
        <v>1796</v>
      </c>
    </row>
    <row r="371" spans="1:5" ht="12.75">
      <c r="A371">
        <v>42</v>
      </c>
      <c r="B371" t="s">
        <v>87</v>
      </c>
      <c r="C371" t="s">
        <v>88</v>
      </c>
      <c r="D371">
        <v>16</v>
      </c>
      <c r="E371" t="s">
        <v>1796</v>
      </c>
    </row>
    <row r="372" spans="1:5" ht="12.75">
      <c r="A372">
        <v>43</v>
      </c>
      <c r="B372" t="s">
        <v>89</v>
      </c>
      <c r="C372" t="s">
        <v>90</v>
      </c>
      <c r="D372">
        <v>17</v>
      </c>
      <c r="E372" t="s">
        <v>1796</v>
      </c>
    </row>
    <row r="373" spans="1:5" ht="12.75">
      <c r="A373">
        <v>44</v>
      </c>
      <c r="B373" t="s">
        <v>91</v>
      </c>
      <c r="C373" t="s">
        <v>92</v>
      </c>
      <c r="D373">
        <v>17</v>
      </c>
      <c r="E373" t="s">
        <v>1796</v>
      </c>
    </row>
    <row r="374" spans="1:5" ht="12.75">
      <c r="A374">
        <v>45</v>
      </c>
      <c r="B374" t="s">
        <v>93</v>
      </c>
      <c r="C374" t="s">
        <v>94</v>
      </c>
      <c r="D374">
        <v>17</v>
      </c>
      <c r="E374" t="s">
        <v>1796</v>
      </c>
    </row>
    <row r="375" spans="1:5" ht="12.75">
      <c r="A375">
        <v>46</v>
      </c>
      <c r="B375" t="s">
        <v>95</v>
      </c>
      <c r="C375" t="s">
        <v>96</v>
      </c>
      <c r="D375">
        <v>17</v>
      </c>
      <c r="E375" t="s">
        <v>1796</v>
      </c>
    </row>
    <row r="376" spans="1:5" ht="12.75">
      <c r="A376">
        <v>47</v>
      </c>
      <c r="B376" t="s">
        <v>97</v>
      </c>
      <c r="C376" t="s">
        <v>98</v>
      </c>
      <c r="D376">
        <v>21</v>
      </c>
      <c r="E376" t="s">
        <v>1796</v>
      </c>
    </row>
    <row r="377" spans="1:5" ht="12.75">
      <c r="A377">
        <v>48</v>
      </c>
      <c r="B377" t="s">
        <v>99</v>
      </c>
      <c r="C377" t="s">
        <v>100</v>
      </c>
      <c r="D377">
        <v>22</v>
      </c>
      <c r="E377" t="s">
        <v>1796</v>
      </c>
    </row>
    <row r="378" spans="1:5" ht="12.75">
      <c r="A378">
        <v>49</v>
      </c>
      <c r="B378" t="s">
        <v>101</v>
      </c>
      <c r="C378" t="s">
        <v>102</v>
      </c>
      <c r="D378">
        <v>22</v>
      </c>
      <c r="E378" t="s">
        <v>1796</v>
      </c>
    </row>
    <row r="379" spans="1:5" ht="12.75">
      <c r="A379">
        <v>50</v>
      </c>
      <c r="B379" t="s">
        <v>103</v>
      </c>
      <c r="C379" t="s">
        <v>104</v>
      </c>
      <c r="D379">
        <v>22</v>
      </c>
      <c r="E379" t="s">
        <v>1796</v>
      </c>
    </row>
    <row r="380" spans="1:5" ht="12.75">
      <c r="A380">
        <v>51</v>
      </c>
      <c r="B380" t="s">
        <v>105</v>
      </c>
      <c r="C380" t="s">
        <v>106</v>
      </c>
      <c r="D380">
        <v>22</v>
      </c>
      <c r="E380" t="s">
        <v>1796</v>
      </c>
    </row>
    <row r="381" spans="1:5" ht="12.75">
      <c r="A381">
        <v>52</v>
      </c>
      <c r="B381" t="s">
        <v>107</v>
      </c>
      <c r="C381" t="s">
        <v>108</v>
      </c>
      <c r="D381">
        <v>22</v>
      </c>
      <c r="E381" t="s">
        <v>1796</v>
      </c>
    </row>
    <row r="382" spans="1:5" ht="12.75">
      <c r="A382">
        <v>53</v>
      </c>
      <c r="B382" t="s">
        <v>109</v>
      </c>
      <c r="C382" t="s">
        <v>110</v>
      </c>
      <c r="D382">
        <v>22</v>
      </c>
      <c r="E382" t="s">
        <v>1796</v>
      </c>
    </row>
    <row r="383" spans="1:5" ht="12.75">
      <c r="A383">
        <v>54</v>
      </c>
      <c r="B383" t="s">
        <v>111</v>
      </c>
      <c r="C383" t="s">
        <v>112</v>
      </c>
      <c r="D383">
        <v>22</v>
      </c>
      <c r="E383" t="s">
        <v>1796</v>
      </c>
    </row>
    <row r="384" spans="1:5" ht="12.75">
      <c r="A384">
        <v>55</v>
      </c>
      <c r="B384" t="s">
        <v>113</v>
      </c>
      <c r="C384" t="s">
        <v>114</v>
      </c>
      <c r="D384">
        <v>22</v>
      </c>
      <c r="E384" t="s">
        <v>1796</v>
      </c>
    </row>
    <row r="385" spans="1:5" ht="12.75">
      <c r="A385">
        <v>56</v>
      </c>
      <c r="B385" t="s">
        <v>115</v>
      </c>
      <c r="C385" t="s">
        <v>116</v>
      </c>
      <c r="D385">
        <v>22</v>
      </c>
      <c r="E385" t="s">
        <v>1757</v>
      </c>
    </row>
    <row r="386" spans="1:5" ht="12.75">
      <c r="A386">
        <v>57</v>
      </c>
      <c r="B386" t="s">
        <v>117</v>
      </c>
      <c r="C386" t="s">
        <v>118</v>
      </c>
      <c r="D386">
        <v>23</v>
      </c>
      <c r="E386" t="s">
        <v>1757</v>
      </c>
    </row>
    <row r="387" spans="1:5" ht="12.75">
      <c r="A387">
        <v>58</v>
      </c>
      <c r="B387" t="s">
        <v>119</v>
      </c>
      <c r="C387" t="s">
        <v>120</v>
      </c>
      <c r="D387">
        <v>24</v>
      </c>
      <c r="E387" t="s">
        <v>1757</v>
      </c>
    </row>
    <row r="388" spans="1:5" ht="12.75">
      <c r="A388">
        <v>59</v>
      </c>
      <c r="B388" t="s">
        <v>888</v>
      </c>
      <c r="C388" t="s">
        <v>889</v>
      </c>
      <c r="D388">
        <v>24</v>
      </c>
      <c r="E388" t="s">
        <v>1757</v>
      </c>
    </row>
    <row r="389" spans="1:5" ht="12.75">
      <c r="A389">
        <v>60</v>
      </c>
      <c r="B389" t="s">
        <v>890</v>
      </c>
      <c r="C389" t="s">
        <v>891</v>
      </c>
      <c r="D389">
        <v>25</v>
      </c>
      <c r="E389" t="s">
        <v>1757</v>
      </c>
    </row>
    <row r="390" spans="1:5" ht="12.75">
      <c r="A390">
        <v>61</v>
      </c>
      <c r="B390" t="s">
        <v>892</v>
      </c>
      <c r="C390" t="s">
        <v>893</v>
      </c>
      <c r="D390">
        <v>27</v>
      </c>
      <c r="E390" t="s">
        <v>1757</v>
      </c>
    </row>
    <row r="391" spans="1:5" ht="12.75">
      <c r="A391">
        <v>62</v>
      </c>
      <c r="B391" t="s">
        <v>894</v>
      </c>
      <c r="C391" t="s">
        <v>2531</v>
      </c>
      <c r="D391">
        <v>27</v>
      </c>
      <c r="E391" t="s">
        <v>1757</v>
      </c>
    </row>
    <row r="392" spans="1:5" ht="12.75">
      <c r="A392">
        <v>63</v>
      </c>
      <c r="B392" t="s">
        <v>2532</v>
      </c>
      <c r="C392" t="s">
        <v>2533</v>
      </c>
      <c r="D392">
        <v>28</v>
      </c>
      <c r="E392" t="s">
        <v>1757</v>
      </c>
    </row>
    <row r="393" spans="1:5" ht="12.75">
      <c r="A393">
        <v>64</v>
      </c>
      <c r="B393" t="s">
        <v>2534</v>
      </c>
      <c r="C393" t="s">
        <v>2535</v>
      </c>
      <c r="D393">
        <v>29</v>
      </c>
      <c r="E393" t="s">
        <v>1796</v>
      </c>
    </row>
    <row r="394" spans="1:5" ht="12.75">
      <c r="A394">
        <v>65</v>
      </c>
      <c r="B394" t="s">
        <v>2536</v>
      </c>
      <c r="C394" t="s">
        <v>2537</v>
      </c>
      <c r="D394">
        <v>30</v>
      </c>
      <c r="E394" t="s">
        <v>834</v>
      </c>
    </row>
    <row r="395" spans="1:5" ht="12.75">
      <c r="A395">
        <v>66</v>
      </c>
      <c r="B395" t="s">
        <v>2538</v>
      </c>
      <c r="C395" t="s">
        <v>2541</v>
      </c>
      <c r="D395">
        <v>31</v>
      </c>
      <c r="E395" t="s">
        <v>835</v>
      </c>
    </row>
    <row r="396" spans="1:5" ht="12.75">
      <c r="A396">
        <v>75</v>
      </c>
      <c r="B396" t="s">
        <v>2542</v>
      </c>
      <c r="C396" t="s">
        <v>2543</v>
      </c>
      <c r="D396">
        <v>32</v>
      </c>
      <c r="E396" t="s">
        <v>835</v>
      </c>
    </row>
    <row r="397" spans="1:5" ht="12.75">
      <c r="A397">
        <v>76</v>
      </c>
      <c r="B397" t="s">
        <v>2544</v>
      </c>
      <c r="C397" t="s">
        <v>2545</v>
      </c>
      <c r="D397">
        <v>32</v>
      </c>
      <c r="E397" t="s">
        <v>835</v>
      </c>
    </row>
    <row r="398" spans="1:5" ht="12.75">
      <c r="A398">
        <v>77</v>
      </c>
      <c r="B398" t="s">
        <v>2546</v>
      </c>
      <c r="C398" t="s">
        <v>2547</v>
      </c>
      <c r="D398">
        <v>35</v>
      </c>
      <c r="E398" t="s">
        <v>835</v>
      </c>
    </row>
    <row r="399" spans="1:5" ht="12.75">
      <c r="A399">
        <v>67</v>
      </c>
      <c r="B399" t="s">
        <v>2548</v>
      </c>
      <c r="C399" t="s">
        <v>2549</v>
      </c>
      <c r="D399">
        <v>35</v>
      </c>
      <c r="E399" t="s">
        <v>835</v>
      </c>
    </row>
    <row r="400" spans="1:5" ht="12.75">
      <c r="A400">
        <v>68</v>
      </c>
      <c r="B400" t="s">
        <v>2550</v>
      </c>
      <c r="C400" t="s">
        <v>2551</v>
      </c>
      <c r="D400">
        <v>35</v>
      </c>
      <c r="E400" t="s">
        <v>835</v>
      </c>
    </row>
    <row r="401" spans="1:5" ht="12.75">
      <c r="A401">
        <v>69</v>
      </c>
      <c r="B401" t="s">
        <v>2552</v>
      </c>
      <c r="C401" t="s">
        <v>1737</v>
      </c>
      <c r="D401">
        <v>32</v>
      </c>
      <c r="E401" t="s">
        <v>835</v>
      </c>
    </row>
    <row r="402" spans="1:5" ht="12.75">
      <c r="A402">
        <v>70</v>
      </c>
      <c r="B402" t="s">
        <v>1738</v>
      </c>
      <c r="C402" t="s">
        <v>1739</v>
      </c>
      <c r="D402">
        <v>32</v>
      </c>
      <c r="E402" t="s">
        <v>835</v>
      </c>
    </row>
    <row r="403" spans="1:5" ht="12.75">
      <c r="A403">
        <v>71</v>
      </c>
      <c r="B403" t="s">
        <v>1740</v>
      </c>
      <c r="C403" t="s">
        <v>1741</v>
      </c>
      <c r="D403">
        <v>32</v>
      </c>
      <c r="E403" t="s">
        <v>835</v>
      </c>
    </row>
    <row r="404" spans="1:5" ht="12.75">
      <c r="A404">
        <v>72</v>
      </c>
      <c r="B404" t="s">
        <v>1742</v>
      </c>
      <c r="C404" t="s">
        <v>1743</v>
      </c>
      <c r="D404">
        <v>33</v>
      </c>
      <c r="E404" t="s">
        <v>835</v>
      </c>
    </row>
    <row r="405" spans="1:5" ht="12.75">
      <c r="A405">
        <v>73</v>
      </c>
      <c r="B405" t="s">
        <v>1744</v>
      </c>
      <c r="C405" t="s">
        <v>1146</v>
      </c>
      <c r="D405">
        <v>33</v>
      </c>
      <c r="E405" t="s">
        <v>835</v>
      </c>
    </row>
    <row r="406" spans="1:5" ht="12.75">
      <c r="A406">
        <v>74</v>
      </c>
      <c r="B406" t="s">
        <v>1147</v>
      </c>
      <c r="C406" t="s">
        <v>2637</v>
      </c>
      <c r="D406">
        <v>34</v>
      </c>
      <c r="E406" t="s">
        <v>835</v>
      </c>
    </row>
    <row r="407" spans="1:5" ht="12.75">
      <c r="A407">
        <v>78</v>
      </c>
      <c r="B407" t="s">
        <v>2638</v>
      </c>
      <c r="C407" t="s">
        <v>2639</v>
      </c>
      <c r="D407">
        <v>34</v>
      </c>
      <c r="E407" t="s">
        <v>835</v>
      </c>
    </row>
    <row r="408" spans="1:5" ht="12.75">
      <c r="A408">
        <v>79</v>
      </c>
      <c r="B408" t="s">
        <v>2640</v>
      </c>
      <c r="C408" t="s">
        <v>2641</v>
      </c>
      <c r="D408">
        <v>34</v>
      </c>
      <c r="E408" t="s">
        <v>835</v>
      </c>
    </row>
    <row r="409" spans="1:5" ht="12.75">
      <c r="A409">
        <v>80</v>
      </c>
      <c r="B409" t="s">
        <v>2642</v>
      </c>
      <c r="C409" t="s">
        <v>2643</v>
      </c>
      <c r="D409">
        <v>35</v>
      </c>
      <c r="E409" t="s">
        <v>835</v>
      </c>
    </row>
    <row r="410" spans="1:5" ht="12.75">
      <c r="A410">
        <v>89</v>
      </c>
      <c r="B410" t="s">
        <v>2644</v>
      </c>
      <c r="C410" t="s">
        <v>2645</v>
      </c>
      <c r="D410">
        <v>35</v>
      </c>
      <c r="E410" t="s">
        <v>835</v>
      </c>
    </row>
    <row r="411" spans="1:5" ht="12.75">
      <c r="A411">
        <v>90</v>
      </c>
      <c r="B411" t="s">
        <v>2646</v>
      </c>
      <c r="C411" t="s">
        <v>2647</v>
      </c>
      <c r="D411">
        <v>35</v>
      </c>
      <c r="E411" t="s">
        <v>835</v>
      </c>
    </row>
    <row r="412" spans="1:5" ht="12.75">
      <c r="A412">
        <v>91</v>
      </c>
      <c r="B412" t="s">
        <v>2330</v>
      </c>
      <c r="C412" t="s">
        <v>2331</v>
      </c>
      <c r="D412">
        <v>36</v>
      </c>
      <c r="E412" t="s">
        <v>835</v>
      </c>
    </row>
    <row r="413" spans="1:5" ht="12.75">
      <c r="A413">
        <v>92</v>
      </c>
      <c r="B413" t="s">
        <v>2332</v>
      </c>
      <c r="C413" t="s">
        <v>2333</v>
      </c>
      <c r="D413">
        <v>36</v>
      </c>
      <c r="E413" t="s">
        <v>835</v>
      </c>
    </row>
    <row r="414" spans="1:5" ht="12.75">
      <c r="A414">
        <v>93</v>
      </c>
      <c r="B414" t="s">
        <v>1300</v>
      </c>
      <c r="C414" t="s">
        <v>1301</v>
      </c>
      <c r="D414">
        <v>36</v>
      </c>
      <c r="E414" t="s">
        <v>835</v>
      </c>
    </row>
    <row r="415" spans="1:5" ht="12.75">
      <c r="A415">
        <v>94</v>
      </c>
      <c r="B415" t="s">
        <v>1302</v>
      </c>
      <c r="C415" t="s">
        <v>1303</v>
      </c>
      <c r="D415">
        <v>36</v>
      </c>
      <c r="E415" t="s">
        <v>835</v>
      </c>
    </row>
    <row r="416" spans="1:5" ht="12.75">
      <c r="A416">
        <v>95</v>
      </c>
      <c r="B416" t="s">
        <v>1304</v>
      </c>
      <c r="C416" t="s">
        <v>1305</v>
      </c>
      <c r="D416">
        <v>36</v>
      </c>
      <c r="E416" t="s">
        <v>1757</v>
      </c>
    </row>
    <row r="417" spans="1:5" ht="12.75">
      <c r="A417">
        <v>96</v>
      </c>
      <c r="B417" t="s">
        <v>1306</v>
      </c>
      <c r="C417" t="s">
        <v>1307</v>
      </c>
      <c r="D417">
        <v>37</v>
      </c>
      <c r="E417" t="s">
        <v>1757</v>
      </c>
    </row>
    <row r="418" spans="1:5" ht="12.75">
      <c r="A418">
        <v>81</v>
      </c>
      <c r="B418" t="s">
        <v>2678</v>
      </c>
      <c r="C418" t="s">
        <v>2679</v>
      </c>
      <c r="D418">
        <v>37</v>
      </c>
      <c r="E418" t="s">
        <v>1757</v>
      </c>
    </row>
    <row r="419" spans="1:5" ht="12.75">
      <c r="A419">
        <v>82</v>
      </c>
      <c r="B419" t="s">
        <v>2680</v>
      </c>
      <c r="C419" t="s">
        <v>2681</v>
      </c>
      <c r="D419">
        <v>37</v>
      </c>
      <c r="E419" t="s">
        <v>835</v>
      </c>
    </row>
    <row r="420" spans="1:5" ht="12.75">
      <c r="A420">
        <v>83</v>
      </c>
      <c r="B420" t="s">
        <v>2682</v>
      </c>
      <c r="C420" t="s">
        <v>2683</v>
      </c>
      <c r="D420">
        <v>35</v>
      </c>
      <c r="E420" t="s">
        <v>835</v>
      </c>
    </row>
    <row r="421" spans="1:5" ht="12.75">
      <c r="A421">
        <v>84</v>
      </c>
      <c r="B421" t="s">
        <v>2684</v>
      </c>
      <c r="C421" t="s">
        <v>2685</v>
      </c>
      <c r="D421">
        <v>35</v>
      </c>
      <c r="E421" t="s">
        <v>835</v>
      </c>
    </row>
    <row r="422" spans="1:5" ht="12.75">
      <c r="A422">
        <v>85</v>
      </c>
      <c r="B422" t="s">
        <v>2686</v>
      </c>
      <c r="C422" t="s">
        <v>2687</v>
      </c>
      <c r="D422">
        <v>35</v>
      </c>
      <c r="E422" t="s">
        <v>835</v>
      </c>
    </row>
    <row r="423" spans="1:5" ht="12.75">
      <c r="A423">
        <v>86</v>
      </c>
      <c r="B423" t="s">
        <v>2688</v>
      </c>
      <c r="C423" t="s">
        <v>2689</v>
      </c>
      <c r="D423">
        <v>35</v>
      </c>
      <c r="E423" t="s">
        <v>835</v>
      </c>
    </row>
    <row r="424" spans="1:5" ht="12.75">
      <c r="A424">
        <v>87</v>
      </c>
      <c r="B424" t="s">
        <v>2690</v>
      </c>
      <c r="C424" t="s">
        <v>2691</v>
      </c>
      <c r="D424">
        <v>35</v>
      </c>
      <c r="E424" t="s">
        <v>835</v>
      </c>
    </row>
    <row r="425" spans="1:5" ht="12.75">
      <c r="A425">
        <v>88</v>
      </c>
      <c r="B425" t="s">
        <v>2692</v>
      </c>
      <c r="C425" t="s">
        <v>2693</v>
      </c>
      <c r="D425">
        <v>35</v>
      </c>
      <c r="E425" t="s">
        <v>835</v>
      </c>
    </row>
    <row r="426" spans="1:5" ht="12.75">
      <c r="A426">
        <v>97</v>
      </c>
      <c r="B426" t="s">
        <v>2694</v>
      </c>
      <c r="C426" t="s">
        <v>2695</v>
      </c>
      <c r="D426">
        <v>36</v>
      </c>
      <c r="E426" t="s">
        <v>835</v>
      </c>
    </row>
    <row r="427" spans="1:5" ht="12.75">
      <c r="A427">
        <v>98</v>
      </c>
      <c r="B427" t="s">
        <v>2696</v>
      </c>
      <c r="C427" t="s">
        <v>2697</v>
      </c>
      <c r="D427">
        <v>36</v>
      </c>
      <c r="E427" t="s">
        <v>835</v>
      </c>
    </row>
    <row r="428" spans="1:5" ht="12.75">
      <c r="A428">
        <v>107</v>
      </c>
      <c r="B428" t="s">
        <v>2698</v>
      </c>
      <c r="C428" t="s">
        <v>1719</v>
      </c>
      <c r="D428">
        <v>37</v>
      </c>
      <c r="E428" t="s">
        <v>835</v>
      </c>
    </row>
    <row r="429" spans="1:5" ht="12.75">
      <c r="A429">
        <v>108</v>
      </c>
      <c r="B429" t="s">
        <v>1720</v>
      </c>
      <c r="C429" t="s">
        <v>1721</v>
      </c>
      <c r="D429">
        <v>37</v>
      </c>
      <c r="E429" t="s">
        <v>835</v>
      </c>
    </row>
    <row r="430" spans="1:5" ht="12.75">
      <c r="A430">
        <v>109</v>
      </c>
      <c r="B430" t="s">
        <v>1722</v>
      </c>
      <c r="C430" t="s">
        <v>1499</v>
      </c>
      <c r="D430">
        <v>38</v>
      </c>
      <c r="E430" t="s">
        <v>835</v>
      </c>
    </row>
    <row r="431" spans="1:5" ht="12.75">
      <c r="A431">
        <v>110</v>
      </c>
      <c r="B431" t="s">
        <v>1500</v>
      </c>
      <c r="C431" t="s">
        <v>1501</v>
      </c>
      <c r="D431">
        <v>38</v>
      </c>
      <c r="E431" t="s">
        <v>835</v>
      </c>
    </row>
    <row r="432" spans="1:5" ht="12.75">
      <c r="A432">
        <v>111</v>
      </c>
      <c r="B432" t="s">
        <v>1502</v>
      </c>
      <c r="C432" t="s">
        <v>1503</v>
      </c>
      <c r="D432">
        <v>38</v>
      </c>
      <c r="E432" t="s">
        <v>835</v>
      </c>
    </row>
    <row r="433" spans="1:5" ht="12.75">
      <c r="A433">
        <v>112</v>
      </c>
      <c r="B433" t="s">
        <v>1504</v>
      </c>
      <c r="C433" t="s">
        <v>1723</v>
      </c>
      <c r="D433">
        <v>38</v>
      </c>
      <c r="E433" t="s">
        <v>835</v>
      </c>
    </row>
    <row r="434" spans="1:5" ht="12.75">
      <c r="A434">
        <v>113</v>
      </c>
      <c r="B434" t="s">
        <v>1724</v>
      </c>
      <c r="C434" t="s">
        <v>763</v>
      </c>
      <c r="D434">
        <v>38</v>
      </c>
      <c r="E434" t="s">
        <v>835</v>
      </c>
    </row>
    <row r="435" spans="1:5" ht="12.75">
      <c r="A435">
        <v>114</v>
      </c>
      <c r="B435" t="s">
        <v>764</v>
      </c>
      <c r="C435" t="s">
        <v>765</v>
      </c>
      <c r="D435">
        <v>38</v>
      </c>
      <c r="E435" t="s">
        <v>1754</v>
      </c>
    </row>
    <row r="436" spans="1:5" ht="12.75">
      <c r="A436">
        <v>115</v>
      </c>
      <c r="B436" t="s">
        <v>766</v>
      </c>
      <c r="C436" t="s">
        <v>765</v>
      </c>
      <c r="D436">
        <v>38</v>
      </c>
      <c r="E436" t="s">
        <v>1754</v>
      </c>
    </row>
    <row r="437" spans="1:5" ht="12.75">
      <c r="A437">
        <v>116</v>
      </c>
      <c r="B437" t="s">
        <v>767</v>
      </c>
      <c r="C437" t="s">
        <v>768</v>
      </c>
      <c r="D437">
        <v>38</v>
      </c>
      <c r="E437" t="s">
        <v>1754</v>
      </c>
    </row>
    <row r="438" spans="1:5" ht="12.75">
      <c r="A438">
        <v>99</v>
      </c>
      <c r="B438" t="s">
        <v>769</v>
      </c>
      <c r="C438" t="s">
        <v>770</v>
      </c>
      <c r="D438">
        <v>38</v>
      </c>
      <c r="E438" t="s">
        <v>1754</v>
      </c>
    </row>
    <row r="439" spans="1:5" ht="12.75">
      <c r="A439">
        <v>117</v>
      </c>
      <c r="B439" t="s">
        <v>771</v>
      </c>
      <c r="C439" t="s">
        <v>772</v>
      </c>
      <c r="D439">
        <v>38</v>
      </c>
      <c r="E439" t="s">
        <v>1754</v>
      </c>
    </row>
    <row r="440" spans="1:5" ht="12.75">
      <c r="A440">
        <v>118</v>
      </c>
      <c r="B440" t="s">
        <v>773</v>
      </c>
      <c r="C440" t="s">
        <v>2461</v>
      </c>
      <c r="D440">
        <v>37</v>
      </c>
      <c r="E440" t="s">
        <v>1754</v>
      </c>
    </row>
    <row r="441" spans="1:5" ht="12.75">
      <c r="A441">
        <v>119</v>
      </c>
      <c r="B441" t="s">
        <v>2462</v>
      </c>
      <c r="C441" t="s">
        <v>2463</v>
      </c>
      <c r="D441">
        <v>38</v>
      </c>
      <c r="E441" t="s">
        <v>1754</v>
      </c>
    </row>
    <row r="442" spans="1:5" ht="12.75">
      <c r="A442">
        <v>120</v>
      </c>
      <c r="B442" t="s">
        <v>2464</v>
      </c>
      <c r="C442" t="s">
        <v>2465</v>
      </c>
      <c r="D442">
        <v>38</v>
      </c>
      <c r="E442" t="s">
        <v>1754</v>
      </c>
    </row>
    <row r="443" spans="1:5" ht="12.75">
      <c r="A443">
        <v>121</v>
      </c>
      <c r="B443" t="s">
        <v>2466</v>
      </c>
      <c r="C443" t="s">
        <v>2467</v>
      </c>
      <c r="D443">
        <v>39</v>
      </c>
      <c r="E443" t="s">
        <v>835</v>
      </c>
    </row>
    <row r="444" spans="1:5" ht="12.75">
      <c r="A444">
        <v>122</v>
      </c>
      <c r="B444" t="s">
        <v>2468</v>
      </c>
      <c r="C444" t="s">
        <v>2469</v>
      </c>
      <c r="D444">
        <v>39</v>
      </c>
      <c r="E444" t="s">
        <v>835</v>
      </c>
    </row>
    <row r="445" spans="1:5" ht="12.75">
      <c r="A445">
        <v>123</v>
      </c>
      <c r="B445" t="s">
        <v>2470</v>
      </c>
      <c r="C445" t="s">
        <v>2471</v>
      </c>
      <c r="D445">
        <v>39</v>
      </c>
      <c r="E445" t="s">
        <v>835</v>
      </c>
    </row>
    <row r="446" spans="1:5" ht="12.75">
      <c r="A446">
        <v>124</v>
      </c>
      <c r="B446" t="s">
        <v>2472</v>
      </c>
      <c r="C446" t="s">
        <v>2473</v>
      </c>
      <c r="D446">
        <v>39</v>
      </c>
      <c r="E446" t="s">
        <v>835</v>
      </c>
    </row>
    <row r="447" spans="1:5" ht="12.75">
      <c r="A447">
        <v>125</v>
      </c>
      <c r="B447" t="s">
        <v>2474</v>
      </c>
      <c r="C447" t="s">
        <v>2475</v>
      </c>
      <c r="D447">
        <v>39</v>
      </c>
      <c r="E447" t="s">
        <v>835</v>
      </c>
    </row>
    <row r="448" spans="1:5" ht="12.75">
      <c r="A448">
        <v>126</v>
      </c>
      <c r="B448" t="s">
        <v>404</v>
      </c>
      <c r="C448" t="s">
        <v>405</v>
      </c>
      <c r="D448">
        <v>39</v>
      </c>
      <c r="E448" t="s">
        <v>835</v>
      </c>
    </row>
    <row r="449" spans="1:5" ht="12.75">
      <c r="A449">
        <v>127</v>
      </c>
      <c r="B449" t="s">
        <v>406</v>
      </c>
      <c r="C449" t="s">
        <v>407</v>
      </c>
      <c r="D449">
        <v>39</v>
      </c>
      <c r="E449" t="s">
        <v>835</v>
      </c>
    </row>
    <row r="450" spans="1:5" ht="12.75">
      <c r="A450">
        <v>128</v>
      </c>
      <c r="B450" t="s">
        <v>408</v>
      </c>
      <c r="C450" t="s">
        <v>409</v>
      </c>
      <c r="D450">
        <v>39</v>
      </c>
      <c r="E450" t="s">
        <v>835</v>
      </c>
    </row>
    <row r="451" spans="1:5" ht="12.75">
      <c r="A451">
        <v>129</v>
      </c>
      <c r="B451" t="s">
        <v>410</v>
      </c>
      <c r="C451" t="s">
        <v>411</v>
      </c>
      <c r="D451">
        <v>39</v>
      </c>
      <c r="E451" t="s">
        <v>835</v>
      </c>
    </row>
    <row r="452" spans="1:5" ht="12.75">
      <c r="A452">
        <v>130</v>
      </c>
      <c r="B452" t="s">
        <v>412</v>
      </c>
      <c r="C452" t="s">
        <v>413</v>
      </c>
      <c r="D452">
        <v>39</v>
      </c>
      <c r="E452" t="s">
        <v>835</v>
      </c>
    </row>
    <row r="453" spans="1:5" ht="12.75">
      <c r="A453">
        <v>131</v>
      </c>
      <c r="B453" t="s">
        <v>414</v>
      </c>
      <c r="C453" t="s">
        <v>415</v>
      </c>
      <c r="D453">
        <v>39</v>
      </c>
      <c r="E453" t="s">
        <v>1227</v>
      </c>
    </row>
    <row r="454" spans="1:5" ht="12.75">
      <c r="A454">
        <v>132</v>
      </c>
      <c r="B454" t="s">
        <v>416</v>
      </c>
      <c r="C454" t="s">
        <v>417</v>
      </c>
      <c r="D454">
        <v>39</v>
      </c>
      <c r="E454" t="s">
        <v>1227</v>
      </c>
    </row>
    <row r="455" spans="1:5" ht="12.75">
      <c r="A455">
        <v>133</v>
      </c>
      <c r="B455" t="s">
        <v>418</v>
      </c>
      <c r="C455" t="s">
        <v>419</v>
      </c>
      <c r="D455">
        <v>39</v>
      </c>
      <c r="E455" t="s">
        <v>1227</v>
      </c>
    </row>
    <row r="456" spans="1:5" ht="12.75">
      <c r="A456">
        <v>134</v>
      </c>
      <c r="B456" t="s">
        <v>420</v>
      </c>
      <c r="C456" t="s">
        <v>421</v>
      </c>
      <c r="D456">
        <v>40</v>
      </c>
      <c r="E456" t="s">
        <v>1227</v>
      </c>
    </row>
    <row r="457" spans="1:5" ht="12.75">
      <c r="A457">
        <v>135</v>
      </c>
      <c r="B457" t="s">
        <v>422</v>
      </c>
      <c r="C457" t="s">
        <v>423</v>
      </c>
      <c r="D457">
        <v>40</v>
      </c>
      <c r="E457" t="s">
        <v>1227</v>
      </c>
    </row>
    <row r="458" spans="1:5" ht="12.75">
      <c r="A458">
        <v>136</v>
      </c>
      <c r="B458" t="s">
        <v>424</v>
      </c>
      <c r="C458" t="s">
        <v>425</v>
      </c>
      <c r="D458">
        <v>40</v>
      </c>
      <c r="E458" t="s">
        <v>835</v>
      </c>
    </row>
    <row r="459" spans="1:5" ht="12.75">
      <c r="A459">
        <v>137</v>
      </c>
      <c r="B459" t="s">
        <v>426</v>
      </c>
      <c r="C459" t="s">
        <v>427</v>
      </c>
      <c r="D459">
        <v>40</v>
      </c>
      <c r="E459" t="s">
        <v>835</v>
      </c>
    </row>
    <row r="460" spans="1:5" ht="12.75">
      <c r="A460">
        <v>100</v>
      </c>
      <c r="B460" t="s">
        <v>428</v>
      </c>
      <c r="C460" t="s">
        <v>429</v>
      </c>
      <c r="D460">
        <v>40</v>
      </c>
      <c r="E460" t="s">
        <v>835</v>
      </c>
    </row>
    <row r="461" spans="1:5" ht="12.75">
      <c r="A461">
        <v>138</v>
      </c>
      <c r="B461" t="s">
        <v>430</v>
      </c>
      <c r="C461" t="s">
        <v>431</v>
      </c>
      <c r="D461">
        <v>40</v>
      </c>
      <c r="E461" t="s">
        <v>1756</v>
      </c>
    </row>
    <row r="462" spans="1:5" ht="12.75">
      <c r="A462">
        <v>139</v>
      </c>
      <c r="B462" t="s">
        <v>432</v>
      </c>
      <c r="C462" t="s">
        <v>433</v>
      </c>
      <c r="D462">
        <v>37</v>
      </c>
      <c r="E462" t="s">
        <v>835</v>
      </c>
    </row>
    <row r="463" spans="1:5" ht="12.75">
      <c r="A463">
        <v>140</v>
      </c>
      <c r="B463" t="s">
        <v>434</v>
      </c>
      <c r="C463" t="s">
        <v>435</v>
      </c>
      <c r="D463">
        <v>40</v>
      </c>
      <c r="E463" t="s">
        <v>1756</v>
      </c>
    </row>
    <row r="464" spans="1:5" ht="12.75">
      <c r="A464">
        <v>141</v>
      </c>
      <c r="B464" t="s">
        <v>436</v>
      </c>
      <c r="C464" t="s">
        <v>437</v>
      </c>
      <c r="D464">
        <v>40</v>
      </c>
      <c r="E464" t="s">
        <v>1756</v>
      </c>
    </row>
    <row r="465" spans="1:5" ht="12.75">
      <c r="A465">
        <v>142</v>
      </c>
      <c r="B465" t="s">
        <v>438</v>
      </c>
      <c r="C465" t="s">
        <v>877</v>
      </c>
      <c r="D465">
        <v>40</v>
      </c>
      <c r="E465" t="s">
        <v>1756</v>
      </c>
    </row>
    <row r="466" spans="1:5" ht="12.75">
      <c r="A466">
        <v>101</v>
      </c>
      <c r="B466" t="s">
        <v>878</v>
      </c>
      <c r="C466" t="s">
        <v>879</v>
      </c>
      <c r="D466">
        <v>40</v>
      </c>
      <c r="E466" t="s">
        <v>1756</v>
      </c>
    </row>
    <row r="467" spans="1:5" ht="12.75">
      <c r="A467">
        <v>143</v>
      </c>
      <c r="B467" t="s">
        <v>880</v>
      </c>
      <c r="C467" t="s">
        <v>881</v>
      </c>
      <c r="D467">
        <v>40</v>
      </c>
      <c r="E467" t="s">
        <v>835</v>
      </c>
    </row>
    <row r="468" spans="1:5" ht="12.75">
      <c r="A468">
        <v>144</v>
      </c>
      <c r="B468" t="s">
        <v>882</v>
      </c>
      <c r="C468" t="s">
        <v>883</v>
      </c>
      <c r="D468">
        <v>37</v>
      </c>
      <c r="E468" t="s">
        <v>835</v>
      </c>
    </row>
    <row r="469" spans="1:5" ht="12.75">
      <c r="A469">
        <v>145</v>
      </c>
      <c r="B469" t="s">
        <v>884</v>
      </c>
      <c r="C469" t="s">
        <v>885</v>
      </c>
      <c r="D469">
        <v>40</v>
      </c>
      <c r="E469" t="s">
        <v>1227</v>
      </c>
    </row>
    <row r="470" spans="1:5" ht="12.75">
      <c r="A470">
        <v>146</v>
      </c>
      <c r="B470" t="s">
        <v>886</v>
      </c>
      <c r="C470" t="s">
        <v>887</v>
      </c>
      <c r="D470">
        <v>40</v>
      </c>
      <c r="E470" t="s">
        <v>836</v>
      </c>
    </row>
    <row r="471" spans="1:5" ht="12.75">
      <c r="A471">
        <v>147</v>
      </c>
      <c r="B471" t="s">
        <v>1663</v>
      </c>
      <c r="C471" t="s">
        <v>1664</v>
      </c>
      <c r="D471">
        <v>41</v>
      </c>
      <c r="E471" t="s">
        <v>836</v>
      </c>
    </row>
    <row r="472" spans="1:5" ht="12.75">
      <c r="A472">
        <v>148</v>
      </c>
      <c r="B472" t="s">
        <v>1665</v>
      </c>
      <c r="C472" t="s">
        <v>1666</v>
      </c>
      <c r="D472">
        <v>41</v>
      </c>
      <c r="E472" t="s">
        <v>836</v>
      </c>
    </row>
    <row r="473" spans="1:5" ht="12.75">
      <c r="A473">
        <v>149</v>
      </c>
      <c r="B473" t="s">
        <v>1667</v>
      </c>
      <c r="C473" t="s">
        <v>1668</v>
      </c>
      <c r="D473">
        <v>44</v>
      </c>
      <c r="E473" t="s">
        <v>836</v>
      </c>
    </row>
    <row r="474" spans="1:5" ht="12.75">
      <c r="A474">
        <v>150</v>
      </c>
      <c r="B474" t="s">
        <v>1669</v>
      </c>
      <c r="C474" t="s">
        <v>1670</v>
      </c>
      <c r="D474">
        <v>45</v>
      </c>
      <c r="E474" t="s">
        <v>836</v>
      </c>
    </row>
    <row r="475" spans="1:5" ht="12.75">
      <c r="A475">
        <v>151</v>
      </c>
      <c r="B475" t="s">
        <v>1671</v>
      </c>
      <c r="C475" t="s">
        <v>1672</v>
      </c>
      <c r="D475">
        <v>46</v>
      </c>
      <c r="E475" t="s">
        <v>836</v>
      </c>
    </row>
    <row r="476" spans="1:5" ht="12.75">
      <c r="A476">
        <v>152</v>
      </c>
      <c r="B476" t="s">
        <v>1673</v>
      </c>
      <c r="C476" t="s">
        <v>1674</v>
      </c>
      <c r="D476">
        <v>47</v>
      </c>
      <c r="E476" t="s">
        <v>515</v>
      </c>
    </row>
    <row r="477" spans="1:5" ht="12.75">
      <c r="A477">
        <v>102</v>
      </c>
      <c r="B477" t="s">
        <v>1675</v>
      </c>
      <c r="C477" t="s">
        <v>1676</v>
      </c>
      <c r="D477">
        <v>50</v>
      </c>
      <c r="E477" t="s">
        <v>2219</v>
      </c>
    </row>
    <row r="478" spans="1:5" ht="12.75">
      <c r="A478">
        <v>103</v>
      </c>
      <c r="B478" t="s">
        <v>1677</v>
      </c>
      <c r="C478" t="s">
        <v>1678</v>
      </c>
      <c r="D478">
        <v>51</v>
      </c>
      <c r="E478" t="s">
        <v>836</v>
      </c>
    </row>
    <row r="479" spans="1:5" ht="12.75">
      <c r="A479">
        <v>104</v>
      </c>
      <c r="B479" t="s">
        <v>1679</v>
      </c>
      <c r="C479" t="s">
        <v>1680</v>
      </c>
      <c r="D479">
        <v>37</v>
      </c>
      <c r="E479" t="s">
        <v>835</v>
      </c>
    </row>
    <row r="480" spans="1:5" ht="12.75">
      <c r="A480">
        <v>105</v>
      </c>
      <c r="B480" t="s">
        <v>1681</v>
      </c>
      <c r="C480" t="s">
        <v>1682</v>
      </c>
      <c r="D480">
        <v>37</v>
      </c>
      <c r="E480" t="s">
        <v>835</v>
      </c>
    </row>
    <row r="481" spans="1:5" ht="12.75">
      <c r="A481">
        <v>106</v>
      </c>
      <c r="B481" t="s">
        <v>1683</v>
      </c>
      <c r="C481" t="s">
        <v>1684</v>
      </c>
      <c r="D481">
        <v>37</v>
      </c>
      <c r="E481" t="s">
        <v>835</v>
      </c>
    </row>
    <row r="482" spans="1:5" ht="12.75">
      <c r="A482">
        <v>153</v>
      </c>
      <c r="B482" t="s">
        <v>1685</v>
      </c>
      <c r="C482" t="s">
        <v>1686</v>
      </c>
      <c r="D482">
        <v>38</v>
      </c>
      <c r="E482" t="s">
        <v>835</v>
      </c>
    </row>
    <row r="483" spans="1:5" ht="12.75">
      <c r="A483">
        <v>154</v>
      </c>
      <c r="B483" t="s">
        <v>1687</v>
      </c>
      <c r="C483" t="s">
        <v>1688</v>
      </c>
      <c r="D483">
        <v>38</v>
      </c>
      <c r="E483" t="s">
        <v>835</v>
      </c>
    </row>
    <row r="484" spans="1:5" ht="12.75">
      <c r="A484">
        <v>155</v>
      </c>
      <c r="B484" t="s">
        <v>1689</v>
      </c>
      <c r="C484" t="s">
        <v>1690</v>
      </c>
      <c r="D484">
        <v>55</v>
      </c>
      <c r="E484" t="s">
        <v>835</v>
      </c>
    </row>
    <row r="485" spans="1:5" ht="12.75">
      <c r="A485">
        <v>156</v>
      </c>
      <c r="B485" t="s">
        <v>1691</v>
      </c>
      <c r="C485" t="s">
        <v>1692</v>
      </c>
      <c r="D485">
        <v>55</v>
      </c>
      <c r="E485" t="s">
        <v>835</v>
      </c>
    </row>
    <row r="486" spans="1:5" ht="12.75">
      <c r="A486">
        <v>157</v>
      </c>
      <c r="B486" t="s">
        <v>1693</v>
      </c>
      <c r="C486" t="s">
        <v>1694</v>
      </c>
      <c r="D486">
        <v>55</v>
      </c>
      <c r="E486" t="s">
        <v>835</v>
      </c>
    </row>
    <row r="487" spans="1:5" ht="12.75">
      <c r="A487">
        <v>158</v>
      </c>
      <c r="B487" t="s">
        <v>1695</v>
      </c>
      <c r="C487" t="s">
        <v>1696</v>
      </c>
      <c r="D487">
        <v>55</v>
      </c>
      <c r="E487" t="s">
        <v>835</v>
      </c>
    </row>
    <row r="488" spans="1:5" ht="12.75">
      <c r="A488">
        <v>159</v>
      </c>
      <c r="B488" t="s">
        <v>1697</v>
      </c>
      <c r="C488" t="s">
        <v>1698</v>
      </c>
      <c r="D488">
        <v>55</v>
      </c>
      <c r="E488" t="s">
        <v>835</v>
      </c>
    </row>
    <row r="489" spans="1:5" ht="12.75">
      <c r="A489">
        <v>160</v>
      </c>
      <c r="B489" t="s">
        <v>1699</v>
      </c>
      <c r="C489" t="s">
        <v>1700</v>
      </c>
      <c r="D489">
        <v>55</v>
      </c>
      <c r="E489" t="s">
        <v>835</v>
      </c>
    </row>
    <row r="490" spans="1:5" ht="12.75">
      <c r="A490">
        <v>161</v>
      </c>
      <c r="B490" t="s">
        <v>1701</v>
      </c>
      <c r="C490" t="s">
        <v>1702</v>
      </c>
      <c r="D490">
        <v>55</v>
      </c>
      <c r="E490" t="s">
        <v>835</v>
      </c>
    </row>
    <row r="491" spans="1:5" ht="12.75">
      <c r="A491">
        <v>162</v>
      </c>
      <c r="B491" t="s">
        <v>1703</v>
      </c>
      <c r="C491" t="s">
        <v>1704</v>
      </c>
      <c r="D491">
        <v>55</v>
      </c>
      <c r="E491" t="s">
        <v>835</v>
      </c>
    </row>
    <row r="492" spans="1:5" ht="12.75">
      <c r="A492">
        <v>163</v>
      </c>
      <c r="B492" t="s">
        <v>1705</v>
      </c>
      <c r="C492" t="s">
        <v>1706</v>
      </c>
      <c r="D492">
        <v>56</v>
      </c>
      <c r="E492" t="s">
        <v>1756</v>
      </c>
    </row>
    <row r="493" spans="1:5" ht="12.75">
      <c r="A493">
        <v>164</v>
      </c>
      <c r="B493" t="s">
        <v>1707</v>
      </c>
      <c r="C493" t="s">
        <v>1708</v>
      </c>
      <c r="D493">
        <v>56</v>
      </c>
      <c r="E493" t="s">
        <v>1756</v>
      </c>
    </row>
    <row r="494" spans="1:5" ht="12.75">
      <c r="A494">
        <v>165</v>
      </c>
      <c r="B494" t="s">
        <v>1709</v>
      </c>
      <c r="C494" t="s">
        <v>1710</v>
      </c>
      <c r="D494">
        <v>56</v>
      </c>
      <c r="E494" t="s">
        <v>1756</v>
      </c>
    </row>
    <row r="495" spans="1:5" ht="12.75">
      <c r="A495">
        <v>166</v>
      </c>
      <c r="B495" t="s">
        <v>1711</v>
      </c>
      <c r="C495" t="s">
        <v>234</v>
      </c>
      <c r="D495">
        <v>56</v>
      </c>
      <c r="E495" t="s">
        <v>1756</v>
      </c>
    </row>
    <row r="496" spans="1:5" ht="12.75">
      <c r="A496">
        <v>167</v>
      </c>
      <c r="B496" t="s">
        <v>235</v>
      </c>
      <c r="C496" t="s">
        <v>236</v>
      </c>
      <c r="D496">
        <v>56</v>
      </c>
      <c r="E496" t="s">
        <v>1758</v>
      </c>
    </row>
    <row r="497" spans="1:5" ht="12.75">
      <c r="A497">
        <v>168</v>
      </c>
      <c r="B497" t="s">
        <v>237</v>
      </c>
      <c r="C497" t="s">
        <v>238</v>
      </c>
      <c r="D497">
        <v>56</v>
      </c>
      <c r="E497" t="s">
        <v>1758</v>
      </c>
    </row>
    <row r="498" spans="1:5" ht="12.75">
      <c r="A498">
        <v>169</v>
      </c>
      <c r="B498" t="s">
        <v>239</v>
      </c>
      <c r="C498" t="s">
        <v>240</v>
      </c>
      <c r="D498">
        <v>56</v>
      </c>
      <c r="E498" t="s">
        <v>1758</v>
      </c>
    </row>
    <row r="499" spans="1:5" ht="12.75">
      <c r="A499">
        <v>170</v>
      </c>
      <c r="B499" t="s">
        <v>241</v>
      </c>
      <c r="C499" t="s">
        <v>242</v>
      </c>
      <c r="D499">
        <v>56</v>
      </c>
      <c r="E499" t="s">
        <v>1758</v>
      </c>
    </row>
    <row r="500" spans="1:5" ht="12.75">
      <c r="A500">
        <v>171</v>
      </c>
      <c r="B500" t="s">
        <v>243</v>
      </c>
      <c r="C500" t="s">
        <v>244</v>
      </c>
      <c r="D500">
        <v>56</v>
      </c>
      <c r="E500" t="s">
        <v>1757</v>
      </c>
    </row>
    <row r="501" spans="1:5" ht="12.75">
      <c r="A501">
        <v>172</v>
      </c>
      <c r="B501" t="s">
        <v>245</v>
      </c>
      <c r="C501" t="s">
        <v>246</v>
      </c>
      <c r="D501">
        <v>57</v>
      </c>
      <c r="E501" t="s">
        <v>1757</v>
      </c>
    </row>
    <row r="502" spans="1:5" ht="12.75">
      <c r="A502">
        <v>173</v>
      </c>
      <c r="B502" t="s">
        <v>247</v>
      </c>
      <c r="C502" t="s">
        <v>248</v>
      </c>
      <c r="D502">
        <v>57</v>
      </c>
      <c r="E502" t="s">
        <v>1757</v>
      </c>
    </row>
    <row r="503" spans="1:5" ht="12.75">
      <c r="A503">
        <v>174</v>
      </c>
      <c r="B503" t="s">
        <v>249</v>
      </c>
      <c r="C503" t="s">
        <v>250</v>
      </c>
      <c r="D503">
        <v>57</v>
      </c>
      <c r="E503" t="s">
        <v>1757</v>
      </c>
    </row>
    <row r="504" spans="1:5" ht="12.75">
      <c r="A504">
        <v>175</v>
      </c>
      <c r="B504" t="s">
        <v>251</v>
      </c>
      <c r="C504" t="s">
        <v>252</v>
      </c>
      <c r="D504">
        <v>57</v>
      </c>
      <c r="E504" t="s">
        <v>835</v>
      </c>
    </row>
    <row r="505" spans="1:5" ht="12.75">
      <c r="A505">
        <v>176</v>
      </c>
      <c r="B505" t="s">
        <v>253</v>
      </c>
      <c r="C505" t="s">
        <v>254</v>
      </c>
      <c r="D505">
        <v>57</v>
      </c>
      <c r="E505" t="s">
        <v>835</v>
      </c>
    </row>
    <row r="506" spans="1:5" ht="12.75">
      <c r="A506">
        <v>185</v>
      </c>
      <c r="B506" t="s">
        <v>1937</v>
      </c>
      <c r="C506" t="s">
        <v>1938</v>
      </c>
      <c r="D506">
        <v>57</v>
      </c>
      <c r="E506" t="s">
        <v>837</v>
      </c>
    </row>
    <row r="507" spans="1:5" ht="12.75">
      <c r="A507">
        <v>177</v>
      </c>
      <c r="B507" t="s">
        <v>1939</v>
      </c>
      <c r="C507" t="s">
        <v>1940</v>
      </c>
      <c r="D507">
        <v>57</v>
      </c>
      <c r="E507" t="s">
        <v>1754</v>
      </c>
    </row>
    <row r="508" spans="1:5" ht="12.75">
      <c r="A508">
        <v>178</v>
      </c>
      <c r="B508" t="s">
        <v>1941</v>
      </c>
      <c r="C508" t="s">
        <v>1942</v>
      </c>
      <c r="D508">
        <v>76</v>
      </c>
      <c r="E508" t="s">
        <v>1942</v>
      </c>
    </row>
    <row r="509" spans="1:5" ht="12.75">
      <c r="A509">
        <v>179</v>
      </c>
      <c r="B509" t="s">
        <v>1943</v>
      </c>
      <c r="C509" t="s">
        <v>1944</v>
      </c>
      <c r="D509">
        <v>58</v>
      </c>
      <c r="E509" t="s">
        <v>1755</v>
      </c>
    </row>
    <row r="510" spans="1:5" ht="12.75">
      <c r="A510">
        <v>180</v>
      </c>
      <c r="B510" t="s">
        <v>1945</v>
      </c>
      <c r="C510" t="s">
        <v>1946</v>
      </c>
      <c r="D510">
        <v>59</v>
      </c>
      <c r="E510" t="s">
        <v>1752</v>
      </c>
    </row>
    <row r="511" spans="1:5" ht="12.75">
      <c r="A511">
        <v>181</v>
      </c>
      <c r="B511" t="s">
        <v>1947</v>
      </c>
      <c r="C511" t="s">
        <v>1948</v>
      </c>
      <c r="D511">
        <v>59</v>
      </c>
      <c r="E511" t="s">
        <v>515</v>
      </c>
    </row>
    <row r="512" spans="1:5" ht="12.75">
      <c r="A512">
        <v>182</v>
      </c>
      <c r="B512" t="s">
        <v>1949</v>
      </c>
      <c r="C512" t="s">
        <v>1950</v>
      </c>
      <c r="D512">
        <v>62</v>
      </c>
      <c r="E512" t="s">
        <v>515</v>
      </c>
    </row>
    <row r="513" spans="1:5" ht="12.75">
      <c r="A513">
        <v>183</v>
      </c>
      <c r="B513" t="s">
        <v>1951</v>
      </c>
      <c r="C513" t="s">
        <v>1952</v>
      </c>
      <c r="D513">
        <v>63</v>
      </c>
      <c r="E513" t="s">
        <v>515</v>
      </c>
    </row>
    <row r="514" spans="1:5" ht="12.75">
      <c r="A514">
        <v>184</v>
      </c>
      <c r="B514" t="s">
        <v>1953</v>
      </c>
      <c r="C514" t="s">
        <v>1954</v>
      </c>
      <c r="D514">
        <v>68</v>
      </c>
      <c r="E514" t="s">
        <v>515</v>
      </c>
    </row>
    <row r="515" spans="1:5" ht="12.75">
      <c r="A515">
        <v>186</v>
      </c>
      <c r="B515" t="s">
        <v>1955</v>
      </c>
      <c r="C515" t="s">
        <v>1557</v>
      </c>
      <c r="D515">
        <v>72</v>
      </c>
      <c r="E515" t="s">
        <v>515</v>
      </c>
    </row>
    <row r="516" spans="1:5" ht="12.75">
      <c r="A516">
        <v>187</v>
      </c>
      <c r="B516" t="s">
        <v>1558</v>
      </c>
      <c r="C516" t="s">
        <v>1559</v>
      </c>
      <c r="D516">
        <v>75</v>
      </c>
      <c r="E516" t="s">
        <v>2219</v>
      </c>
    </row>
    <row r="517" spans="1:5" ht="12.75">
      <c r="A517">
        <v>188</v>
      </c>
      <c r="B517" t="s">
        <v>1560</v>
      </c>
      <c r="C517" t="s">
        <v>1561</v>
      </c>
      <c r="D517">
        <v>78</v>
      </c>
      <c r="E517" t="s">
        <v>1751</v>
      </c>
    </row>
    <row r="518" spans="1:5" ht="12.75">
      <c r="A518">
        <v>189</v>
      </c>
      <c r="B518" t="s">
        <v>1562</v>
      </c>
      <c r="C518" t="s">
        <v>1563</v>
      </c>
      <c r="D518">
        <v>78</v>
      </c>
      <c r="E518" t="s">
        <v>1751</v>
      </c>
    </row>
    <row r="519" spans="1:5" ht="12.75">
      <c r="A519">
        <v>190</v>
      </c>
      <c r="B519" t="s">
        <v>1564</v>
      </c>
      <c r="C519" t="s">
        <v>1565</v>
      </c>
      <c r="D519">
        <v>79</v>
      </c>
      <c r="E519" t="s">
        <v>1751</v>
      </c>
    </row>
    <row r="520" spans="1:5" ht="12.75">
      <c r="A520">
        <v>191</v>
      </c>
      <c r="B520" t="s">
        <v>1566</v>
      </c>
      <c r="C520" t="s">
        <v>1567</v>
      </c>
      <c r="D520">
        <v>79</v>
      </c>
      <c r="E520" t="s">
        <v>1751</v>
      </c>
    </row>
    <row r="521" spans="1:5" ht="12.75">
      <c r="A521">
        <v>192</v>
      </c>
      <c r="B521" t="s">
        <v>1222</v>
      </c>
      <c r="C521" t="s">
        <v>1223</v>
      </c>
      <c r="D521">
        <v>80</v>
      </c>
      <c r="E521" t="s">
        <v>1751</v>
      </c>
    </row>
    <row r="522" spans="1:5" ht="12.75">
      <c r="A522">
        <v>193</v>
      </c>
      <c r="B522" t="s">
        <v>1224</v>
      </c>
      <c r="C522" t="s">
        <v>1225</v>
      </c>
      <c r="D522">
        <v>81</v>
      </c>
      <c r="E522" t="s">
        <v>1751</v>
      </c>
    </row>
    <row r="523" spans="1:5" ht="12.75">
      <c r="A523">
        <v>194</v>
      </c>
      <c r="B523" t="s">
        <v>1226</v>
      </c>
      <c r="C523" t="s">
        <v>1227</v>
      </c>
      <c r="D523">
        <v>81</v>
      </c>
      <c r="E523" t="s">
        <v>1227</v>
      </c>
    </row>
    <row r="524" spans="1:5" ht="12.75">
      <c r="A524">
        <v>195</v>
      </c>
      <c r="B524" t="s">
        <v>1228</v>
      </c>
      <c r="C524" t="s">
        <v>1229</v>
      </c>
      <c r="D524">
        <v>81</v>
      </c>
      <c r="E524" t="s">
        <v>1227</v>
      </c>
    </row>
    <row r="525" spans="1:5" ht="12.75">
      <c r="A525">
        <v>196</v>
      </c>
      <c r="B525" t="s">
        <v>1230</v>
      </c>
      <c r="C525" t="s">
        <v>1231</v>
      </c>
      <c r="D525">
        <v>81</v>
      </c>
      <c r="E525" t="s">
        <v>1227</v>
      </c>
    </row>
    <row r="526" spans="1:5" ht="12.75">
      <c r="A526">
        <v>197</v>
      </c>
      <c r="B526" t="s">
        <v>1232</v>
      </c>
      <c r="C526" t="s">
        <v>1233</v>
      </c>
      <c r="D526">
        <v>82</v>
      </c>
      <c r="E526" t="s">
        <v>1227</v>
      </c>
    </row>
    <row r="527" spans="1:5" ht="12.75">
      <c r="A527">
        <v>198</v>
      </c>
      <c r="B527" t="s">
        <v>1234</v>
      </c>
      <c r="C527" t="s">
        <v>1235</v>
      </c>
      <c r="D527">
        <v>82</v>
      </c>
      <c r="E527" t="s">
        <v>1227</v>
      </c>
    </row>
    <row r="528" spans="1:5" ht="12.75">
      <c r="A528">
        <v>199</v>
      </c>
      <c r="B528" t="s">
        <v>1236</v>
      </c>
      <c r="C528" t="s">
        <v>2130</v>
      </c>
      <c r="D528">
        <v>82</v>
      </c>
      <c r="E528" t="s">
        <v>1227</v>
      </c>
    </row>
    <row r="529" spans="1:5" ht="12.75">
      <c r="A529">
        <v>200</v>
      </c>
      <c r="B529" t="s">
        <v>2131</v>
      </c>
      <c r="C529" t="s">
        <v>2132</v>
      </c>
      <c r="D529">
        <v>82</v>
      </c>
      <c r="E529" t="s">
        <v>1227</v>
      </c>
    </row>
    <row r="530" spans="1:5" ht="12.75">
      <c r="A530">
        <v>201</v>
      </c>
      <c r="B530" t="s">
        <v>2133</v>
      </c>
      <c r="C530" t="s">
        <v>2134</v>
      </c>
      <c r="D530">
        <v>82</v>
      </c>
      <c r="E530" t="s">
        <v>1227</v>
      </c>
    </row>
    <row r="531" spans="1:5" ht="12.75">
      <c r="A531">
        <v>202</v>
      </c>
      <c r="B531" t="s">
        <v>1270</v>
      </c>
      <c r="C531" t="s">
        <v>1271</v>
      </c>
      <c r="D531">
        <v>82</v>
      </c>
      <c r="E531" t="s">
        <v>1227</v>
      </c>
    </row>
    <row r="532" spans="1:5" ht="12.75">
      <c r="A532">
        <v>238</v>
      </c>
      <c r="B532" t="s">
        <v>2189</v>
      </c>
      <c r="C532" t="s">
        <v>1248</v>
      </c>
      <c r="D532">
        <v>82</v>
      </c>
      <c r="E532" t="s">
        <v>1797</v>
      </c>
    </row>
    <row r="533" spans="1:5" ht="12.75">
      <c r="A533">
        <v>203</v>
      </c>
      <c r="B533" t="s">
        <v>1249</v>
      </c>
      <c r="C533" t="s">
        <v>1251</v>
      </c>
      <c r="D533">
        <v>91</v>
      </c>
      <c r="E533" t="s">
        <v>1757</v>
      </c>
    </row>
    <row r="534" spans="1:5" ht="12.75">
      <c r="A534">
        <v>239</v>
      </c>
      <c r="B534" t="s">
        <v>1249</v>
      </c>
      <c r="C534" t="s">
        <v>1250</v>
      </c>
      <c r="D534">
        <v>82</v>
      </c>
      <c r="E534" t="s">
        <v>1797</v>
      </c>
    </row>
    <row r="535" spans="1:5" ht="12.75">
      <c r="A535">
        <v>240</v>
      </c>
      <c r="B535" t="s">
        <v>1252</v>
      </c>
      <c r="C535" t="s">
        <v>1253</v>
      </c>
      <c r="D535">
        <v>82</v>
      </c>
      <c r="E535" t="s">
        <v>1797</v>
      </c>
    </row>
    <row r="536" spans="1:5" ht="12.75">
      <c r="A536">
        <v>241</v>
      </c>
      <c r="B536" t="s">
        <v>1254</v>
      </c>
      <c r="C536" t="s">
        <v>585</v>
      </c>
      <c r="D536">
        <v>91</v>
      </c>
      <c r="E536" t="s">
        <v>1757</v>
      </c>
    </row>
    <row r="537" spans="1:5" ht="12.75">
      <c r="A537">
        <v>242</v>
      </c>
      <c r="B537" t="s">
        <v>1255</v>
      </c>
      <c r="C537" t="s">
        <v>1256</v>
      </c>
      <c r="D537">
        <v>91</v>
      </c>
      <c r="E537" t="s">
        <v>1757</v>
      </c>
    </row>
    <row r="538" spans="1:5" ht="12.75">
      <c r="A538">
        <v>243</v>
      </c>
      <c r="B538" t="s">
        <v>1257</v>
      </c>
      <c r="C538" t="s">
        <v>361</v>
      </c>
      <c r="D538">
        <v>92</v>
      </c>
      <c r="E538" t="s">
        <v>1757</v>
      </c>
    </row>
    <row r="539" spans="1:5" ht="12.75">
      <c r="A539">
        <v>244</v>
      </c>
      <c r="B539" t="s">
        <v>362</v>
      </c>
      <c r="C539" t="s">
        <v>363</v>
      </c>
      <c r="D539">
        <v>92</v>
      </c>
      <c r="E539" t="s">
        <v>1757</v>
      </c>
    </row>
    <row r="540" spans="1:5" ht="12.75">
      <c r="A540">
        <v>245</v>
      </c>
      <c r="B540" t="s">
        <v>364</v>
      </c>
      <c r="C540" t="s">
        <v>365</v>
      </c>
      <c r="D540">
        <v>92</v>
      </c>
      <c r="E540" t="s">
        <v>1757</v>
      </c>
    </row>
    <row r="541" spans="1:5" ht="12.75">
      <c r="A541">
        <v>246</v>
      </c>
      <c r="B541" t="s">
        <v>366</v>
      </c>
      <c r="C541" t="s">
        <v>367</v>
      </c>
      <c r="D541">
        <v>92</v>
      </c>
      <c r="E541" t="s">
        <v>1757</v>
      </c>
    </row>
    <row r="542" spans="1:5" ht="12.75">
      <c r="A542">
        <v>247</v>
      </c>
      <c r="B542" t="s">
        <v>368</v>
      </c>
      <c r="C542" t="s">
        <v>369</v>
      </c>
      <c r="D542">
        <v>92</v>
      </c>
      <c r="E542" t="s">
        <v>1757</v>
      </c>
    </row>
    <row r="543" spans="1:5" ht="12.75">
      <c r="A543">
        <v>248</v>
      </c>
      <c r="B543" t="s">
        <v>370</v>
      </c>
      <c r="C543" t="s">
        <v>371</v>
      </c>
      <c r="D543">
        <v>93</v>
      </c>
      <c r="E543" t="s">
        <v>1757</v>
      </c>
    </row>
    <row r="544" spans="1:5" ht="12.75">
      <c r="A544">
        <v>249</v>
      </c>
      <c r="B544" t="s">
        <v>372</v>
      </c>
      <c r="C544" t="s">
        <v>373</v>
      </c>
      <c r="D544">
        <v>93</v>
      </c>
      <c r="E544" t="s">
        <v>1757</v>
      </c>
    </row>
    <row r="545" spans="1:5" ht="12.75">
      <c r="A545">
        <v>250</v>
      </c>
      <c r="B545" t="s">
        <v>374</v>
      </c>
      <c r="C545" t="s">
        <v>2235</v>
      </c>
      <c r="D545">
        <v>94</v>
      </c>
      <c r="E545" t="s">
        <v>1757</v>
      </c>
    </row>
    <row r="546" spans="1:5" ht="12.75">
      <c r="A546">
        <v>251</v>
      </c>
      <c r="B546" t="s">
        <v>2236</v>
      </c>
      <c r="C546" t="s">
        <v>2237</v>
      </c>
      <c r="D546">
        <v>94</v>
      </c>
      <c r="E546" t="s">
        <v>1757</v>
      </c>
    </row>
    <row r="547" spans="1:5" ht="12.75">
      <c r="A547">
        <v>252</v>
      </c>
      <c r="B547" t="s">
        <v>2238</v>
      </c>
      <c r="C547" t="s">
        <v>2239</v>
      </c>
      <c r="D547">
        <v>95</v>
      </c>
      <c r="E547" t="s">
        <v>1757</v>
      </c>
    </row>
    <row r="548" spans="1:5" ht="12.75">
      <c r="A548">
        <v>253</v>
      </c>
      <c r="B548" t="s">
        <v>2240</v>
      </c>
      <c r="C548" t="s">
        <v>2241</v>
      </c>
      <c r="D548">
        <v>95</v>
      </c>
      <c r="E548" t="s">
        <v>1757</v>
      </c>
    </row>
    <row r="549" spans="1:5" ht="12.75">
      <c r="A549">
        <v>254</v>
      </c>
      <c r="B549" t="s">
        <v>2242</v>
      </c>
      <c r="C549" t="s">
        <v>2256</v>
      </c>
      <c r="D549">
        <v>95</v>
      </c>
      <c r="E549" t="s">
        <v>1757</v>
      </c>
    </row>
    <row r="550" spans="1:5" ht="12.75">
      <c r="A550">
        <v>255</v>
      </c>
      <c r="B550" t="s">
        <v>2257</v>
      </c>
      <c r="C550" t="s">
        <v>2258</v>
      </c>
      <c r="D550">
        <v>95</v>
      </c>
      <c r="E550" t="s">
        <v>1757</v>
      </c>
    </row>
    <row r="551" spans="1:5" ht="12.75">
      <c r="A551">
        <v>256</v>
      </c>
      <c r="B551" t="s">
        <v>2259</v>
      </c>
      <c r="C551" t="s">
        <v>1272</v>
      </c>
      <c r="D551">
        <v>96</v>
      </c>
      <c r="E551" t="s">
        <v>1757</v>
      </c>
    </row>
    <row r="552" spans="1:5" ht="12.75">
      <c r="A552">
        <v>257</v>
      </c>
      <c r="B552" t="s">
        <v>1273</v>
      </c>
      <c r="C552" t="s">
        <v>1274</v>
      </c>
      <c r="D552">
        <v>96</v>
      </c>
      <c r="E552" t="s">
        <v>1757</v>
      </c>
    </row>
    <row r="553" spans="1:5" ht="12.75">
      <c r="A553">
        <v>258</v>
      </c>
      <c r="B553" t="s">
        <v>1275</v>
      </c>
      <c r="C553" t="s">
        <v>1276</v>
      </c>
      <c r="D553">
        <v>96</v>
      </c>
      <c r="E553" t="s">
        <v>1757</v>
      </c>
    </row>
    <row r="554" spans="1:5" ht="12.75">
      <c r="A554">
        <v>259</v>
      </c>
      <c r="B554" t="s">
        <v>1277</v>
      </c>
      <c r="C554" t="s">
        <v>1278</v>
      </c>
      <c r="D554">
        <v>96</v>
      </c>
      <c r="E554" t="s">
        <v>1757</v>
      </c>
    </row>
    <row r="555" spans="1:5" ht="12.75">
      <c r="A555">
        <v>260</v>
      </c>
      <c r="B555" t="s">
        <v>1279</v>
      </c>
      <c r="C555" t="s">
        <v>1280</v>
      </c>
      <c r="D555">
        <v>97</v>
      </c>
      <c r="E555" t="s">
        <v>1797</v>
      </c>
    </row>
    <row r="556" spans="1:5" ht="12.75">
      <c r="A556">
        <v>261</v>
      </c>
      <c r="B556" t="s">
        <v>1281</v>
      </c>
      <c r="C556" t="s">
        <v>1282</v>
      </c>
      <c r="D556">
        <v>97</v>
      </c>
      <c r="E556" t="s">
        <v>1797</v>
      </c>
    </row>
    <row r="557" spans="1:5" ht="12.75">
      <c r="A557">
        <v>262</v>
      </c>
      <c r="B557" t="s">
        <v>1283</v>
      </c>
      <c r="C557" t="s">
        <v>1284</v>
      </c>
      <c r="D557">
        <v>104</v>
      </c>
      <c r="E557" t="s">
        <v>1798</v>
      </c>
    </row>
    <row r="558" spans="1:5" ht="12.75">
      <c r="A558">
        <v>263</v>
      </c>
      <c r="B558" t="s">
        <v>1285</v>
      </c>
      <c r="C558" t="s">
        <v>1286</v>
      </c>
      <c r="D558">
        <v>105</v>
      </c>
      <c r="E558" t="s">
        <v>1798</v>
      </c>
    </row>
    <row r="559" spans="1:5" ht="12.75">
      <c r="A559">
        <v>264</v>
      </c>
      <c r="B559" t="s">
        <v>1287</v>
      </c>
      <c r="C559" t="s">
        <v>1288</v>
      </c>
      <c r="D559">
        <v>105</v>
      </c>
      <c r="E559" t="s">
        <v>2193</v>
      </c>
    </row>
    <row r="560" spans="1:5" ht="12.75">
      <c r="A560">
        <v>265</v>
      </c>
      <c r="B560" t="s">
        <v>2272</v>
      </c>
      <c r="C560" t="s">
        <v>2273</v>
      </c>
      <c r="D560">
        <v>105</v>
      </c>
      <c r="E560" t="s">
        <v>1798</v>
      </c>
    </row>
    <row r="561" spans="1:5" ht="12.75">
      <c r="A561">
        <v>266</v>
      </c>
      <c r="B561" t="s">
        <v>2274</v>
      </c>
      <c r="C561" t="s">
        <v>2275</v>
      </c>
      <c r="D561">
        <v>105</v>
      </c>
      <c r="E561" t="s">
        <v>1798</v>
      </c>
    </row>
    <row r="562" spans="1:5" ht="12.75">
      <c r="A562">
        <v>267</v>
      </c>
      <c r="B562" t="s">
        <v>2276</v>
      </c>
      <c r="C562" t="s">
        <v>2277</v>
      </c>
      <c r="D562">
        <v>106</v>
      </c>
      <c r="E562" t="s">
        <v>1798</v>
      </c>
    </row>
    <row r="563" spans="1:5" ht="12.75">
      <c r="A563">
        <v>268</v>
      </c>
      <c r="B563" t="s">
        <v>2278</v>
      </c>
      <c r="C563" t="s">
        <v>2279</v>
      </c>
      <c r="D563">
        <v>106</v>
      </c>
      <c r="E563" t="s">
        <v>1798</v>
      </c>
    </row>
    <row r="564" spans="1:5" ht="12.75">
      <c r="A564">
        <v>269</v>
      </c>
      <c r="B564" t="s">
        <v>2280</v>
      </c>
      <c r="C564" t="s">
        <v>2281</v>
      </c>
      <c r="D564">
        <v>106</v>
      </c>
      <c r="E564" t="s">
        <v>1798</v>
      </c>
    </row>
    <row r="565" spans="1:5" ht="12.75">
      <c r="A565">
        <v>270</v>
      </c>
      <c r="B565" t="s">
        <v>2282</v>
      </c>
      <c r="C565" t="s">
        <v>2283</v>
      </c>
      <c r="D565">
        <v>107</v>
      </c>
      <c r="E565" t="s">
        <v>1798</v>
      </c>
    </row>
    <row r="566" spans="1:5" ht="12.75">
      <c r="A566">
        <v>271</v>
      </c>
      <c r="B566" t="s">
        <v>2284</v>
      </c>
      <c r="C566" t="s">
        <v>2285</v>
      </c>
      <c r="D566">
        <v>107</v>
      </c>
      <c r="E566" t="s">
        <v>1798</v>
      </c>
    </row>
    <row r="567" spans="1:5" ht="12.75">
      <c r="A567">
        <v>272</v>
      </c>
      <c r="B567" t="s">
        <v>2286</v>
      </c>
      <c r="C567" t="s">
        <v>2287</v>
      </c>
      <c r="D567">
        <v>107</v>
      </c>
      <c r="E567" t="s">
        <v>1798</v>
      </c>
    </row>
    <row r="568" spans="1:5" ht="12.75">
      <c r="A568">
        <v>273</v>
      </c>
      <c r="B568" t="s">
        <v>2288</v>
      </c>
      <c r="C568" t="s">
        <v>2289</v>
      </c>
      <c r="D568">
        <v>108</v>
      </c>
      <c r="E568" t="s">
        <v>1798</v>
      </c>
    </row>
    <row r="569" spans="1:5" ht="12.75">
      <c r="A569">
        <v>274</v>
      </c>
      <c r="B569" t="s">
        <v>2290</v>
      </c>
      <c r="C569" t="s">
        <v>2291</v>
      </c>
      <c r="D569">
        <v>109</v>
      </c>
      <c r="E569" t="s">
        <v>1797</v>
      </c>
    </row>
    <row r="570" spans="1:5" ht="12.75">
      <c r="A570">
        <v>275</v>
      </c>
      <c r="B570" t="s">
        <v>2292</v>
      </c>
      <c r="C570" t="s">
        <v>2293</v>
      </c>
      <c r="D570">
        <v>109</v>
      </c>
      <c r="E570" t="s">
        <v>1797</v>
      </c>
    </row>
    <row r="571" spans="1:5" ht="12.75">
      <c r="A571">
        <v>276</v>
      </c>
      <c r="B571" t="s">
        <v>2294</v>
      </c>
      <c r="C571" t="s">
        <v>2295</v>
      </c>
      <c r="D571">
        <v>110</v>
      </c>
      <c r="E571" t="s">
        <v>1797</v>
      </c>
    </row>
    <row r="572" spans="1:5" ht="12.75">
      <c r="A572">
        <v>277</v>
      </c>
      <c r="B572" t="s">
        <v>2296</v>
      </c>
      <c r="C572" t="s">
        <v>2297</v>
      </c>
      <c r="D572">
        <v>111</v>
      </c>
      <c r="E572" t="s">
        <v>1797</v>
      </c>
    </row>
    <row r="573" spans="1:5" ht="12.75">
      <c r="A573">
        <v>278</v>
      </c>
      <c r="B573" t="s">
        <v>2298</v>
      </c>
      <c r="C573" t="s">
        <v>1942</v>
      </c>
      <c r="D573">
        <v>111</v>
      </c>
      <c r="E573" t="s">
        <v>1942</v>
      </c>
    </row>
    <row r="574" spans="1:5" ht="12.75">
      <c r="A574">
        <v>279</v>
      </c>
      <c r="B574" t="s">
        <v>2299</v>
      </c>
      <c r="C574" t="s">
        <v>2300</v>
      </c>
      <c r="D574">
        <v>111</v>
      </c>
      <c r="E574" t="s">
        <v>1942</v>
      </c>
    </row>
    <row r="575" spans="1:5" ht="12.75">
      <c r="A575">
        <v>280</v>
      </c>
      <c r="B575" t="s">
        <v>2301</v>
      </c>
      <c r="C575" t="s">
        <v>2302</v>
      </c>
      <c r="D575">
        <v>111</v>
      </c>
      <c r="E575" t="s">
        <v>1942</v>
      </c>
    </row>
    <row r="576" spans="1:5" ht="12.75">
      <c r="A576">
        <v>281</v>
      </c>
      <c r="B576" t="s">
        <v>1571</v>
      </c>
      <c r="C576" t="s">
        <v>1572</v>
      </c>
      <c r="D576">
        <v>113</v>
      </c>
      <c r="E576" t="s">
        <v>1942</v>
      </c>
    </row>
    <row r="577" spans="1:5" ht="12.75">
      <c r="A577">
        <v>282</v>
      </c>
      <c r="B577" t="s">
        <v>1573</v>
      </c>
      <c r="C577" t="s">
        <v>1574</v>
      </c>
      <c r="D577">
        <v>113</v>
      </c>
      <c r="E577" t="s">
        <v>1942</v>
      </c>
    </row>
    <row r="578" spans="1:5" ht="12.75">
      <c r="A578">
        <v>283</v>
      </c>
      <c r="B578" t="s">
        <v>1575</v>
      </c>
      <c r="C578" t="s">
        <v>2499</v>
      </c>
      <c r="D578">
        <v>114</v>
      </c>
      <c r="E578" t="s">
        <v>1942</v>
      </c>
    </row>
    <row r="579" spans="1:5" ht="12.75">
      <c r="A579">
        <v>284</v>
      </c>
      <c r="B579" t="s">
        <v>2500</v>
      </c>
      <c r="C579" t="s">
        <v>2501</v>
      </c>
      <c r="D579">
        <v>114</v>
      </c>
      <c r="E579" t="s">
        <v>1942</v>
      </c>
    </row>
    <row r="580" spans="1:5" ht="12.75">
      <c r="A580">
        <v>285</v>
      </c>
      <c r="B580" t="s">
        <v>2502</v>
      </c>
      <c r="C580" t="s">
        <v>2503</v>
      </c>
      <c r="D580">
        <v>116</v>
      </c>
      <c r="E580" t="s">
        <v>1942</v>
      </c>
    </row>
    <row r="581" spans="1:5" ht="12.75">
      <c r="A581">
        <v>286</v>
      </c>
      <c r="B581" t="s">
        <v>2504</v>
      </c>
      <c r="C581" t="s">
        <v>1095</v>
      </c>
      <c r="D581">
        <v>116</v>
      </c>
      <c r="E581" t="s">
        <v>1942</v>
      </c>
    </row>
    <row r="582" spans="1:5" ht="12.75">
      <c r="A582">
        <v>287</v>
      </c>
      <c r="B582" t="s">
        <v>1096</v>
      </c>
      <c r="C582" t="s">
        <v>2102</v>
      </c>
      <c r="D582">
        <v>116</v>
      </c>
      <c r="E582" t="s">
        <v>1942</v>
      </c>
    </row>
    <row r="583" spans="1:5" ht="12.75">
      <c r="A583">
        <v>288</v>
      </c>
      <c r="B583" t="s">
        <v>2103</v>
      </c>
      <c r="C583" t="s">
        <v>2104</v>
      </c>
      <c r="D583">
        <v>117</v>
      </c>
      <c r="E583" t="s">
        <v>1942</v>
      </c>
    </row>
    <row r="584" spans="1:5" ht="12.75">
      <c r="A584">
        <v>289</v>
      </c>
      <c r="B584" t="s">
        <v>2105</v>
      </c>
      <c r="C584" t="s">
        <v>2106</v>
      </c>
      <c r="D584">
        <v>117</v>
      </c>
      <c r="E584" t="s">
        <v>2106</v>
      </c>
    </row>
    <row r="585" spans="1:5" ht="12.75">
      <c r="A585">
        <v>290</v>
      </c>
      <c r="B585" t="s">
        <v>2107</v>
      </c>
      <c r="C585" t="s">
        <v>2108</v>
      </c>
      <c r="D585">
        <v>117</v>
      </c>
      <c r="E585" t="s">
        <v>2106</v>
      </c>
    </row>
    <row r="586" spans="1:5" ht="12.75">
      <c r="A586">
        <v>291</v>
      </c>
      <c r="B586" t="s">
        <v>2109</v>
      </c>
      <c r="C586" t="s">
        <v>2110</v>
      </c>
      <c r="D586">
        <v>118</v>
      </c>
      <c r="E586" t="s">
        <v>2106</v>
      </c>
    </row>
    <row r="587" spans="1:5" ht="12.75">
      <c r="A587">
        <v>204</v>
      </c>
      <c r="B587" t="s">
        <v>2111</v>
      </c>
      <c r="C587" t="s">
        <v>2112</v>
      </c>
      <c r="D587">
        <v>119</v>
      </c>
      <c r="E587" t="s">
        <v>2106</v>
      </c>
    </row>
    <row r="588" spans="1:5" ht="12.75">
      <c r="A588">
        <v>292</v>
      </c>
      <c r="B588" t="s">
        <v>2113</v>
      </c>
      <c r="C588" t="s">
        <v>2114</v>
      </c>
      <c r="D588">
        <v>119</v>
      </c>
      <c r="E588" t="s">
        <v>2106</v>
      </c>
    </row>
    <row r="589" spans="1:5" ht="12.75">
      <c r="A589">
        <v>206</v>
      </c>
      <c r="B589" t="s">
        <v>2115</v>
      </c>
      <c r="C589" t="s">
        <v>2116</v>
      </c>
      <c r="D589">
        <v>82</v>
      </c>
      <c r="E589" t="s">
        <v>1797</v>
      </c>
    </row>
    <row r="590" spans="1:5" ht="12.75">
      <c r="A590">
        <v>207</v>
      </c>
      <c r="B590" t="s">
        <v>2118</v>
      </c>
      <c r="C590" t="s">
        <v>2119</v>
      </c>
      <c r="D590">
        <v>82</v>
      </c>
      <c r="E590" t="s">
        <v>1797</v>
      </c>
    </row>
    <row r="591" spans="1:5" ht="12.75">
      <c r="A591">
        <v>208</v>
      </c>
      <c r="B591" t="s">
        <v>2120</v>
      </c>
      <c r="C591" t="s">
        <v>2121</v>
      </c>
      <c r="D591">
        <v>83</v>
      </c>
      <c r="E591" t="s">
        <v>1797</v>
      </c>
    </row>
    <row r="592" spans="1:5" ht="12.75">
      <c r="A592">
        <v>209</v>
      </c>
      <c r="B592" t="s">
        <v>2122</v>
      </c>
      <c r="C592" t="s">
        <v>2123</v>
      </c>
      <c r="D592">
        <v>83</v>
      </c>
      <c r="E592" t="s">
        <v>1797</v>
      </c>
    </row>
    <row r="593" spans="1:5" ht="12.75">
      <c r="A593">
        <v>210</v>
      </c>
      <c r="B593" t="s">
        <v>2124</v>
      </c>
      <c r="C593" t="s">
        <v>2125</v>
      </c>
      <c r="D593">
        <v>83</v>
      </c>
      <c r="E593" t="s">
        <v>1797</v>
      </c>
    </row>
    <row r="594" spans="1:5" ht="12.75">
      <c r="A594">
        <v>211</v>
      </c>
      <c r="B594" t="s">
        <v>2126</v>
      </c>
      <c r="C594" t="s">
        <v>2127</v>
      </c>
      <c r="D594">
        <v>83</v>
      </c>
      <c r="E594" t="s">
        <v>1797</v>
      </c>
    </row>
    <row r="595" spans="1:5" ht="12.75">
      <c r="A595">
        <v>212</v>
      </c>
      <c r="B595" t="s">
        <v>2128</v>
      </c>
      <c r="C595" t="s">
        <v>2129</v>
      </c>
      <c r="D595">
        <v>83</v>
      </c>
      <c r="E595" t="s">
        <v>1797</v>
      </c>
    </row>
    <row r="596" spans="1:5" ht="12.75">
      <c r="A596">
        <v>214</v>
      </c>
      <c r="B596" t="s">
        <v>2192</v>
      </c>
      <c r="C596" t="s">
        <v>2193</v>
      </c>
      <c r="D596">
        <v>83</v>
      </c>
      <c r="E596" t="s">
        <v>2193</v>
      </c>
    </row>
    <row r="597" spans="1:5" ht="12.75">
      <c r="A597">
        <v>213</v>
      </c>
      <c r="B597" t="s">
        <v>2194</v>
      </c>
      <c r="C597" t="s">
        <v>2195</v>
      </c>
      <c r="D597">
        <v>83</v>
      </c>
      <c r="E597" t="s">
        <v>1797</v>
      </c>
    </row>
    <row r="598" spans="1:5" ht="12.75">
      <c r="A598">
        <v>215</v>
      </c>
      <c r="B598" t="s">
        <v>2196</v>
      </c>
      <c r="C598" t="s">
        <v>2195</v>
      </c>
      <c r="D598">
        <v>84</v>
      </c>
      <c r="E598" t="s">
        <v>1797</v>
      </c>
    </row>
    <row r="599" spans="1:5" ht="12.75">
      <c r="A599">
        <v>216</v>
      </c>
      <c r="B599" t="s">
        <v>2197</v>
      </c>
      <c r="C599" t="s">
        <v>2198</v>
      </c>
      <c r="D599">
        <v>83</v>
      </c>
      <c r="E599" t="s">
        <v>1797</v>
      </c>
    </row>
    <row r="600" spans="1:5" ht="12.75">
      <c r="A600">
        <v>217</v>
      </c>
      <c r="B600" t="s">
        <v>2197</v>
      </c>
      <c r="C600" t="s">
        <v>2198</v>
      </c>
      <c r="D600">
        <v>84</v>
      </c>
      <c r="E600" t="s">
        <v>1797</v>
      </c>
    </row>
    <row r="601" spans="1:5" ht="12.75">
      <c r="A601">
        <v>293</v>
      </c>
      <c r="B601" t="s">
        <v>2199</v>
      </c>
      <c r="C601" t="s">
        <v>2200</v>
      </c>
      <c r="D601">
        <v>84</v>
      </c>
      <c r="E601" t="s">
        <v>1798</v>
      </c>
    </row>
    <row r="602" spans="1:5" ht="12.75">
      <c r="A602">
        <v>294</v>
      </c>
      <c r="B602" t="s">
        <v>2201</v>
      </c>
      <c r="C602" t="s">
        <v>2202</v>
      </c>
      <c r="D602">
        <v>84</v>
      </c>
      <c r="E602" t="s">
        <v>1797</v>
      </c>
    </row>
    <row r="603" spans="1:5" ht="12.75">
      <c r="A603">
        <v>205</v>
      </c>
      <c r="B603" s="12" t="s">
        <v>474</v>
      </c>
      <c r="C603" t="s">
        <v>2117</v>
      </c>
      <c r="D603">
        <v>119</v>
      </c>
      <c r="E603" t="s">
        <v>515</v>
      </c>
    </row>
    <row r="604" spans="1:5" ht="12.75">
      <c r="A604">
        <v>295</v>
      </c>
      <c r="B604" t="s">
        <v>2203</v>
      </c>
      <c r="C604" t="s">
        <v>594</v>
      </c>
      <c r="D604">
        <v>119</v>
      </c>
      <c r="E604" t="s">
        <v>515</v>
      </c>
    </row>
    <row r="605" spans="1:5" ht="12.75">
      <c r="A605">
        <v>296</v>
      </c>
      <c r="B605" t="s">
        <v>2204</v>
      </c>
      <c r="C605" t="s">
        <v>2205</v>
      </c>
      <c r="D605">
        <v>120</v>
      </c>
      <c r="E605" t="s">
        <v>515</v>
      </c>
    </row>
    <row r="606" spans="1:5" ht="12.75">
      <c r="A606">
        <v>297</v>
      </c>
      <c r="B606" t="s">
        <v>2206</v>
      </c>
      <c r="C606" t="s">
        <v>2207</v>
      </c>
      <c r="D606">
        <v>121</v>
      </c>
      <c r="E606" t="s">
        <v>515</v>
      </c>
    </row>
    <row r="607" spans="1:5" ht="12.75">
      <c r="A607">
        <v>298</v>
      </c>
      <c r="B607" t="s">
        <v>2208</v>
      </c>
      <c r="C607" t="s">
        <v>594</v>
      </c>
      <c r="D607">
        <v>121</v>
      </c>
      <c r="E607" t="s">
        <v>515</v>
      </c>
    </row>
    <row r="608" spans="1:5" ht="12.75">
      <c r="A608">
        <v>299</v>
      </c>
      <c r="B608" t="s">
        <v>2209</v>
      </c>
      <c r="C608" t="s">
        <v>2210</v>
      </c>
      <c r="D608">
        <v>122</v>
      </c>
      <c r="E608" t="s">
        <v>515</v>
      </c>
    </row>
    <row r="609" spans="1:5" ht="12.75">
      <c r="A609">
        <v>300</v>
      </c>
      <c r="B609" t="s">
        <v>2211</v>
      </c>
      <c r="C609" t="s">
        <v>2212</v>
      </c>
      <c r="D609">
        <v>123</v>
      </c>
      <c r="E609" t="s">
        <v>515</v>
      </c>
    </row>
    <row r="610" spans="1:5" ht="12.75">
      <c r="A610">
        <v>301</v>
      </c>
      <c r="B610" t="s">
        <v>2213</v>
      </c>
      <c r="C610" t="s">
        <v>2108</v>
      </c>
      <c r="D610">
        <v>123</v>
      </c>
      <c r="E610" t="s">
        <v>515</v>
      </c>
    </row>
    <row r="611" spans="1:5" ht="12.75">
      <c r="A611">
        <v>302</v>
      </c>
      <c r="B611" t="s">
        <v>2214</v>
      </c>
      <c r="C611" t="s">
        <v>2215</v>
      </c>
      <c r="D611">
        <v>123</v>
      </c>
      <c r="E611" t="s">
        <v>515</v>
      </c>
    </row>
    <row r="612" spans="1:5" ht="12.75">
      <c r="A612">
        <v>303</v>
      </c>
      <c r="B612" t="s">
        <v>2216</v>
      </c>
      <c r="C612" t="s">
        <v>2217</v>
      </c>
      <c r="D612">
        <v>124</v>
      </c>
      <c r="E612" t="s">
        <v>515</v>
      </c>
    </row>
    <row r="613" spans="1:5" ht="12.75">
      <c r="A613">
        <v>304</v>
      </c>
      <c r="B613" t="s">
        <v>2218</v>
      </c>
      <c r="C613" t="s">
        <v>2219</v>
      </c>
      <c r="D613">
        <v>125</v>
      </c>
      <c r="E613" t="s">
        <v>2219</v>
      </c>
    </row>
    <row r="614" spans="1:5" ht="12.75">
      <c r="A614">
        <v>305</v>
      </c>
      <c r="B614" t="s">
        <v>2220</v>
      </c>
      <c r="C614" t="s">
        <v>594</v>
      </c>
      <c r="D614">
        <v>125</v>
      </c>
      <c r="E614" t="s">
        <v>2219</v>
      </c>
    </row>
    <row r="615" spans="1:5" ht="12.75">
      <c r="A615">
        <v>306</v>
      </c>
      <c r="B615" t="s">
        <v>2221</v>
      </c>
      <c r="C615" t="s">
        <v>2210</v>
      </c>
      <c r="D615">
        <v>125</v>
      </c>
      <c r="E615" t="s">
        <v>2219</v>
      </c>
    </row>
    <row r="616" spans="1:5" ht="12.75">
      <c r="A616">
        <v>307</v>
      </c>
      <c r="B616" t="s">
        <v>2222</v>
      </c>
      <c r="C616" t="s">
        <v>2223</v>
      </c>
      <c r="D616">
        <v>128</v>
      </c>
      <c r="E616" t="s">
        <v>1799</v>
      </c>
    </row>
    <row r="617" spans="1:5" ht="12.75">
      <c r="A617">
        <v>308</v>
      </c>
      <c r="B617" t="s">
        <v>2224</v>
      </c>
      <c r="C617" t="s">
        <v>2225</v>
      </c>
      <c r="D617">
        <v>128</v>
      </c>
      <c r="E617" t="s">
        <v>1799</v>
      </c>
    </row>
    <row r="618" spans="1:5" ht="12.75">
      <c r="A618">
        <v>309</v>
      </c>
      <c r="B618" t="s">
        <v>2226</v>
      </c>
      <c r="C618" t="s">
        <v>1841</v>
      </c>
      <c r="D618">
        <v>129</v>
      </c>
      <c r="E618" t="s">
        <v>1799</v>
      </c>
    </row>
    <row r="619" spans="1:5" ht="12.75">
      <c r="A619">
        <v>310</v>
      </c>
      <c r="B619" t="s">
        <v>2062</v>
      </c>
      <c r="C619" t="s">
        <v>2063</v>
      </c>
      <c r="D619">
        <v>129</v>
      </c>
      <c r="E619" t="s">
        <v>1754</v>
      </c>
    </row>
    <row r="620" spans="1:5" ht="12.75">
      <c r="A620">
        <v>311</v>
      </c>
      <c r="B620" t="s">
        <v>2064</v>
      </c>
      <c r="C620" t="s">
        <v>2065</v>
      </c>
      <c r="D620">
        <v>129</v>
      </c>
      <c r="E620" t="s">
        <v>1754</v>
      </c>
    </row>
    <row r="621" spans="1:5" ht="12.75">
      <c r="A621">
        <v>312</v>
      </c>
      <c r="B621" t="s">
        <v>2066</v>
      </c>
      <c r="C621" t="s">
        <v>2067</v>
      </c>
      <c r="D621">
        <v>129</v>
      </c>
      <c r="E621" t="s">
        <v>1754</v>
      </c>
    </row>
    <row r="622" spans="1:5" ht="12.75">
      <c r="A622">
        <v>313</v>
      </c>
      <c r="B622" t="s">
        <v>2068</v>
      </c>
      <c r="C622" t="s">
        <v>2069</v>
      </c>
      <c r="D622">
        <v>130</v>
      </c>
      <c r="E622" t="s">
        <v>1754</v>
      </c>
    </row>
    <row r="623" spans="1:5" ht="12.75">
      <c r="A623">
        <v>314</v>
      </c>
      <c r="B623" t="s">
        <v>2070</v>
      </c>
      <c r="C623" t="s">
        <v>2071</v>
      </c>
      <c r="D623">
        <v>130</v>
      </c>
      <c r="E623" t="s">
        <v>1754</v>
      </c>
    </row>
    <row r="624" spans="1:5" ht="12.75">
      <c r="A624">
        <v>315</v>
      </c>
      <c r="B624" t="s">
        <v>942</v>
      </c>
      <c r="C624" t="s">
        <v>943</v>
      </c>
      <c r="D624">
        <v>130</v>
      </c>
      <c r="E624" t="s">
        <v>1754</v>
      </c>
    </row>
    <row r="625" spans="1:5" ht="12.75">
      <c r="A625">
        <v>316</v>
      </c>
      <c r="B625" t="s">
        <v>944</v>
      </c>
      <c r="C625" t="s">
        <v>945</v>
      </c>
      <c r="D625">
        <v>130</v>
      </c>
      <c r="E625" t="s">
        <v>1754</v>
      </c>
    </row>
    <row r="626" spans="1:5" ht="12.75">
      <c r="A626">
        <v>317</v>
      </c>
      <c r="B626" t="s">
        <v>946</v>
      </c>
      <c r="C626" t="s">
        <v>947</v>
      </c>
      <c r="D626">
        <v>130</v>
      </c>
      <c r="E626" t="s">
        <v>1754</v>
      </c>
    </row>
    <row r="627" spans="1:5" ht="12.75">
      <c r="A627">
        <v>218</v>
      </c>
      <c r="B627" t="s">
        <v>2150</v>
      </c>
      <c r="C627" t="s">
        <v>2151</v>
      </c>
      <c r="D627">
        <v>131</v>
      </c>
      <c r="E627" t="s">
        <v>1754</v>
      </c>
    </row>
    <row r="628" spans="1:5" ht="12.75">
      <c r="A628">
        <v>219</v>
      </c>
      <c r="B628" t="s">
        <v>2152</v>
      </c>
      <c r="C628" t="s">
        <v>2153</v>
      </c>
      <c r="D628">
        <v>131</v>
      </c>
      <c r="E628" t="s">
        <v>1754</v>
      </c>
    </row>
    <row r="629" spans="1:5" ht="12.75">
      <c r="A629">
        <v>220</v>
      </c>
      <c r="B629" t="s">
        <v>2154</v>
      </c>
      <c r="C629" t="s">
        <v>2155</v>
      </c>
      <c r="D629">
        <v>85</v>
      </c>
      <c r="E629" t="s">
        <v>1797</v>
      </c>
    </row>
    <row r="630" spans="1:5" ht="12.75">
      <c r="A630">
        <v>221</v>
      </c>
      <c r="B630" t="s">
        <v>2156</v>
      </c>
      <c r="C630" t="s">
        <v>2157</v>
      </c>
      <c r="D630">
        <v>85</v>
      </c>
      <c r="E630" t="s">
        <v>1797</v>
      </c>
    </row>
    <row r="631" spans="1:5" ht="12.75">
      <c r="A631">
        <v>222</v>
      </c>
      <c r="B631" t="s">
        <v>2158</v>
      </c>
      <c r="C631" t="s">
        <v>2159</v>
      </c>
      <c r="D631">
        <v>85</v>
      </c>
      <c r="E631" t="s">
        <v>1797</v>
      </c>
    </row>
    <row r="632" spans="1:5" ht="12.75">
      <c r="A632">
        <v>223</v>
      </c>
      <c r="B632" t="s">
        <v>2160</v>
      </c>
      <c r="C632" t="s">
        <v>2161</v>
      </c>
      <c r="D632">
        <v>85</v>
      </c>
      <c r="E632" t="s">
        <v>1797</v>
      </c>
    </row>
    <row r="633" spans="1:5" ht="12.75">
      <c r="A633">
        <v>224</v>
      </c>
      <c r="B633" t="s">
        <v>2162</v>
      </c>
      <c r="C633" t="s">
        <v>2163</v>
      </c>
      <c r="D633">
        <v>86</v>
      </c>
      <c r="E633" t="s">
        <v>1797</v>
      </c>
    </row>
    <row r="634" spans="1:5" ht="12.75">
      <c r="A634">
        <v>225</v>
      </c>
      <c r="B634" t="s">
        <v>2164</v>
      </c>
      <c r="C634" t="s">
        <v>2165</v>
      </c>
      <c r="D634">
        <v>87</v>
      </c>
      <c r="E634" t="s">
        <v>1797</v>
      </c>
    </row>
    <row r="635" spans="1:5" ht="12.75">
      <c r="A635">
        <v>226</v>
      </c>
      <c r="B635" t="s">
        <v>2166</v>
      </c>
      <c r="C635" t="s">
        <v>2167</v>
      </c>
      <c r="D635">
        <v>88</v>
      </c>
      <c r="E635" t="s">
        <v>1797</v>
      </c>
    </row>
    <row r="636" spans="1:5" ht="12.75">
      <c r="A636">
        <v>227</v>
      </c>
      <c r="B636" t="s">
        <v>2168</v>
      </c>
      <c r="C636" t="s">
        <v>2169</v>
      </c>
      <c r="D636">
        <v>88</v>
      </c>
      <c r="E636" t="s">
        <v>1754</v>
      </c>
    </row>
    <row r="637" spans="1:5" ht="12.75">
      <c r="A637">
        <v>228</v>
      </c>
      <c r="B637" t="s">
        <v>2170</v>
      </c>
      <c r="C637" t="s">
        <v>2171</v>
      </c>
      <c r="D637">
        <v>89</v>
      </c>
      <c r="E637" t="s">
        <v>1797</v>
      </c>
    </row>
    <row r="638" spans="1:5" ht="12.75">
      <c r="A638">
        <v>229</v>
      </c>
      <c r="B638" t="s">
        <v>2172</v>
      </c>
      <c r="C638" t="s">
        <v>2173</v>
      </c>
      <c r="D638">
        <v>89</v>
      </c>
      <c r="E638" t="s">
        <v>1797</v>
      </c>
    </row>
    <row r="639" spans="1:5" ht="12.75">
      <c r="A639">
        <v>230</v>
      </c>
      <c r="B639" t="s">
        <v>2174</v>
      </c>
      <c r="C639" t="s">
        <v>2175</v>
      </c>
      <c r="D639">
        <v>89</v>
      </c>
      <c r="E639" t="s">
        <v>1797</v>
      </c>
    </row>
    <row r="640" spans="1:5" ht="12.75">
      <c r="A640">
        <v>231</v>
      </c>
      <c r="B640" t="s">
        <v>2176</v>
      </c>
      <c r="C640" t="s">
        <v>2177</v>
      </c>
      <c r="D640">
        <v>89</v>
      </c>
      <c r="E640" t="s">
        <v>1797</v>
      </c>
    </row>
    <row r="641" spans="1:5" ht="12.75">
      <c r="A641">
        <v>232</v>
      </c>
      <c r="B641" t="s">
        <v>2178</v>
      </c>
      <c r="C641" t="s">
        <v>2179</v>
      </c>
      <c r="D641">
        <v>90</v>
      </c>
      <c r="E641" t="s">
        <v>1797</v>
      </c>
    </row>
    <row r="642" spans="1:5" ht="12.75">
      <c r="A642">
        <v>233</v>
      </c>
      <c r="B642" t="s">
        <v>2180</v>
      </c>
      <c r="C642" t="s">
        <v>2181</v>
      </c>
      <c r="D642">
        <v>90</v>
      </c>
      <c r="E642" t="s">
        <v>1797</v>
      </c>
    </row>
    <row r="643" spans="1:5" ht="12.75">
      <c r="A643">
        <v>234</v>
      </c>
      <c r="B643" t="s">
        <v>2182</v>
      </c>
      <c r="C643" t="s">
        <v>2183</v>
      </c>
      <c r="D643">
        <v>90</v>
      </c>
      <c r="E643" t="s">
        <v>1797</v>
      </c>
    </row>
    <row r="644" spans="1:5" ht="12.75">
      <c r="A644">
        <v>235</v>
      </c>
      <c r="B644" t="s">
        <v>2184</v>
      </c>
      <c r="C644" t="s">
        <v>2185</v>
      </c>
      <c r="D644">
        <v>90</v>
      </c>
      <c r="E644" t="s">
        <v>1797</v>
      </c>
    </row>
    <row r="645" spans="1:5" ht="12.75">
      <c r="A645">
        <v>236</v>
      </c>
      <c r="B645" t="s">
        <v>2186</v>
      </c>
      <c r="C645" t="s">
        <v>2187</v>
      </c>
      <c r="D645">
        <v>90</v>
      </c>
      <c r="E645" t="s">
        <v>1797</v>
      </c>
    </row>
    <row r="646" spans="1:5" ht="12.75">
      <c r="A646">
        <v>237</v>
      </c>
      <c r="B646" t="s">
        <v>2188</v>
      </c>
      <c r="C646" t="s">
        <v>145</v>
      </c>
      <c r="D646">
        <v>90</v>
      </c>
      <c r="E646" t="s">
        <v>1797</v>
      </c>
    </row>
    <row r="647" spans="1:5" ht="12.75">
      <c r="A647">
        <v>645</v>
      </c>
      <c r="B647" t="s">
        <v>146</v>
      </c>
      <c r="C647" t="s">
        <v>147</v>
      </c>
      <c r="D647">
        <v>91</v>
      </c>
      <c r="E647" t="s">
        <v>1797</v>
      </c>
    </row>
    <row r="648" spans="1:5" ht="12.75">
      <c r="A648">
        <v>647</v>
      </c>
      <c r="B648" t="s">
        <v>148</v>
      </c>
      <c r="C648" t="s">
        <v>149</v>
      </c>
      <c r="D648">
        <v>91</v>
      </c>
      <c r="E648" t="s">
        <v>1942</v>
      </c>
    </row>
    <row r="649" spans="1:5" ht="12.75">
      <c r="A649">
        <v>646</v>
      </c>
      <c r="B649" t="s">
        <v>150</v>
      </c>
      <c r="C649" t="s">
        <v>151</v>
      </c>
      <c r="D649">
        <v>265</v>
      </c>
      <c r="E649" t="s">
        <v>2594</v>
      </c>
    </row>
    <row r="650" spans="1:5" ht="12.75">
      <c r="A650">
        <v>648</v>
      </c>
      <c r="B650" t="s">
        <v>152</v>
      </c>
      <c r="C650" t="s">
        <v>153</v>
      </c>
      <c r="D650">
        <v>265</v>
      </c>
      <c r="E650" t="s">
        <v>2594</v>
      </c>
    </row>
    <row r="651" spans="1:5" ht="12.75">
      <c r="A651">
        <v>649</v>
      </c>
      <c r="B651" t="s">
        <v>154</v>
      </c>
      <c r="C651" t="s">
        <v>155</v>
      </c>
      <c r="D651">
        <v>265</v>
      </c>
      <c r="E651" t="s">
        <v>2594</v>
      </c>
    </row>
    <row r="652" spans="1:5" ht="12.75">
      <c r="A652">
        <v>644</v>
      </c>
      <c r="B652" t="s">
        <v>156</v>
      </c>
      <c r="C652" t="s">
        <v>157</v>
      </c>
      <c r="D652">
        <v>265</v>
      </c>
      <c r="E652" t="s">
        <v>2594</v>
      </c>
    </row>
    <row r="653" spans="1:5" ht="12.75">
      <c r="A653">
        <v>650</v>
      </c>
      <c r="B653" t="s">
        <v>158</v>
      </c>
      <c r="C653" t="s">
        <v>159</v>
      </c>
      <c r="D653">
        <v>271</v>
      </c>
      <c r="E653" t="s">
        <v>2594</v>
      </c>
    </row>
    <row r="654" spans="1:5" ht="12.75">
      <c r="A654">
        <v>652</v>
      </c>
      <c r="B654" t="s">
        <v>2386</v>
      </c>
      <c r="C654" t="s">
        <v>2594</v>
      </c>
      <c r="D654">
        <v>265</v>
      </c>
      <c r="E654" t="s">
        <v>2594</v>
      </c>
    </row>
    <row r="655" spans="1:5" ht="12.75">
      <c r="A655">
        <v>653</v>
      </c>
      <c r="B655" t="s">
        <v>160</v>
      </c>
      <c r="C655" t="s">
        <v>161</v>
      </c>
      <c r="D655">
        <v>275</v>
      </c>
      <c r="E655" t="s">
        <v>1800</v>
      </c>
    </row>
    <row r="656" spans="1:5" ht="12.75">
      <c r="A656">
        <v>651</v>
      </c>
      <c r="B656" t="s">
        <v>162</v>
      </c>
      <c r="C656" t="s">
        <v>163</v>
      </c>
      <c r="D656">
        <v>276</v>
      </c>
      <c r="E656" t="s">
        <v>1801</v>
      </c>
    </row>
    <row r="657" spans="2:5" ht="12.75">
      <c r="B657" t="s">
        <v>164</v>
      </c>
      <c r="C657" t="s">
        <v>165</v>
      </c>
      <c r="D657">
        <v>323</v>
      </c>
      <c r="E657" t="s">
        <v>1890</v>
      </c>
    </row>
    <row r="658" spans="2:5" ht="12.75">
      <c r="B658" t="s">
        <v>927</v>
      </c>
      <c r="C658" t="s">
        <v>927</v>
      </c>
      <c r="D658">
        <v>0</v>
      </c>
      <c r="E658" t="s">
        <v>2020</v>
      </c>
    </row>
    <row r="659" spans="2:5" ht="12.75">
      <c r="B659" t="s">
        <v>166</v>
      </c>
      <c r="C659" t="s">
        <v>167</v>
      </c>
      <c r="D659">
        <v>275</v>
      </c>
      <c r="E659" t="s">
        <v>1800</v>
      </c>
    </row>
    <row r="660" spans="2:5" ht="12.75">
      <c r="B660" t="s">
        <v>2385</v>
      </c>
      <c r="C660" t="s">
        <v>2595</v>
      </c>
      <c r="D660">
        <v>0</v>
      </c>
      <c r="E660" t="s">
        <v>2385</v>
      </c>
    </row>
    <row r="661" spans="2:5" ht="12.75">
      <c r="B661" t="s">
        <v>2020</v>
      </c>
      <c r="C661" t="s">
        <v>2020</v>
      </c>
      <c r="D661">
        <v>0</v>
      </c>
      <c r="E661" t="s">
        <v>2020</v>
      </c>
    </row>
    <row r="662" spans="2:5" ht="12.75">
      <c r="B662" t="s">
        <v>929</v>
      </c>
      <c r="C662" t="s">
        <v>929</v>
      </c>
      <c r="D662">
        <v>0</v>
      </c>
      <c r="E662" t="s">
        <v>2020</v>
      </c>
    </row>
    <row r="663" spans="2:5" ht="12.75">
      <c r="B663" t="s">
        <v>1616</v>
      </c>
      <c r="C663" t="s">
        <v>1616</v>
      </c>
      <c r="D663">
        <v>0</v>
      </c>
      <c r="E663" t="s">
        <v>2020</v>
      </c>
    </row>
  </sheetData>
  <autoFilter ref="A1:E663"/>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tabColor indexed="13"/>
  </sheetPr>
  <dimension ref="A1:B60"/>
  <sheetViews>
    <sheetView workbookViewId="0" topLeftCell="A1">
      <selection activeCell="A1" sqref="A1"/>
    </sheetView>
  </sheetViews>
  <sheetFormatPr defaultColWidth="9.140625" defaultRowHeight="12.75"/>
  <cols>
    <col min="1" max="1" width="29.57421875" style="0" customWidth="1"/>
    <col min="2" max="2" width="24.28125" style="0" customWidth="1"/>
  </cols>
  <sheetData>
    <row r="1" spans="1:2" ht="12.75">
      <c r="A1" t="s">
        <v>1748</v>
      </c>
      <c r="B1" t="s">
        <v>1033</v>
      </c>
    </row>
    <row r="2" spans="1:2" ht="12.75">
      <c r="A2" s="10">
        <v>0</v>
      </c>
      <c r="B2" t="s">
        <v>2368</v>
      </c>
    </row>
    <row r="3" spans="1:2" ht="12.75">
      <c r="A3" s="11" t="s">
        <v>1751</v>
      </c>
      <c r="B3" t="s">
        <v>840</v>
      </c>
    </row>
    <row r="4" spans="1:2" ht="12.75">
      <c r="A4" s="11" t="s">
        <v>834</v>
      </c>
      <c r="B4" t="s">
        <v>840</v>
      </c>
    </row>
    <row r="5" spans="1:2" ht="12.75">
      <c r="A5" s="11" t="s">
        <v>2219</v>
      </c>
      <c r="B5" t="s">
        <v>839</v>
      </c>
    </row>
    <row r="6" spans="1:2" ht="12.75">
      <c r="A6" s="11" t="s">
        <v>515</v>
      </c>
      <c r="B6" t="s">
        <v>839</v>
      </c>
    </row>
    <row r="7" spans="1:2" ht="12.75">
      <c r="A7" s="11" t="s">
        <v>1757</v>
      </c>
      <c r="B7" t="s">
        <v>1750</v>
      </c>
    </row>
    <row r="8" spans="1:2" ht="12.75">
      <c r="A8" s="11" t="s">
        <v>2385</v>
      </c>
      <c r="B8" t="s">
        <v>2385</v>
      </c>
    </row>
    <row r="9" spans="1:2" ht="12.75">
      <c r="A9" s="31" t="s">
        <v>2037</v>
      </c>
      <c r="B9" t="s">
        <v>1754</v>
      </c>
    </row>
    <row r="10" spans="1:2" ht="12.75">
      <c r="A10" s="11" t="s">
        <v>1754</v>
      </c>
      <c r="B10" t="s">
        <v>1754</v>
      </c>
    </row>
    <row r="11" spans="1:2" ht="12.75">
      <c r="A11" s="11" t="s">
        <v>1758</v>
      </c>
      <c r="B11" t="s">
        <v>1750</v>
      </c>
    </row>
    <row r="12" spans="1:2" ht="12.75">
      <c r="A12" s="11" t="s">
        <v>39</v>
      </c>
      <c r="B12" t="s">
        <v>39</v>
      </c>
    </row>
    <row r="13" spans="1:2" ht="12.75">
      <c r="A13" s="11" t="s">
        <v>1896</v>
      </c>
      <c r="B13" t="s">
        <v>2368</v>
      </c>
    </row>
    <row r="14" spans="1:2" ht="12.75">
      <c r="A14" s="11" t="s">
        <v>1796</v>
      </c>
      <c r="B14" t="s">
        <v>840</v>
      </c>
    </row>
    <row r="15" spans="1:2" ht="12.75">
      <c r="A15" s="11" t="s">
        <v>2368</v>
      </c>
      <c r="B15" t="s">
        <v>2368</v>
      </c>
    </row>
    <row r="16" spans="1:2" ht="12.75">
      <c r="A16" s="11" t="s">
        <v>837</v>
      </c>
      <c r="B16" t="s">
        <v>840</v>
      </c>
    </row>
    <row r="17" spans="1:2" ht="12.75">
      <c r="A17" s="11" t="s">
        <v>836</v>
      </c>
      <c r="B17" t="s">
        <v>840</v>
      </c>
    </row>
    <row r="18" spans="1:2" ht="12.75">
      <c r="A18" s="11" t="s">
        <v>838</v>
      </c>
      <c r="B18" t="s">
        <v>2368</v>
      </c>
    </row>
    <row r="19" spans="1:2" ht="12.75">
      <c r="A19" s="11" t="s">
        <v>2106</v>
      </c>
      <c r="B19" t="s">
        <v>839</v>
      </c>
    </row>
    <row r="20" spans="1:2" ht="12.75">
      <c r="A20" s="11" t="s">
        <v>1795</v>
      </c>
      <c r="B20" t="s">
        <v>1750</v>
      </c>
    </row>
    <row r="21" spans="1:2" ht="12.75">
      <c r="A21" s="11" t="s">
        <v>1753</v>
      </c>
      <c r="B21" t="s">
        <v>1750</v>
      </c>
    </row>
    <row r="22" spans="1:2" ht="12.75">
      <c r="A22" s="11" t="s">
        <v>1797</v>
      </c>
      <c r="B22" t="s">
        <v>1750</v>
      </c>
    </row>
    <row r="23" spans="1:2" ht="12.75">
      <c r="A23" s="11" t="s">
        <v>1800</v>
      </c>
      <c r="B23" t="s">
        <v>1750</v>
      </c>
    </row>
    <row r="24" spans="1:2" ht="12.75">
      <c r="A24" s="11" t="s">
        <v>835</v>
      </c>
      <c r="B24" t="s">
        <v>840</v>
      </c>
    </row>
    <row r="25" spans="1:2" ht="12.75">
      <c r="A25" s="11" t="s">
        <v>1897</v>
      </c>
      <c r="B25" t="s">
        <v>1761</v>
      </c>
    </row>
    <row r="26" spans="1:2" ht="12.75">
      <c r="A26" s="11" t="s">
        <v>1801</v>
      </c>
      <c r="B26" t="s">
        <v>2368</v>
      </c>
    </row>
    <row r="27" spans="1:2" ht="12.75">
      <c r="A27" s="11" t="s">
        <v>733</v>
      </c>
      <c r="B27" t="s">
        <v>1750</v>
      </c>
    </row>
    <row r="28" spans="1:2" ht="12.75">
      <c r="A28" s="11" t="s">
        <v>1752</v>
      </c>
      <c r="B28" t="s">
        <v>1754</v>
      </c>
    </row>
    <row r="29" spans="1:2" ht="12.75">
      <c r="A29" s="11" t="s">
        <v>2036</v>
      </c>
      <c r="B29" t="s">
        <v>839</v>
      </c>
    </row>
    <row r="30" spans="1:2" ht="12.75">
      <c r="A30" s="11" t="s">
        <v>1887</v>
      </c>
      <c r="B30" t="s">
        <v>1761</v>
      </c>
    </row>
    <row r="31" spans="1:2" ht="12.75">
      <c r="A31" s="11" t="s">
        <v>1762</v>
      </c>
      <c r="B31" t="s">
        <v>1761</v>
      </c>
    </row>
    <row r="32" spans="1:2" ht="12.75">
      <c r="A32" s="11" t="s">
        <v>1759</v>
      </c>
      <c r="B32" t="s">
        <v>1761</v>
      </c>
    </row>
    <row r="33" spans="1:2" ht="12.75">
      <c r="A33" s="11" t="s">
        <v>1760</v>
      </c>
      <c r="B33" t="s">
        <v>1761</v>
      </c>
    </row>
    <row r="34" spans="1:2" ht="12.75">
      <c r="A34" s="11" t="s">
        <v>2812</v>
      </c>
      <c r="B34" t="s">
        <v>839</v>
      </c>
    </row>
    <row r="35" spans="1:2" ht="12.75">
      <c r="A35" s="11" t="s">
        <v>2594</v>
      </c>
      <c r="B35" t="s">
        <v>2368</v>
      </c>
    </row>
    <row r="36" spans="1:2" ht="12.75">
      <c r="A36" s="11" t="s">
        <v>1763</v>
      </c>
      <c r="B36" t="s">
        <v>1761</v>
      </c>
    </row>
    <row r="37" spans="1:2" ht="12.75">
      <c r="A37" s="11" t="s">
        <v>1890</v>
      </c>
      <c r="B37" t="s">
        <v>1761</v>
      </c>
    </row>
    <row r="38" spans="1:2" ht="12.75">
      <c r="A38" s="11" t="s">
        <v>1889</v>
      </c>
      <c r="B38" t="s">
        <v>1761</v>
      </c>
    </row>
    <row r="39" spans="1:2" ht="12.75">
      <c r="A39" s="31" t="s">
        <v>2807</v>
      </c>
      <c r="B39" t="s">
        <v>1761</v>
      </c>
    </row>
    <row r="40" spans="1:2" ht="12.75">
      <c r="A40" s="31" t="s">
        <v>2810</v>
      </c>
      <c r="B40" t="s">
        <v>1761</v>
      </c>
    </row>
    <row r="41" spans="1:2" ht="12.75">
      <c r="A41" s="11" t="s">
        <v>2809</v>
      </c>
      <c r="B41" t="s">
        <v>1761</v>
      </c>
    </row>
    <row r="42" spans="1:2" ht="12.75">
      <c r="A42" s="11" t="s">
        <v>1891</v>
      </c>
      <c r="B42" t="s">
        <v>1761</v>
      </c>
    </row>
    <row r="43" spans="1:2" ht="12.75">
      <c r="A43" s="31" t="s">
        <v>2808</v>
      </c>
      <c r="B43" t="s">
        <v>1761</v>
      </c>
    </row>
    <row r="44" spans="1:2" ht="12.75">
      <c r="A44" s="11" t="s">
        <v>1892</v>
      </c>
      <c r="B44" t="s">
        <v>1761</v>
      </c>
    </row>
    <row r="45" spans="1:2" ht="12.75">
      <c r="A45" s="11" t="s">
        <v>1888</v>
      </c>
      <c r="B45" t="s">
        <v>1761</v>
      </c>
    </row>
    <row r="46" spans="1:2" ht="12.75">
      <c r="A46" s="11" t="s">
        <v>1893</v>
      </c>
      <c r="B46" t="s">
        <v>1754</v>
      </c>
    </row>
    <row r="47" spans="1:2" ht="12.75">
      <c r="A47" s="11" t="s">
        <v>2811</v>
      </c>
      <c r="B47" t="s">
        <v>1761</v>
      </c>
    </row>
    <row r="48" spans="1:2" ht="12.75">
      <c r="A48" s="11" t="s">
        <v>1749</v>
      </c>
      <c r="B48" t="s">
        <v>1761</v>
      </c>
    </row>
    <row r="49" spans="1:2" ht="12.75">
      <c r="A49" s="11" t="s">
        <v>1894</v>
      </c>
      <c r="B49" t="s">
        <v>1761</v>
      </c>
    </row>
    <row r="50" spans="1:2" ht="12.75">
      <c r="A50" s="11" t="s">
        <v>1895</v>
      </c>
      <c r="B50" t="s">
        <v>1761</v>
      </c>
    </row>
    <row r="51" spans="1:2" ht="12.75">
      <c r="A51" s="11" t="s">
        <v>1755</v>
      </c>
      <c r="B51" t="s">
        <v>1750</v>
      </c>
    </row>
    <row r="52" spans="1:2" ht="12.75">
      <c r="A52" s="11" t="s">
        <v>1798</v>
      </c>
      <c r="B52" t="s">
        <v>1754</v>
      </c>
    </row>
    <row r="53" spans="1:2" ht="12.75">
      <c r="A53" s="11" t="s">
        <v>1942</v>
      </c>
      <c r="B53" t="s">
        <v>1942</v>
      </c>
    </row>
    <row r="54" spans="1:2" ht="12.75">
      <c r="A54" s="31" t="s">
        <v>2806</v>
      </c>
      <c r="B54" t="s">
        <v>1761</v>
      </c>
    </row>
    <row r="55" spans="1:2" ht="12.75">
      <c r="A55" s="11" t="s">
        <v>2193</v>
      </c>
      <c r="B55" t="s">
        <v>1754</v>
      </c>
    </row>
    <row r="56" spans="1:2" ht="12.75">
      <c r="A56" t="s">
        <v>1227</v>
      </c>
      <c r="B56" t="s">
        <v>1750</v>
      </c>
    </row>
    <row r="57" spans="1:2" ht="12.75">
      <c r="A57" t="s">
        <v>735</v>
      </c>
      <c r="B57" t="s">
        <v>1750</v>
      </c>
    </row>
    <row r="58" spans="1:2" ht="12.75">
      <c r="A58" t="s">
        <v>1756</v>
      </c>
      <c r="B58" t="s">
        <v>840</v>
      </c>
    </row>
    <row r="59" spans="1:2" ht="12.75">
      <c r="A59" t="s">
        <v>1799</v>
      </c>
      <c r="B59" t="s">
        <v>839</v>
      </c>
    </row>
    <row r="60" ht="12.75">
      <c r="B60" t="s">
        <v>2368</v>
      </c>
    </row>
  </sheetData>
  <autoFilter ref="A1:B60"/>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5"/>
  <dimension ref="A1:AB5"/>
  <sheetViews>
    <sheetView workbookViewId="0" topLeftCell="A1">
      <selection activeCell="A3" sqref="A3"/>
    </sheetView>
  </sheetViews>
  <sheetFormatPr defaultColWidth="9.140625" defaultRowHeight="12.75"/>
  <cols>
    <col min="1" max="1" width="5.00390625" style="0" bestFit="1" customWidth="1"/>
    <col min="2" max="2" width="15.421875" style="0" bestFit="1" customWidth="1"/>
    <col min="3" max="3" width="6.140625" style="0" bestFit="1" customWidth="1"/>
    <col min="4" max="4" width="4.00390625" style="0" bestFit="1" customWidth="1"/>
    <col min="5" max="5" width="3.28125" style="0" bestFit="1" customWidth="1"/>
    <col min="7" max="7" width="3.28125" style="0" bestFit="1" customWidth="1"/>
    <col min="8" max="8" width="4.00390625" style="0" bestFit="1" customWidth="1"/>
    <col min="9" max="9" width="3.28125" style="0" bestFit="1" customWidth="1"/>
    <col min="10" max="10" width="8.421875" style="0" bestFit="1" customWidth="1"/>
    <col min="11" max="11" width="6.140625" style="0" bestFit="1" customWidth="1"/>
    <col min="12" max="17" width="3.28125" style="0" bestFit="1" customWidth="1"/>
    <col min="18" max="18" width="32.7109375" style="0" bestFit="1" customWidth="1"/>
    <col min="19" max="19" width="8.28125" style="0" bestFit="1" customWidth="1"/>
    <col min="21" max="21" width="3.28125" style="0" bestFit="1" customWidth="1"/>
    <col min="22" max="23" width="8.8515625" style="0" bestFit="1" customWidth="1"/>
    <col min="24" max="27" width="3.28125" style="0" bestFit="1" customWidth="1"/>
  </cols>
  <sheetData>
    <row r="1" spans="1:27" s="32" customFormat="1" ht="135.75">
      <c r="A1" s="33" t="s">
        <v>1479</v>
      </c>
      <c r="B1" s="33" t="s">
        <v>257</v>
      </c>
      <c r="C1" s="33" t="s">
        <v>258</v>
      </c>
      <c r="D1" s="33" t="s">
        <v>259</v>
      </c>
      <c r="E1" s="33" t="s">
        <v>260</v>
      </c>
      <c r="F1" s="33"/>
      <c r="G1" s="33" t="s">
        <v>1207</v>
      </c>
      <c r="H1" s="62" t="s">
        <v>1208</v>
      </c>
      <c r="I1" s="62" t="s">
        <v>1209</v>
      </c>
      <c r="J1" s="34" t="s">
        <v>1210</v>
      </c>
      <c r="K1" s="66" t="s">
        <v>1211</v>
      </c>
      <c r="L1" s="62" t="s">
        <v>1238</v>
      </c>
      <c r="M1" s="62" t="s">
        <v>1488</v>
      </c>
      <c r="N1" s="59" t="s">
        <v>255</v>
      </c>
      <c r="O1" s="59" t="s">
        <v>1490</v>
      </c>
      <c r="P1" s="59" t="s">
        <v>1471</v>
      </c>
      <c r="Q1" s="33" t="s">
        <v>1622</v>
      </c>
      <c r="R1" s="35" t="s">
        <v>1492</v>
      </c>
      <c r="S1" s="35" t="s">
        <v>2524</v>
      </c>
      <c r="T1" s="98" t="s">
        <v>1494</v>
      </c>
      <c r="U1" s="71" t="s">
        <v>256</v>
      </c>
      <c r="V1" s="71" t="s">
        <v>1802</v>
      </c>
      <c r="W1" s="72" t="s">
        <v>1034</v>
      </c>
      <c r="X1" s="75" t="s">
        <v>2510</v>
      </c>
      <c r="Y1" s="75" t="s">
        <v>2511</v>
      </c>
      <c r="Z1" s="75" t="s">
        <v>1959</v>
      </c>
      <c r="AA1" s="32" t="s">
        <v>1438</v>
      </c>
    </row>
    <row r="2" spans="1:28" s="14" customFormat="1" ht="12.75">
      <c r="A2" s="36"/>
      <c r="B2" s="36"/>
      <c r="C2" s="37"/>
      <c r="D2" s="37"/>
      <c r="E2" s="37"/>
      <c r="F2" s="38"/>
      <c r="G2" s="38"/>
      <c r="H2" s="63"/>
      <c r="I2" s="63"/>
      <c r="J2" s="39"/>
      <c r="K2" s="67"/>
      <c r="L2" s="68"/>
      <c r="M2" s="68"/>
      <c r="N2" s="17"/>
      <c r="O2" s="16"/>
      <c r="P2" s="16"/>
      <c r="Q2" s="40"/>
      <c r="R2" s="41"/>
      <c r="S2" s="41"/>
      <c r="T2" s="13"/>
      <c r="U2" s="43"/>
      <c r="V2" s="40"/>
      <c r="W2" s="73"/>
      <c r="X2" s="16"/>
      <c r="Y2" s="16"/>
      <c r="Z2" s="16"/>
      <c r="AA2" s="18"/>
      <c r="AB2" s="18"/>
    </row>
    <row r="3" spans="1:28" s="102" customFormat="1" ht="12.75">
      <c r="A3" s="183"/>
      <c r="B3" s="183"/>
      <c r="C3" s="184"/>
      <c r="D3" s="184"/>
      <c r="E3" s="184"/>
      <c r="F3" s="185"/>
      <c r="G3" s="185"/>
      <c r="H3" s="186"/>
      <c r="I3" s="186"/>
      <c r="J3" s="187"/>
      <c r="K3" s="188"/>
      <c r="L3" s="187"/>
      <c r="M3" s="187"/>
      <c r="N3" s="189"/>
      <c r="O3" s="190"/>
      <c r="P3" s="190"/>
      <c r="Q3" s="190"/>
      <c r="R3" s="191"/>
      <c r="S3" s="191"/>
      <c r="T3" s="192"/>
      <c r="U3" s="193"/>
      <c r="V3" s="190"/>
      <c r="W3" s="190"/>
      <c r="X3" s="190"/>
      <c r="Y3" s="190"/>
      <c r="Z3" s="190"/>
      <c r="AA3" s="193"/>
      <c r="AB3" s="193"/>
    </row>
    <row r="4" spans="1:28" s="102" customFormat="1" ht="12.75">
      <c r="A4" s="183"/>
      <c r="B4" s="183"/>
      <c r="C4" s="184"/>
      <c r="D4" s="184"/>
      <c r="E4" s="184"/>
      <c r="F4" s="185"/>
      <c r="G4" s="185"/>
      <c r="H4" s="186"/>
      <c r="I4" s="186"/>
      <c r="J4" s="187"/>
      <c r="K4" s="188"/>
      <c r="L4" s="187"/>
      <c r="M4" s="187"/>
      <c r="N4" s="189"/>
      <c r="O4" s="190"/>
      <c r="P4" s="190"/>
      <c r="Q4" s="190"/>
      <c r="R4" s="191"/>
      <c r="S4" s="191"/>
      <c r="T4" s="192"/>
      <c r="U4" s="193"/>
      <c r="V4" s="190"/>
      <c r="W4" s="190"/>
      <c r="X4" s="190"/>
      <c r="Y4" s="190"/>
      <c r="Z4" s="190"/>
      <c r="AA4" s="193"/>
      <c r="AB4" s="193"/>
    </row>
    <row r="5" spans="1:28" s="102" customFormat="1" ht="12.75">
      <c r="A5" s="183"/>
      <c r="B5" s="183"/>
      <c r="C5" s="184"/>
      <c r="D5" s="184"/>
      <c r="E5" s="184"/>
      <c r="F5" s="185"/>
      <c r="G5" s="185"/>
      <c r="H5" s="186"/>
      <c r="I5" s="186"/>
      <c r="J5" s="187"/>
      <c r="K5" s="188"/>
      <c r="L5" s="187"/>
      <c r="M5" s="187"/>
      <c r="N5" s="189"/>
      <c r="O5" s="190"/>
      <c r="P5" s="190"/>
      <c r="Q5" s="190"/>
      <c r="R5" s="191"/>
      <c r="S5" s="191"/>
      <c r="T5" s="192"/>
      <c r="U5" s="193"/>
      <c r="V5" s="190"/>
      <c r="W5" s="190"/>
      <c r="X5" s="190"/>
      <c r="Y5" s="190"/>
      <c r="Z5" s="190"/>
      <c r="AA5" s="193"/>
      <c r="AB5" s="193"/>
    </row>
  </sheetData>
  <autoFilter ref="A1:AB5"/>
  <conditionalFormatting sqref="L2:L5">
    <cfRule type="expression" priority="1" dxfId="0" stopIfTrue="1">
      <formula>IF(CLEAN($L2)=CLEAN($F2),0,1)</formula>
    </cfRule>
  </conditionalFormatting>
  <conditionalFormatting sqref="H2:H5">
    <cfRule type="expression" priority="2" dxfId="0" stopIfTrue="1">
      <formula>IF(CLEAN($H2)=CLEAN($D2),0,1)</formula>
    </cfRule>
  </conditionalFormatting>
  <conditionalFormatting sqref="I2:I5">
    <cfRule type="expression" priority="3" dxfId="0" stopIfTrue="1">
      <formula>IF(CLEAN($I2)=CLEAN($E2),0,1)</formula>
    </cfRule>
  </conditionalFormatting>
  <conditionalFormatting sqref="K2:K5">
    <cfRule type="expression" priority="4" dxfId="0" stopIfTrue="1">
      <formula>IF(CLEAN($K2)=CLEAN($C2),0,1)</formula>
    </cfRule>
  </conditionalFormatting>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sheetPr codeName="Sheet7"/>
  <dimension ref="A1:AB126"/>
  <sheetViews>
    <sheetView workbookViewId="0" topLeftCell="A1">
      <selection activeCell="E6" sqref="E6"/>
    </sheetView>
  </sheetViews>
  <sheetFormatPr defaultColWidth="9.140625" defaultRowHeight="19.5" customHeight="1"/>
  <sheetData>
    <row r="1" spans="1:27" s="32" customFormat="1" ht="19.5" customHeight="1">
      <c r="A1" s="33" t="s">
        <v>1479</v>
      </c>
      <c r="B1" s="33" t="s">
        <v>257</v>
      </c>
      <c r="C1" s="33" t="s">
        <v>258</v>
      </c>
      <c r="D1" s="33" t="s">
        <v>259</v>
      </c>
      <c r="E1" s="33" t="s">
        <v>260</v>
      </c>
      <c r="F1" s="33"/>
      <c r="G1" s="33" t="s">
        <v>1207</v>
      </c>
      <c r="H1" s="62" t="s">
        <v>1208</v>
      </c>
      <c r="I1" s="62" t="s">
        <v>1209</v>
      </c>
      <c r="J1" s="34" t="s">
        <v>1210</v>
      </c>
      <c r="K1" s="66" t="s">
        <v>1211</v>
      </c>
      <c r="L1" s="62" t="s">
        <v>1238</v>
      </c>
      <c r="M1" s="62" t="s">
        <v>1488</v>
      </c>
      <c r="N1" s="59" t="s">
        <v>255</v>
      </c>
      <c r="O1" s="59" t="s">
        <v>1490</v>
      </c>
      <c r="P1" s="59" t="s">
        <v>1471</v>
      </c>
      <c r="Q1" s="33" t="s">
        <v>1622</v>
      </c>
      <c r="R1" s="35" t="s">
        <v>1492</v>
      </c>
      <c r="S1" s="35" t="s">
        <v>2524</v>
      </c>
      <c r="T1" s="98" t="s">
        <v>1494</v>
      </c>
      <c r="U1" s="71" t="s">
        <v>256</v>
      </c>
      <c r="V1" s="71" t="s">
        <v>1802</v>
      </c>
      <c r="W1" s="72" t="s">
        <v>1034</v>
      </c>
      <c r="X1" s="75" t="s">
        <v>2510</v>
      </c>
      <c r="Y1" s="75" t="s">
        <v>2511</v>
      </c>
      <c r="Z1" s="75" t="s">
        <v>1959</v>
      </c>
      <c r="AA1" s="32" t="s">
        <v>1438</v>
      </c>
    </row>
    <row r="2" spans="1:28" s="14" customFormat="1" ht="19.5" customHeight="1">
      <c r="A2" s="36">
        <v>4509</v>
      </c>
      <c r="B2" s="36" t="s">
        <v>1885</v>
      </c>
      <c r="C2" s="37" t="s">
        <v>130</v>
      </c>
      <c r="D2" s="37" t="s">
        <v>130</v>
      </c>
      <c r="E2" s="37" t="s">
        <v>130</v>
      </c>
      <c r="F2" s="38" t="s">
        <v>1439</v>
      </c>
      <c r="G2" s="38" t="s">
        <v>170</v>
      </c>
      <c r="H2" s="63">
        <v>0</v>
      </c>
      <c r="I2" s="63">
        <v>0</v>
      </c>
      <c r="J2" s="39" t="s">
        <v>2368</v>
      </c>
      <c r="K2" s="67" t="s">
        <v>2368</v>
      </c>
      <c r="L2" s="68" t="s">
        <v>262</v>
      </c>
      <c r="M2" s="68"/>
      <c r="N2" s="17" t="s">
        <v>2540</v>
      </c>
      <c r="O2" s="16"/>
      <c r="P2" s="16"/>
      <c r="Q2" s="40">
        <v>17</v>
      </c>
      <c r="R2" s="41" t="s">
        <v>131</v>
      </c>
      <c r="S2" s="41" t="s">
        <v>132</v>
      </c>
      <c r="T2" s="13" t="s">
        <v>1805</v>
      </c>
      <c r="U2" s="43"/>
      <c r="V2" s="40" t="s">
        <v>2368</v>
      </c>
      <c r="W2" s="73" t="s">
        <v>1754</v>
      </c>
      <c r="X2" s="16"/>
      <c r="Y2" s="16"/>
      <c r="Z2" s="16" t="s">
        <v>1960</v>
      </c>
      <c r="AA2" s="18"/>
      <c r="AB2" s="18"/>
    </row>
    <row r="3" spans="1:28" s="14" customFormat="1" ht="19.5" customHeight="1">
      <c r="A3" s="36">
        <v>2087</v>
      </c>
      <c r="B3" s="36" t="s">
        <v>1031</v>
      </c>
      <c r="C3" s="37" t="s">
        <v>2464</v>
      </c>
      <c r="D3" s="37">
        <v>38</v>
      </c>
      <c r="E3" s="37">
        <v>15</v>
      </c>
      <c r="F3" s="38"/>
      <c r="G3" s="38" t="s">
        <v>2706</v>
      </c>
      <c r="H3" s="63">
        <v>38</v>
      </c>
      <c r="I3" s="63">
        <v>15</v>
      </c>
      <c r="J3" s="39" t="s">
        <v>2465</v>
      </c>
      <c r="K3" s="67" t="s">
        <v>2464</v>
      </c>
      <c r="L3" s="68" t="s">
        <v>1439</v>
      </c>
      <c r="M3" s="68"/>
      <c r="N3" s="17" t="s">
        <v>2540</v>
      </c>
      <c r="O3" s="16"/>
      <c r="P3" s="16"/>
      <c r="Q3" s="40">
        <v>17</v>
      </c>
      <c r="R3" s="41" t="s">
        <v>2736</v>
      </c>
      <c r="S3" s="41" t="s">
        <v>2737</v>
      </c>
      <c r="T3" s="13" t="s">
        <v>386</v>
      </c>
      <c r="U3" s="43"/>
      <c r="V3" s="40" t="s">
        <v>1754</v>
      </c>
      <c r="W3" s="73" t="s">
        <v>1754</v>
      </c>
      <c r="X3" s="16"/>
      <c r="Y3" s="16"/>
      <c r="Z3" s="16" t="s">
        <v>1960</v>
      </c>
      <c r="AA3" s="18"/>
      <c r="AB3" s="18"/>
    </row>
    <row r="4" spans="1:28" s="14" customFormat="1" ht="19.5" customHeight="1">
      <c r="A4" s="36">
        <v>2088</v>
      </c>
      <c r="B4" s="36" t="s">
        <v>1031</v>
      </c>
      <c r="C4" s="37" t="s">
        <v>2464</v>
      </c>
      <c r="D4" s="37">
        <v>38</v>
      </c>
      <c r="E4" s="37">
        <v>15</v>
      </c>
      <c r="F4" s="38"/>
      <c r="G4" s="38" t="s">
        <v>2706</v>
      </c>
      <c r="H4" s="63">
        <v>38</v>
      </c>
      <c r="I4" s="63">
        <v>15</v>
      </c>
      <c r="J4" s="39" t="s">
        <v>2465</v>
      </c>
      <c r="K4" s="67" t="s">
        <v>2464</v>
      </c>
      <c r="L4" s="68" t="s">
        <v>261</v>
      </c>
      <c r="M4" s="68"/>
      <c r="N4" s="17" t="s">
        <v>2540</v>
      </c>
      <c r="O4" s="16"/>
      <c r="P4" s="16"/>
      <c r="Q4" s="40">
        <v>17</v>
      </c>
      <c r="R4" s="41" t="s">
        <v>1607</v>
      </c>
      <c r="S4" s="41" t="s">
        <v>1608</v>
      </c>
      <c r="T4" s="13" t="s">
        <v>387</v>
      </c>
      <c r="U4" s="43"/>
      <c r="V4" s="40" t="s">
        <v>1754</v>
      </c>
      <c r="W4" s="73" t="s">
        <v>1754</v>
      </c>
      <c r="X4" s="16"/>
      <c r="Y4" s="16"/>
      <c r="Z4" s="16" t="s">
        <v>1960</v>
      </c>
      <c r="AA4" s="18"/>
      <c r="AB4" s="18"/>
    </row>
    <row r="5" spans="1:28" s="14" customFormat="1" ht="19.5" customHeight="1">
      <c r="A5" s="36">
        <v>813</v>
      </c>
      <c r="B5" s="36" t="s">
        <v>1</v>
      </c>
      <c r="C5" s="37" t="s">
        <v>400</v>
      </c>
      <c r="D5" s="37"/>
      <c r="E5" s="37"/>
      <c r="F5" s="38"/>
      <c r="G5" s="38" t="s">
        <v>1325</v>
      </c>
      <c r="H5" s="63">
        <v>38</v>
      </c>
      <c r="I5" s="63"/>
      <c r="J5" s="39" t="s">
        <v>2465</v>
      </c>
      <c r="K5" s="67" t="s">
        <v>1603</v>
      </c>
      <c r="L5" s="68" t="s">
        <v>262</v>
      </c>
      <c r="M5" s="68"/>
      <c r="N5" s="17" t="s">
        <v>2540</v>
      </c>
      <c r="O5" s="16"/>
      <c r="P5" s="16"/>
      <c r="Q5" s="40">
        <v>17</v>
      </c>
      <c r="R5" s="41" t="s">
        <v>1289</v>
      </c>
      <c r="S5" s="41" t="s">
        <v>1290</v>
      </c>
      <c r="T5" s="13" t="s">
        <v>2843</v>
      </c>
      <c r="U5" s="43"/>
      <c r="V5" s="40" t="s">
        <v>1754</v>
      </c>
      <c r="W5" s="73" t="s">
        <v>1754</v>
      </c>
      <c r="X5" s="16"/>
      <c r="Y5" s="16"/>
      <c r="Z5" s="16" t="s">
        <v>1960</v>
      </c>
      <c r="AA5" s="18"/>
      <c r="AB5" s="18"/>
    </row>
    <row r="6" spans="1:28" s="14" customFormat="1" ht="19.5" customHeight="1">
      <c r="A6" s="36">
        <v>3415</v>
      </c>
      <c r="B6" s="36" t="s">
        <v>1221</v>
      </c>
      <c r="C6" s="37" t="s">
        <v>1939</v>
      </c>
      <c r="D6" s="37" t="s">
        <v>1035</v>
      </c>
      <c r="E6" s="37" t="s">
        <v>2368</v>
      </c>
      <c r="F6" s="38"/>
      <c r="G6" s="38" t="s">
        <v>170</v>
      </c>
      <c r="H6" s="63">
        <v>57</v>
      </c>
      <c r="I6" s="63">
        <v>0</v>
      </c>
      <c r="J6" s="39" t="s">
        <v>1940</v>
      </c>
      <c r="K6" s="67" t="s">
        <v>1939</v>
      </c>
      <c r="L6" s="68" t="s">
        <v>262</v>
      </c>
      <c r="M6" s="68"/>
      <c r="N6" s="17" t="s">
        <v>2540</v>
      </c>
      <c r="O6" s="16"/>
      <c r="P6" s="16"/>
      <c r="Q6" s="40">
        <v>17</v>
      </c>
      <c r="R6" s="41" t="s">
        <v>1042</v>
      </c>
      <c r="S6" s="41" t="s">
        <v>1043</v>
      </c>
      <c r="T6" s="13" t="s">
        <v>1240</v>
      </c>
      <c r="U6" s="43"/>
      <c r="V6" s="40" t="s">
        <v>1754</v>
      </c>
      <c r="W6" s="73" t="s">
        <v>1754</v>
      </c>
      <c r="X6" s="16"/>
      <c r="Y6" s="16"/>
      <c r="Z6" s="16" t="s">
        <v>1960</v>
      </c>
      <c r="AA6" s="18"/>
      <c r="AB6" s="18"/>
    </row>
    <row r="7" spans="1:28" s="14" customFormat="1" ht="19.5" customHeight="1">
      <c r="A7" s="36">
        <v>4521</v>
      </c>
      <c r="B7" s="36" t="s">
        <v>457</v>
      </c>
      <c r="C7" s="37" t="s">
        <v>1939</v>
      </c>
      <c r="D7" s="37" t="s">
        <v>1035</v>
      </c>
      <c r="E7" s="37" t="s">
        <v>1115</v>
      </c>
      <c r="F7" s="38"/>
      <c r="G7" s="38" t="s">
        <v>170</v>
      </c>
      <c r="H7" s="63">
        <v>57</v>
      </c>
      <c r="I7" s="63">
        <v>1</v>
      </c>
      <c r="J7" s="39" t="s">
        <v>1940</v>
      </c>
      <c r="K7" s="67" t="s">
        <v>1939</v>
      </c>
      <c r="L7" s="68" t="s">
        <v>261</v>
      </c>
      <c r="M7" s="68"/>
      <c r="N7" s="17" t="s">
        <v>2539</v>
      </c>
      <c r="O7" s="16"/>
      <c r="P7" s="16"/>
      <c r="Q7" s="40">
        <v>17</v>
      </c>
      <c r="R7" s="41" t="s">
        <v>1902</v>
      </c>
      <c r="S7" s="41" t="s">
        <v>1903</v>
      </c>
      <c r="T7" s="13" t="s">
        <v>1241</v>
      </c>
      <c r="U7" s="43"/>
      <c r="V7" s="40" t="s">
        <v>1754</v>
      </c>
      <c r="W7" s="73" t="s">
        <v>1754</v>
      </c>
      <c r="X7" s="16"/>
      <c r="Y7" s="16"/>
      <c r="Z7" s="16" t="s">
        <v>1960</v>
      </c>
      <c r="AA7" s="18"/>
      <c r="AB7" s="18"/>
    </row>
    <row r="8" spans="1:28" s="14" customFormat="1" ht="19.5" customHeight="1">
      <c r="A8" s="36">
        <v>2235</v>
      </c>
      <c r="B8" s="36" t="s">
        <v>1031</v>
      </c>
      <c r="C8" s="37" t="s">
        <v>1939</v>
      </c>
      <c r="D8" s="37">
        <v>58</v>
      </c>
      <c r="E8" s="37">
        <v>6</v>
      </c>
      <c r="F8" s="38"/>
      <c r="G8" s="38" t="s">
        <v>170</v>
      </c>
      <c r="H8" s="63">
        <v>58</v>
      </c>
      <c r="I8" s="63">
        <v>6</v>
      </c>
      <c r="J8" s="39" t="s">
        <v>1940</v>
      </c>
      <c r="K8" s="67" t="s">
        <v>1939</v>
      </c>
      <c r="L8" s="68" t="s">
        <v>1439</v>
      </c>
      <c r="M8" s="68"/>
      <c r="N8" s="17" t="s">
        <v>2540</v>
      </c>
      <c r="O8" s="16"/>
      <c r="P8" s="16"/>
      <c r="Q8" s="40">
        <v>17</v>
      </c>
      <c r="R8" s="41" t="s">
        <v>780</v>
      </c>
      <c r="S8" s="41" t="s">
        <v>781</v>
      </c>
      <c r="T8" s="13" t="s">
        <v>2508</v>
      </c>
      <c r="U8" s="43"/>
      <c r="V8" s="40" t="s">
        <v>1754</v>
      </c>
      <c r="W8" s="73" t="s">
        <v>1754</v>
      </c>
      <c r="X8" s="16"/>
      <c r="Y8" s="16"/>
      <c r="Z8" s="16" t="s">
        <v>1960</v>
      </c>
      <c r="AA8" s="18"/>
      <c r="AB8" s="18"/>
    </row>
    <row r="9" spans="1:28" s="14" customFormat="1" ht="19.5" customHeight="1">
      <c r="A9" s="36">
        <v>1209</v>
      </c>
      <c r="B9" s="36" t="s">
        <v>2599</v>
      </c>
      <c r="C9" s="37" t="s">
        <v>1939</v>
      </c>
      <c r="D9" s="37" t="s">
        <v>1044</v>
      </c>
      <c r="E9" s="37" t="s">
        <v>853</v>
      </c>
      <c r="F9" s="38"/>
      <c r="G9" s="38" t="s">
        <v>170</v>
      </c>
      <c r="H9" s="63">
        <v>58</v>
      </c>
      <c r="I9" s="63">
        <v>7</v>
      </c>
      <c r="J9" s="39" t="s">
        <v>1940</v>
      </c>
      <c r="K9" s="67" t="s">
        <v>1939</v>
      </c>
      <c r="L9" s="68" t="s">
        <v>1439</v>
      </c>
      <c r="M9" s="68"/>
      <c r="N9" s="17" t="s">
        <v>782</v>
      </c>
      <c r="O9" s="16"/>
      <c r="P9" s="16"/>
      <c r="Q9" s="40">
        <v>17</v>
      </c>
      <c r="R9" s="41" t="s">
        <v>84</v>
      </c>
      <c r="S9" s="41" t="s">
        <v>74</v>
      </c>
      <c r="T9" s="13" t="s">
        <v>2507</v>
      </c>
      <c r="U9" s="43"/>
      <c r="V9" s="40" t="s">
        <v>1754</v>
      </c>
      <c r="W9" s="73" t="s">
        <v>1754</v>
      </c>
      <c r="X9" s="16"/>
      <c r="Y9" s="16"/>
      <c r="Z9" s="16" t="s">
        <v>1960</v>
      </c>
      <c r="AA9" s="18"/>
      <c r="AB9" s="18"/>
    </row>
    <row r="10" spans="1:28" s="14" customFormat="1" ht="19.5" customHeight="1">
      <c r="A10" s="36">
        <v>10167</v>
      </c>
      <c r="B10" s="36" t="s">
        <v>1433</v>
      </c>
      <c r="C10" s="37" t="s">
        <v>1945</v>
      </c>
      <c r="D10" s="37" t="s">
        <v>1568</v>
      </c>
      <c r="E10" s="37" t="s">
        <v>1226</v>
      </c>
      <c r="F10" s="38"/>
      <c r="G10" s="38"/>
      <c r="H10" s="63">
        <v>59</v>
      </c>
      <c r="I10" s="63">
        <v>8</v>
      </c>
      <c r="J10" s="39" t="s">
        <v>1946</v>
      </c>
      <c r="K10" s="67" t="s">
        <v>1945</v>
      </c>
      <c r="L10" s="68" t="s">
        <v>1439</v>
      </c>
      <c r="M10" s="68"/>
      <c r="N10" s="17" t="s">
        <v>2540</v>
      </c>
      <c r="O10" s="16"/>
      <c r="P10" s="16"/>
      <c r="Q10" s="40">
        <v>17</v>
      </c>
      <c r="R10" s="41" t="s">
        <v>1659</v>
      </c>
      <c r="S10" s="41"/>
      <c r="T10" s="13" t="s">
        <v>2506</v>
      </c>
      <c r="U10" s="43"/>
      <c r="V10" s="40" t="s">
        <v>1752</v>
      </c>
      <c r="W10" s="73" t="s">
        <v>1754</v>
      </c>
      <c r="X10" s="16"/>
      <c r="Y10" s="16"/>
      <c r="Z10" s="16" t="s">
        <v>1960</v>
      </c>
      <c r="AA10" s="18"/>
      <c r="AB10" s="18"/>
    </row>
    <row r="11" spans="1:28" s="14" customFormat="1" ht="19.5" customHeight="1">
      <c r="A11" s="36">
        <v>1234</v>
      </c>
      <c r="B11" s="36" t="s">
        <v>2599</v>
      </c>
      <c r="C11" s="37" t="s">
        <v>1945</v>
      </c>
      <c r="D11" s="37" t="s">
        <v>1568</v>
      </c>
      <c r="E11" s="37" t="s">
        <v>1117</v>
      </c>
      <c r="F11" s="38"/>
      <c r="G11" s="38" t="s">
        <v>170</v>
      </c>
      <c r="H11" s="63">
        <v>59</v>
      </c>
      <c r="I11" s="63">
        <v>10</v>
      </c>
      <c r="J11" s="39" t="s">
        <v>1946</v>
      </c>
      <c r="K11" s="67" t="s">
        <v>1945</v>
      </c>
      <c r="L11" s="68" t="s">
        <v>1439</v>
      </c>
      <c r="M11" s="68"/>
      <c r="N11" s="17" t="s">
        <v>2539</v>
      </c>
      <c r="O11" s="16"/>
      <c r="P11" s="16"/>
      <c r="Q11" s="40">
        <v>17</v>
      </c>
      <c r="R11" s="41" t="s">
        <v>2738</v>
      </c>
      <c r="S11" s="41" t="s">
        <v>210</v>
      </c>
      <c r="T11" s="13" t="s">
        <v>381</v>
      </c>
      <c r="U11" s="43"/>
      <c r="V11" s="40" t="s">
        <v>1752</v>
      </c>
      <c r="W11" s="73" t="s">
        <v>1754</v>
      </c>
      <c r="X11" s="16"/>
      <c r="Y11" s="16"/>
      <c r="Z11" s="16" t="s">
        <v>1960</v>
      </c>
      <c r="AA11" s="18"/>
      <c r="AB11" s="18"/>
    </row>
    <row r="12" spans="1:28" s="14" customFormat="1" ht="19.5" customHeight="1">
      <c r="A12" s="36">
        <v>2249</v>
      </c>
      <c r="B12" s="36" t="s">
        <v>1031</v>
      </c>
      <c r="C12" s="37" t="s">
        <v>1945</v>
      </c>
      <c r="D12" s="37">
        <v>59</v>
      </c>
      <c r="E12" s="37">
        <v>10</v>
      </c>
      <c r="F12" s="38"/>
      <c r="G12" s="38" t="s">
        <v>170</v>
      </c>
      <c r="H12" s="63">
        <v>59</v>
      </c>
      <c r="I12" s="63">
        <v>10</v>
      </c>
      <c r="J12" s="39" t="s">
        <v>1946</v>
      </c>
      <c r="K12" s="67" t="s">
        <v>1945</v>
      </c>
      <c r="L12" s="68" t="s">
        <v>1439</v>
      </c>
      <c r="M12" s="68"/>
      <c r="N12" s="17" t="s">
        <v>2540</v>
      </c>
      <c r="O12" s="16"/>
      <c r="P12" s="16"/>
      <c r="Q12" s="40">
        <v>17</v>
      </c>
      <c r="R12" s="41" t="s">
        <v>780</v>
      </c>
      <c r="S12" s="41" t="s">
        <v>1326</v>
      </c>
      <c r="T12" s="13" t="s">
        <v>382</v>
      </c>
      <c r="U12" s="43"/>
      <c r="V12" s="40" t="s">
        <v>1752</v>
      </c>
      <c r="W12" s="73" t="s">
        <v>1754</v>
      </c>
      <c r="X12" s="16"/>
      <c r="Y12" s="16"/>
      <c r="Z12" s="16" t="s">
        <v>1960</v>
      </c>
      <c r="AA12" s="18"/>
      <c r="AB12" s="18"/>
    </row>
    <row r="13" spans="1:28" s="14" customFormat="1" ht="19.5" customHeight="1">
      <c r="A13" s="36">
        <v>1233</v>
      </c>
      <c r="B13" s="36" t="s">
        <v>2599</v>
      </c>
      <c r="C13" s="37" t="s">
        <v>1945</v>
      </c>
      <c r="D13" s="37" t="s">
        <v>1568</v>
      </c>
      <c r="E13" s="37" t="s">
        <v>732</v>
      </c>
      <c r="F13" s="38"/>
      <c r="G13" s="38" t="s">
        <v>170</v>
      </c>
      <c r="H13" s="63">
        <v>59</v>
      </c>
      <c r="I13" s="63">
        <v>11</v>
      </c>
      <c r="J13" s="39" t="s">
        <v>1946</v>
      </c>
      <c r="K13" s="67" t="s">
        <v>1945</v>
      </c>
      <c r="L13" s="68" t="s">
        <v>1439</v>
      </c>
      <c r="M13" s="68"/>
      <c r="N13" s="17" t="s">
        <v>2540</v>
      </c>
      <c r="O13" s="16"/>
      <c r="P13" s="16"/>
      <c r="Q13" s="40">
        <v>17</v>
      </c>
      <c r="R13" s="41" t="s">
        <v>77</v>
      </c>
      <c r="S13" s="41" t="s">
        <v>85</v>
      </c>
      <c r="T13" s="13" t="s">
        <v>382</v>
      </c>
      <c r="U13" s="43"/>
      <c r="V13" s="40" t="s">
        <v>1752</v>
      </c>
      <c r="W13" s="73" t="s">
        <v>1754</v>
      </c>
      <c r="X13" s="16"/>
      <c r="Y13" s="16"/>
      <c r="Z13" s="16" t="s">
        <v>1960</v>
      </c>
      <c r="AA13" s="18"/>
      <c r="AB13" s="18"/>
    </row>
    <row r="14" spans="1:28" s="14" customFormat="1" ht="19.5" customHeight="1">
      <c r="A14" s="36">
        <v>3421</v>
      </c>
      <c r="B14" s="36" t="s">
        <v>1221</v>
      </c>
      <c r="C14" s="37" t="s">
        <v>1945</v>
      </c>
      <c r="D14" s="37" t="s">
        <v>1568</v>
      </c>
      <c r="E14" s="37" t="s">
        <v>2824</v>
      </c>
      <c r="F14" s="38"/>
      <c r="G14" s="38" t="s">
        <v>170</v>
      </c>
      <c r="H14" s="63">
        <v>59</v>
      </c>
      <c r="I14" s="63">
        <v>16</v>
      </c>
      <c r="J14" s="39" t="s">
        <v>1946</v>
      </c>
      <c r="K14" s="67" t="s">
        <v>1945</v>
      </c>
      <c r="L14" s="68" t="s">
        <v>262</v>
      </c>
      <c r="M14" s="68"/>
      <c r="N14" s="17" t="s">
        <v>2539</v>
      </c>
      <c r="O14" s="16"/>
      <c r="P14" s="16"/>
      <c r="Q14" s="40">
        <v>17</v>
      </c>
      <c r="R14" s="41" t="s">
        <v>1569</v>
      </c>
      <c r="S14" s="41" t="s">
        <v>210</v>
      </c>
      <c r="T14" s="13" t="s">
        <v>2616</v>
      </c>
      <c r="U14" s="43"/>
      <c r="V14" s="40" t="s">
        <v>1752</v>
      </c>
      <c r="W14" s="73" t="s">
        <v>1754</v>
      </c>
      <c r="X14" s="16"/>
      <c r="Y14" s="16"/>
      <c r="Z14" s="16" t="s">
        <v>1960</v>
      </c>
      <c r="AA14" s="18"/>
      <c r="AB14" s="18"/>
    </row>
    <row r="15" spans="1:28" s="14" customFormat="1" ht="19.5" customHeight="1">
      <c r="A15" s="36">
        <v>3804</v>
      </c>
      <c r="B15" s="36" t="s">
        <v>2613</v>
      </c>
      <c r="C15" s="37" t="s">
        <v>1945</v>
      </c>
      <c r="D15" s="37"/>
      <c r="E15" s="37"/>
      <c r="F15" s="38"/>
      <c r="G15" s="38" t="s">
        <v>170</v>
      </c>
      <c r="H15" s="63">
        <v>59</v>
      </c>
      <c r="I15" s="63"/>
      <c r="J15" s="39" t="s">
        <v>1946</v>
      </c>
      <c r="K15" s="67" t="s">
        <v>1945</v>
      </c>
      <c r="L15" s="68" t="s">
        <v>1439</v>
      </c>
      <c r="M15" s="68"/>
      <c r="N15" s="17" t="s">
        <v>782</v>
      </c>
      <c r="O15" s="16"/>
      <c r="P15" s="16"/>
      <c r="Q15" s="40">
        <v>17</v>
      </c>
      <c r="R15" s="41" t="s">
        <v>2584</v>
      </c>
      <c r="S15" s="41" t="s">
        <v>914</v>
      </c>
      <c r="T15" s="13" t="s">
        <v>2615</v>
      </c>
      <c r="U15" s="43"/>
      <c r="V15" s="40" t="s">
        <v>1752</v>
      </c>
      <c r="W15" s="73" t="s">
        <v>1754</v>
      </c>
      <c r="X15" s="16"/>
      <c r="Y15" s="16"/>
      <c r="Z15" s="16" t="s">
        <v>1960</v>
      </c>
      <c r="AA15" s="18"/>
      <c r="AB15" s="18"/>
    </row>
    <row r="16" spans="1:28" s="14" customFormat="1" ht="19.5" customHeight="1">
      <c r="A16" s="36">
        <v>1423</v>
      </c>
      <c r="B16" s="36" t="s">
        <v>2599</v>
      </c>
      <c r="C16" s="37" t="s">
        <v>2192</v>
      </c>
      <c r="D16" s="37"/>
      <c r="E16" s="37"/>
      <c r="F16" s="38"/>
      <c r="G16" s="38" t="s">
        <v>170</v>
      </c>
      <c r="H16" s="63">
        <v>83</v>
      </c>
      <c r="I16" s="63">
        <v>13</v>
      </c>
      <c r="J16" s="39" t="s">
        <v>2193</v>
      </c>
      <c r="K16" s="67" t="s">
        <v>2192</v>
      </c>
      <c r="L16" s="68" t="s">
        <v>1439</v>
      </c>
      <c r="M16" s="68"/>
      <c r="N16" s="17" t="s">
        <v>782</v>
      </c>
      <c r="O16" s="16"/>
      <c r="P16" s="16"/>
      <c r="Q16" s="40">
        <v>17</v>
      </c>
      <c r="R16" s="41" t="s">
        <v>933</v>
      </c>
      <c r="S16" s="41" t="s">
        <v>934</v>
      </c>
      <c r="T16" s="13" t="s">
        <v>2614</v>
      </c>
      <c r="U16" s="43"/>
      <c r="V16" s="40" t="s">
        <v>2193</v>
      </c>
      <c r="W16" s="73" t="s">
        <v>1754</v>
      </c>
      <c r="X16" s="16"/>
      <c r="Y16" s="16"/>
      <c r="Z16" s="16" t="s">
        <v>1960</v>
      </c>
      <c r="AA16" s="18"/>
      <c r="AB16" s="18"/>
    </row>
    <row r="17" spans="1:28" s="14" customFormat="1" ht="19.5" customHeight="1">
      <c r="A17" s="36">
        <v>7655</v>
      </c>
      <c r="B17" s="36" t="s">
        <v>901</v>
      </c>
      <c r="C17" s="37" t="s">
        <v>2192</v>
      </c>
      <c r="D17" s="37"/>
      <c r="E17" s="37"/>
      <c r="F17" s="38"/>
      <c r="G17" s="38" t="s">
        <v>2706</v>
      </c>
      <c r="H17" s="63">
        <v>83</v>
      </c>
      <c r="I17" s="63">
        <v>15</v>
      </c>
      <c r="J17" s="39" t="s">
        <v>2193</v>
      </c>
      <c r="K17" s="67" t="s">
        <v>2192</v>
      </c>
      <c r="L17" s="68" t="s">
        <v>261</v>
      </c>
      <c r="M17" s="68"/>
      <c r="N17" s="17" t="s">
        <v>782</v>
      </c>
      <c r="O17" s="16"/>
      <c r="P17" s="16"/>
      <c r="Q17" s="40">
        <v>17</v>
      </c>
      <c r="R17" s="41" t="s">
        <v>987</v>
      </c>
      <c r="S17" s="41" t="s">
        <v>2828</v>
      </c>
      <c r="T17" s="13" t="s">
        <v>2525</v>
      </c>
      <c r="U17" s="43"/>
      <c r="V17" s="40" t="s">
        <v>2193</v>
      </c>
      <c r="W17" s="73" t="s">
        <v>1754</v>
      </c>
      <c r="X17" s="16"/>
      <c r="Y17" s="16"/>
      <c r="Z17" s="16" t="s">
        <v>1960</v>
      </c>
      <c r="AA17" s="18"/>
      <c r="AB17" s="18"/>
    </row>
    <row r="18" spans="1:28" s="14" customFormat="1" ht="19.5" customHeight="1">
      <c r="A18" s="36">
        <v>46</v>
      </c>
      <c r="B18" s="36" t="s">
        <v>2019</v>
      </c>
      <c r="C18" s="37" t="s">
        <v>2192</v>
      </c>
      <c r="D18" s="37" t="s">
        <v>1445</v>
      </c>
      <c r="E18" s="37"/>
      <c r="F18" s="38"/>
      <c r="G18" s="38" t="s">
        <v>2706</v>
      </c>
      <c r="H18" s="63">
        <v>83</v>
      </c>
      <c r="I18" s="63"/>
      <c r="J18" s="39" t="s">
        <v>2193</v>
      </c>
      <c r="K18" s="67" t="s">
        <v>2192</v>
      </c>
      <c r="L18" s="68" t="s">
        <v>261</v>
      </c>
      <c r="M18" s="68"/>
      <c r="N18" s="17" t="s">
        <v>2540</v>
      </c>
      <c r="O18" s="16"/>
      <c r="P18" s="16"/>
      <c r="Q18" s="40">
        <v>17</v>
      </c>
      <c r="R18" s="41" t="s">
        <v>314</v>
      </c>
      <c r="S18" s="41" t="s">
        <v>983</v>
      </c>
      <c r="T18" s="13" t="s">
        <v>384</v>
      </c>
      <c r="U18" s="43"/>
      <c r="V18" s="40" t="s">
        <v>2193</v>
      </c>
      <c r="W18" s="73" t="s">
        <v>1754</v>
      </c>
      <c r="X18" s="16"/>
      <c r="Y18" s="16"/>
      <c r="Z18" s="16" t="s">
        <v>1960</v>
      </c>
      <c r="AA18" s="18"/>
      <c r="AB18" s="18"/>
    </row>
    <row r="19" spans="1:28" s="14" customFormat="1" ht="19.5" customHeight="1">
      <c r="A19" s="36">
        <v>7654</v>
      </c>
      <c r="B19" s="36" t="s">
        <v>901</v>
      </c>
      <c r="C19" s="37" t="s">
        <v>2192</v>
      </c>
      <c r="D19" s="37"/>
      <c r="E19" s="37"/>
      <c r="F19" s="38"/>
      <c r="G19" s="38" t="s">
        <v>170</v>
      </c>
      <c r="H19" s="63">
        <v>83</v>
      </c>
      <c r="I19" s="63"/>
      <c r="J19" s="39" t="s">
        <v>2193</v>
      </c>
      <c r="K19" s="67" t="s">
        <v>2192</v>
      </c>
      <c r="L19" s="68" t="s">
        <v>261</v>
      </c>
      <c r="M19" s="68"/>
      <c r="N19" s="17" t="s">
        <v>782</v>
      </c>
      <c r="O19" s="16"/>
      <c r="P19" s="16"/>
      <c r="Q19" s="40">
        <v>17</v>
      </c>
      <c r="R19" s="41" t="s">
        <v>138</v>
      </c>
      <c r="S19" s="41"/>
      <c r="T19" s="13" t="s">
        <v>2526</v>
      </c>
      <c r="U19" s="43"/>
      <c r="V19" s="40" t="s">
        <v>2193</v>
      </c>
      <c r="W19" s="73" t="s">
        <v>1754</v>
      </c>
      <c r="X19" s="16"/>
      <c r="Y19" s="16"/>
      <c r="Z19" s="16" t="s">
        <v>1960</v>
      </c>
      <c r="AA19" s="18"/>
      <c r="AB19" s="18"/>
    </row>
    <row r="20" spans="1:28" s="14" customFormat="1" ht="19.5" customHeight="1">
      <c r="A20" s="36">
        <v>1426</v>
      </c>
      <c r="B20" s="36" t="s">
        <v>2599</v>
      </c>
      <c r="C20" s="37" t="s">
        <v>2199</v>
      </c>
      <c r="D20" s="37" t="s">
        <v>1725</v>
      </c>
      <c r="E20" s="37">
        <v>12</v>
      </c>
      <c r="F20" s="38"/>
      <c r="G20" s="38" t="s">
        <v>170</v>
      </c>
      <c r="H20" s="63">
        <v>84</v>
      </c>
      <c r="I20" s="63">
        <v>12</v>
      </c>
      <c r="J20" s="39" t="s">
        <v>2200</v>
      </c>
      <c r="K20" s="67" t="s">
        <v>2199</v>
      </c>
      <c r="L20" s="68" t="s">
        <v>1439</v>
      </c>
      <c r="M20" s="68"/>
      <c r="N20" s="17" t="s">
        <v>2539</v>
      </c>
      <c r="O20" s="16"/>
      <c r="P20" s="16"/>
      <c r="Q20" s="40">
        <v>17</v>
      </c>
      <c r="R20" s="41" t="s">
        <v>1453</v>
      </c>
      <c r="S20" s="41" t="s">
        <v>1454</v>
      </c>
      <c r="T20" s="13" t="s">
        <v>2324</v>
      </c>
      <c r="U20" s="43"/>
      <c r="V20" s="40" t="s">
        <v>1798</v>
      </c>
      <c r="W20" s="73" t="s">
        <v>1754</v>
      </c>
      <c r="X20" s="16"/>
      <c r="Y20" s="16"/>
      <c r="Z20" s="16" t="s">
        <v>1960</v>
      </c>
      <c r="AA20" s="18"/>
      <c r="AB20" s="18"/>
    </row>
    <row r="21" spans="1:28" s="14" customFormat="1" ht="19.5" customHeight="1">
      <c r="A21" s="36">
        <v>1428</v>
      </c>
      <c r="B21" s="36" t="s">
        <v>2599</v>
      </c>
      <c r="C21" s="37" t="s">
        <v>2199</v>
      </c>
      <c r="D21" s="37" t="s">
        <v>1725</v>
      </c>
      <c r="E21" s="37" t="s">
        <v>624</v>
      </c>
      <c r="F21" s="38"/>
      <c r="G21" s="38" t="s">
        <v>170</v>
      </c>
      <c r="H21" s="63">
        <v>84</v>
      </c>
      <c r="I21" s="63">
        <v>12</v>
      </c>
      <c r="J21" s="39" t="s">
        <v>2200</v>
      </c>
      <c r="K21" s="67" t="s">
        <v>2199</v>
      </c>
      <c r="L21" s="68" t="s">
        <v>261</v>
      </c>
      <c r="M21" s="68"/>
      <c r="N21" s="17" t="s">
        <v>2540</v>
      </c>
      <c r="O21" s="16"/>
      <c r="P21" s="16"/>
      <c r="Q21" s="40">
        <v>17</v>
      </c>
      <c r="R21" s="41" t="s">
        <v>1455</v>
      </c>
      <c r="S21" s="41" t="s">
        <v>1456</v>
      </c>
      <c r="T21" s="13" t="s">
        <v>2325</v>
      </c>
      <c r="U21" s="43"/>
      <c r="V21" s="40" t="s">
        <v>1798</v>
      </c>
      <c r="W21" s="73" t="s">
        <v>1754</v>
      </c>
      <c r="X21" s="16"/>
      <c r="Y21" s="16"/>
      <c r="Z21" s="16" t="s">
        <v>1960</v>
      </c>
      <c r="AA21" s="18"/>
      <c r="AB21" s="18"/>
    </row>
    <row r="22" spans="1:28" s="14" customFormat="1" ht="19.5" customHeight="1">
      <c r="A22" s="36">
        <v>4565</v>
      </c>
      <c r="B22" s="36" t="s">
        <v>1790</v>
      </c>
      <c r="C22" s="37" t="s">
        <v>2199</v>
      </c>
      <c r="D22" s="37" t="s">
        <v>1725</v>
      </c>
      <c r="E22" s="37" t="s">
        <v>356</v>
      </c>
      <c r="F22" s="38"/>
      <c r="G22" s="38" t="s">
        <v>170</v>
      </c>
      <c r="H22" s="63">
        <v>84</v>
      </c>
      <c r="I22" s="63">
        <v>18</v>
      </c>
      <c r="J22" s="39" t="s">
        <v>2200</v>
      </c>
      <c r="K22" s="67" t="s">
        <v>2199</v>
      </c>
      <c r="L22" s="68" t="s">
        <v>1439</v>
      </c>
      <c r="M22" s="68"/>
      <c r="N22" s="17" t="s">
        <v>2539</v>
      </c>
      <c r="O22" s="16"/>
      <c r="P22" s="16"/>
      <c r="Q22" s="40">
        <v>17</v>
      </c>
      <c r="R22" s="41" t="s">
        <v>937</v>
      </c>
      <c r="S22" s="41" t="s">
        <v>1611</v>
      </c>
      <c r="T22" s="13" t="s">
        <v>2324</v>
      </c>
      <c r="U22" s="43"/>
      <c r="V22" s="40" t="s">
        <v>1798</v>
      </c>
      <c r="W22" s="73" t="s">
        <v>1754</v>
      </c>
      <c r="X22" s="16"/>
      <c r="Y22" s="16"/>
      <c r="Z22" s="16" t="s">
        <v>1960</v>
      </c>
      <c r="AA22" s="18"/>
      <c r="AB22" s="18"/>
    </row>
    <row r="23" spans="1:28" s="14" customFormat="1" ht="19.5" customHeight="1">
      <c r="A23" s="36">
        <v>7275</v>
      </c>
      <c r="B23" s="36" t="s">
        <v>1817</v>
      </c>
      <c r="C23" s="37" t="s">
        <v>2199</v>
      </c>
      <c r="D23" s="37" t="s">
        <v>1725</v>
      </c>
      <c r="E23" s="37" t="s">
        <v>1447</v>
      </c>
      <c r="F23" s="38"/>
      <c r="G23" s="38" t="s">
        <v>2706</v>
      </c>
      <c r="H23" s="63">
        <v>84</v>
      </c>
      <c r="I23" s="63">
        <v>21</v>
      </c>
      <c r="J23" s="39" t="s">
        <v>2200</v>
      </c>
      <c r="K23" s="67" t="s">
        <v>2199</v>
      </c>
      <c r="L23" s="68" t="s">
        <v>262</v>
      </c>
      <c r="M23" s="68"/>
      <c r="N23" s="17" t="s">
        <v>2539</v>
      </c>
      <c r="O23" s="16"/>
      <c r="P23" s="16"/>
      <c r="Q23" s="40">
        <v>17</v>
      </c>
      <c r="R23" s="41" t="s">
        <v>2714</v>
      </c>
      <c r="S23" s="41" t="s">
        <v>140</v>
      </c>
      <c r="T23" s="13" t="s">
        <v>2324</v>
      </c>
      <c r="U23" s="43"/>
      <c r="V23" s="40" t="s">
        <v>1798</v>
      </c>
      <c r="W23" s="73" t="s">
        <v>1754</v>
      </c>
      <c r="X23" s="16"/>
      <c r="Y23" s="16"/>
      <c r="Z23" s="16" t="s">
        <v>1960</v>
      </c>
      <c r="AA23" s="18"/>
      <c r="AB23" s="18"/>
    </row>
    <row r="24" spans="1:28" s="14" customFormat="1" ht="19.5" customHeight="1">
      <c r="A24" s="36">
        <v>7276</v>
      </c>
      <c r="B24" s="36" t="s">
        <v>1817</v>
      </c>
      <c r="C24" s="37" t="s">
        <v>2199</v>
      </c>
      <c r="D24" s="37" t="s">
        <v>1725</v>
      </c>
      <c r="E24" s="37" t="s">
        <v>1201</v>
      </c>
      <c r="F24" s="38"/>
      <c r="G24" s="38" t="s">
        <v>2706</v>
      </c>
      <c r="H24" s="63">
        <v>84</v>
      </c>
      <c r="I24" s="63">
        <v>22</v>
      </c>
      <c r="J24" s="39" t="s">
        <v>2200</v>
      </c>
      <c r="K24" s="67" t="s">
        <v>2199</v>
      </c>
      <c r="L24" s="68" t="s">
        <v>1439</v>
      </c>
      <c r="M24" s="68"/>
      <c r="N24" s="17" t="s">
        <v>2539</v>
      </c>
      <c r="O24" s="16"/>
      <c r="P24" s="16"/>
      <c r="Q24" s="40">
        <v>17</v>
      </c>
      <c r="R24" s="41" t="s">
        <v>141</v>
      </c>
      <c r="S24" s="41" t="s">
        <v>1192</v>
      </c>
      <c r="T24" s="13" t="s">
        <v>2324</v>
      </c>
      <c r="U24" s="43"/>
      <c r="V24" s="40" t="s">
        <v>1798</v>
      </c>
      <c r="W24" s="73" t="s">
        <v>1754</v>
      </c>
      <c r="X24" s="16"/>
      <c r="Y24" s="16"/>
      <c r="Z24" s="16" t="s">
        <v>1960</v>
      </c>
      <c r="AA24" s="18"/>
      <c r="AB24" s="18"/>
    </row>
    <row r="25" spans="1:28" s="14" customFormat="1" ht="19.5" customHeight="1">
      <c r="A25" s="36">
        <v>3873</v>
      </c>
      <c r="B25" s="36" t="s">
        <v>2613</v>
      </c>
      <c r="C25" s="37" t="s">
        <v>2199</v>
      </c>
      <c r="D25" s="37"/>
      <c r="E25" s="37"/>
      <c r="F25" s="38"/>
      <c r="G25" s="38" t="s">
        <v>170</v>
      </c>
      <c r="H25" s="63">
        <v>84</v>
      </c>
      <c r="I25" s="63"/>
      <c r="J25" s="39" t="s">
        <v>2200</v>
      </c>
      <c r="K25" s="67" t="s">
        <v>2199</v>
      </c>
      <c r="L25" s="68" t="s">
        <v>262</v>
      </c>
      <c r="M25" s="68"/>
      <c r="N25" s="17" t="s">
        <v>2539</v>
      </c>
      <c r="O25" s="16"/>
      <c r="P25" s="16"/>
      <c r="Q25" s="40">
        <v>17</v>
      </c>
      <c r="R25" s="41" t="s">
        <v>2631</v>
      </c>
      <c r="S25" s="41" t="s">
        <v>914</v>
      </c>
      <c r="T25" s="13" t="s">
        <v>2324</v>
      </c>
      <c r="U25" s="43"/>
      <c r="V25" s="40" t="s">
        <v>1798</v>
      </c>
      <c r="W25" s="73" t="s">
        <v>1754</v>
      </c>
      <c r="X25" s="16"/>
      <c r="Y25" s="16"/>
      <c r="Z25" s="16" t="s">
        <v>1960</v>
      </c>
      <c r="AA25" s="18"/>
      <c r="AB25" s="18"/>
    </row>
    <row r="26" spans="1:28" s="14" customFormat="1" ht="19.5" customHeight="1">
      <c r="A26" s="36">
        <v>7658</v>
      </c>
      <c r="B26" s="36" t="s">
        <v>901</v>
      </c>
      <c r="C26" s="37" t="s">
        <v>2199</v>
      </c>
      <c r="D26" s="37"/>
      <c r="E26" s="37"/>
      <c r="F26" s="38"/>
      <c r="G26" s="38" t="s">
        <v>2706</v>
      </c>
      <c r="H26" s="63">
        <v>84</v>
      </c>
      <c r="I26" s="63"/>
      <c r="J26" s="39" t="s">
        <v>2200</v>
      </c>
      <c r="K26" s="67" t="s">
        <v>2199</v>
      </c>
      <c r="L26" s="68" t="s">
        <v>1439</v>
      </c>
      <c r="M26" s="68"/>
      <c r="N26" s="17" t="s">
        <v>2539</v>
      </c>
      <c r="O26" s="16"/>
      <c r="P26" s="16"/>
      <c r="Q26" s="40">
        <v>17</v>
      </c>
      <c r="R26" s="41" t="s">
        <v>988</v>
      </c>
      <c r="S26" s="41" t="s">
        <v>989</v>
      </c>
      <c r="T26" s="13" t="s">
        <v>2324</v>
      </c>
      <c r="U26" s="43"/>
      <c r="V26" s="40" t="s">
        <v>1798</v>
      </c>
      <c r="W26" s="73" t="s">
        <v>1754</v>
      </c>
      <c r="X26" s="16"/>
      <c r="Y26" s="16"/>
      <c r="Z26" s="16" t="s">
        <v>1960</v>
      </c>
      <c r="AA26" s="18"/>
      <c r="AB26" s="18"/>
    </row>
    <row r="27" spans="1:28" s="14" customFormat="1" ht="19.5" customHeight="1">
      <c r="A27" s="36">
        <v>4343</v>
      </c>
      <c r="B27" s="36" t="s">
        <v>2735</v>
      </c>
      <c r="C27" s="37" t="s">
        <v>2192</v>
      </c>
      <c r="D27" s="37" t="s">
        <v>1614</v>
      </c>
      <c r="E27" s="37" t="s">
        <v>919</v>
      </c>
      <c r="F27" s="38"/>
      <c r="G27" s="38" t="s">
        <v>170</v>
      </c>
      <c r="H27" s="63">
        <v>85</v>
      </c>
      <c r="I27" s="63">
        <v>14</v>
      </c>
      <c r="J27" s="39" t="s">
        <v>2193</v>
      </c>
      <c r="K27" s="67" t="s">
        <v>2192</v>
      </c>
      <c r="L27" s="68" t="s">
        <v>261</v>
      </c>
      <c r="M27" s="68"/>
      <c r="N27" s="17" t="s">
        <v>2539</v>
      </c>
      <c r="O27" s="16"/>
      <c r="P27" s="16"/>
      <c r="Q27" s="40">
        <v>17</v>
      </c>
      <c r="R27" s="41" t="s">
        <v>1348</v>
      </c>
      <c r="S27" s="41" t="s">
        <v>454</v>
      </c>
      <c r="T27" s="13" t="s">
        <v>1731</v>
      </c>
      <c r="U27" s="43"/>
      <c r="V27" s="40" t="s">
        <v>2193</v>
      </c>
      <c r="W27" s="73" t="s">
        <v>1754</v>
      </c>
      <c r="X27" s="16"/>
      <c r="Y27" s="16"/>
      <c r="Z27" s="16" t="s">
        <v>1960</v>
      </c>
      <c r="AA27" s="18"/>
      <c r="AB27" s="18"/>
    </row>
    <row r="28" spans="1:28" s="14" customFormat="1" ht="19.5" customHeight="1">
      <c r="A28" s="36">
        <v>11996</v>
      </c>
      <c r="B28" s="36" t="s">
        <v>827</v>
      </c>
      <c r="C28" s="37" t="s">
        <v>2168</v>
      </c>
      <c r="D28" s="37" t="s">
        <v>2821</v>
      </c>
      <c r="E28" s="37" t="s">
        <v>630</v>
      </c>
      <c r="F28" s="38"/>
      <c r="G28" s="38" t="s">
        <v>2706</v>
      </c>
      <c r="H28" s="63">
        <v>89</v>
      </c>
      <c r="I28" s="63">
        <v>2</v>
      </c>
      <c r="J28" s="39" t="s">
        <v>2169</v>
      </c>
      <c r="K28" s="67" t="s">
        <v>2168</v>
      </c>
      <c r="L28" s="68" t="s">
        <v>1439</v>
      </c>
      <c r="M28" s="68"/>
      <c r="N28" s="17" t="s">
        <v>2539</v>
      </c>
      <c r="O28" s="16"/>
      <c r="P28" s="16"/>
      <c r="Q28" s="40">
        <v>17</v>
      </c>
      <c r="R28" s="41" t="s">
        <v>1108</v>
      </c>
      <c r="S28" s="41" t="s">
        <v>1109</v>
      </c>
      <c r="T28" s="13" t="s">
        <v>2324</v>
      </c>
      <c r="U28" s="43"/>
      <c r="V28" s="40" t="s">
        <v>1754</v>
      </c>
      <c r="W28" s="73" t="s">
        <v>1754</v>
      </c>
      <c r="X28" s="16"/>
      <c r="Y28" s="16"/>
      <c r="Z28" s="16" t="s">
        <v>1960</v>
      </c>
      <c r="AA28" s="18"/>
      <c r="AB28" s="18"/>
    </row>
    <row r="29" spans="1:28" s="14" customFormat="1" ht="19.5" customHeight="1">
      <c r="A29" s="36">
        <v>10023</v>
      </c>
      <c r="B29" s="36" t="s">
        <v>222</v>
      </c>
      <c r="C29" s="37" t="s">
        <v>2168</v>
      </c>
      <c r="D29" s="37" t="s">
        <v>2821</v>
      </c>
      <c r="E29" s="37" t="s">
        <v>2773</v>
      </c>
      <c r="F29" s="38"/>
      <c r="G29" s="38" t="s">
        <v>170</v>
      </c>
      <c r="H29" s="63">
        <v>89</v>
      </c>
      <c r="I29" s="63">
        <v>3</v>
      </c>
      <c r="J29" s="39" t="s">
        <v>2169</v>
      </c>
      <c r="K29" s="67" t="s">
        <v>2168</v>
      </c>
      <c r="L29" s="68" t="s">
        <v>1439</v>
      </c>
      <c r="M29" s="68"/>
      <c r="N29" s="17" t="s">
        <v>2539</v>
      </c>
      <c r="O29" s="16"/>
      <c r="P29" s="16"/>
      <c r="Q29" s="40">
        <v>17</v>
      </c>
      <c r="R29" s="41" t="s">
        <v>1434</v>
      </c>
      <c r="S29" s="41" t="s">
        <v>1435</v>
      </c>
      <c r="T29" s="13" t="s">
        <v>2324</v>
      </c>
      <c r="U29" s="43"/>
      <c r="V29" s="40" t="s">
        <v>1754</v>
      </c>
      <c r="W29" s="73" t="s">
        <v>1754</v>
      </c>
      <c r="X29" s="16"/>
      <c r="Y29" s="16"/>
      <c r="Z29" s="16" t="s">
        <v>1960</v>
      </c>
      <c r="AA29" s="18"/>
      <c r="AB29" s="18"/>
    </row>
    <row r="30" spans="1:28" s="14" customFormat="1" ht="19.5" customHeight="1">
      <c r="A30" s="36">
        <v>6806</v>
      </c>
      <c r="B30" s="36" t="s">
        <v>230</v>
      </c>
      <c r="C30" s="37" t="s">
        <v>2168</v>
      </c>
      <c r="D30" s="37" t="s">
        <v>2821</v>
      </c>
      <c r="E30" s="37" t="s">
        <v>2028</v>
      </c>
      <c r="F30" s="38"/>
      <c r="G30" s="38" t="s">
        <v>170</v>
      </c>
      <c r="H30" s="63">
        <v>89</v>
      </c>
      <c r="I30" s="63">
        <v>6</v>
      </c>
      <c r="J30" s="39" t="s">
        <v>2169</v>
      </c>
      <c r="K30" s="67" t="s">
        <v>2168</v>
      </c>
      <c r="L30" s="68" t="s">
        <v>262</v>
      </c>
      <c r="M30" s="68"/>
      <c r="N30" s="17" t="s">
        <v>2540</v>
      </c>
      <c r="O30" s="16"/>
      <c r="P30" s="16"/>
      <c r="Q30" s="40">
        <v>17</v>
      </c>
      <c r="R30" s="41" t="s">
        <v>1834</v>
      </c>
      <c r="S30" s="41" t="s">
        <v>1835</v>
      </c>
      <c r="T30" s="13" t="s">
        <v>379</v>
      </c>
      <c r="U30" s="43"/>
      <c r="V30" s="40" t="s">
        <v>1754</v>
      </c>
      <c r="W30" s="73" t="s">
        <v>1754</v>
      </c>
      <c r="X30" s="16"/>
      <c r="Y30" s="16"/>
      <c r="Z30" s="16" t="s">
        <v>1960</v>
      </c>
      <c r="AA30" s="18"/>
      <c r="AB30" s="18"/>
    </row>
    <row r="31" spans="1:28" s="14" customFormat="1" ht="19.5" customHeight="1">
      <c r="A31" s="36">
        <v>4567</v>
      </c>
      <c r="B31" s="36" t="s">
        <v>1790</v>
      </c>
      <c r="C31" s="37" t="s">
        <v>2168</v>
      </c>
      <c r="D31" s="37" t="s">
        <v>2821</v>
      </c>
      <c r="E31" s="37" t="s">
        <v>2189</v>
      </c>
      <c r="F31" s="38"/>
      <c r="G31" s="38" t="s">
        <v>170</v>
      </c>
      <c r="H31" s="63">
        <v>89</v>
      </c>
      <c r="I31" s="63">
        <v>9</v>
      </c>
      <c r="J31" s="39" t="s">
        <v>2169</v>
      </c>
      <c r="K31" s="67" t="s">
        <v>2168</v>
      </c>
      <c r="L31" s="68" t="s">
        <v>262</v>
      </c>
      <c r="M31" s="68"/>
      <c r="N31" s="17" t="s">
        <v>2540</v>
      </c>
      <c r="O31" s="16"/>
      <c r="P31" s="16"/>
      <c r="Q31" s="40">
        <v>17</v>
      </c>
      <c r="R31" s="41" t="s">
        <v>1989</v>
      </c>
      <c r="S31" s="41" t="s">
        <v>774</v>
      </c>
      <c r="T31" s="13" t="s">
        <v>379</v>
      </c>
      <c r="U31" s="43"/>
      <c r="V31" s="40" t="s">
        <v>1754</v>
      </c>
      <c r="W31" s="73" t="s">
        <v>1754</v>
      </c>
      <c r="X31" s="16"/>
      <c r="Y31" s="16"/>
      <c r="Z31" s="16" t="s">
        <v>1960</v>
      </c>
      <c r="AA31" s="18"/>
      <c r="AB31" s="18"/>
    </row>
    <row r="32" spans="1:28" s="14" customFormat="1" ht="19.5" customHeight="1">
      <c r="A32" s="36">
        <v>1297</v>
      </c>
      <c r="B32" s="36" t="s">
        <v>2599</v>
      </c>
      <c r="C32" s="37" t="s">
        <v>1287</v>
      </c>
      <c r="D32" s="37" t="s">
        <v>777</v>
      </c>
      <c r="E32" s="37" t="s">
        <v>2775</v>
      </c>
      <c r="F32" s="38"/>
      <c r="G32" s="38" t="s">
        <v>170</v>
      </c>
      <c r="H32" s="63">
        <v>105</v>
      </c>
      <c r="I32" s="63">
        <v>4</v>
      </c>
      <c r="J32" s="39" t="s">
        <v>1288</v>
      </c>
      <c r="K32" s="67" t="s">
        <v>1287</v>
      </c>
      <c r="L32" s="68" t="s">
        <v>1439</v>
      </c>
      <c r="M32" s="68"/>
      <c r="N32" s="17" t="s">
        <v>2539</v>
      </c>
      <c r="O32" s="16"/>
      <c r="P32" s="16"/>
      <c r="Q32" s="40">
        <v>17</v>
      </c>
      <c r="R32" s="41" t="s">
        <v>1844</v>
      </c>
      <c r="S32" s="41" t="s">
        <v>1845</v>
      </c>
      <c r="T32" s="13" t="s">
        <v>2324</v>
      </c>
      <c r="U32" s="43"/>
      <c r="V32" s="40" t="s">
        <v>2193</v>
      </c>
      <c r="W32" s="73" t="s">
        <v>1754</v>
      </c>
      <c r="X32" s="16"/>
      <c r="Y32" s="16"/>
      <c r="Z32" s="16" t="s">
        <v>1960</v>
      </c>
      <c r="AA32" s="18"/>
      <c r="AB32" s="18"/>
    </row>
    <row r="33" spans="1:28" s="14" customFormat="1" ht="19.5" customHeight="1">
      <c r="A33" s="36">
        <v>4078</v>
      </c>
      <c r="B33" s="36" t="s">
        <v>2610</v>
      </c>
      <c r="C33" s="37" t="s">
        <v>1287</v>
      </c>
      <c r="D33" s="37" t="s">
        <v>777</v>
      </c>
      <c r="E33" s="37" t="s">
        <v>2775</v>
      </c>
      <c r="F33" s="38"/>
      <c r="G33" s="38" t="s">
        <v>170</v>
      </c>
      <c r="H33" s="63">
        <v>105</v>
      </c>
      <c r="I33" s="63">
        <v>4</v>
      </c>
      <c r="J33" s="39" t="s">
        <v>1288</v>
      </c>
      <c r="K33" s="67" t="s">
        <v>1287</v>
      </c>
      <c r="L33" s="68" t="s">
        <v>1439</v>
      </c>
      <c r="M33" s="68"/>
      <c r="N33" s="17" t="s">
        <v>2540</v>
      </c>
      <c r="O33" s="16"/>
      <c r="P33" s="16"/>
      <c r="Q33" s="40">
        <v>17</v>
      </c>
      <c r="R33" s="41" t="s">
        <v>444</v>
      </c>
      <c r="S33" s="41" t="s">
        <v>970</v>
      </c>
      <c r="T33" s="13" t="s">
        <v>2522</v>
      </c>
      <c r="U33" s="43"/>
      <c r="V33" s="40" t="s">
        <v>2193</v>
      </c>
      <c r="W33" s="73" t="s">
        <v>1754</v>
      </c>
      <c r="X33" s="16"/>
      <c r="Y33" s="16"/>
      <c r="Z33" s="16" t="s">
        <v>1960</v>
      </c>
      <c r="AA33" s="18"/>
      <c r="AB33" s="18"/>
    </row>
    <row r="34" spans="1:28" s="14" customFormat="1" ht="19.5" customHeight="1">
      <c r="A34" s="36">
        <v>6765</v>
      </c>
      <c r="B34" s="36" t="s">
        <v>477</v>
      </c>
      <c r="C34" s="37" t="s">
        <v>1287</v>
      </c>
      <c r="D34" s="37" t="s">
        <v>777</v>
      </c>
      <c r="E34" s="37" t="s">
        <v>2775</v>
      </c>
      <c r="F34" s="38"/>
      <c r="G34" s="38" t="s">
        <v>170</v>
      </c>
      <c r="H34" s="63">
        <v>105</v>
      </c>
      <c r="I34" s="63">
        <v>4</v>
      </c>
      <c r="J34" s="39" t="s">
        <v>1288</v>
      </c>
      <c r="K34" s="67" t="s">
        <v>1287</v>
      </c>
      <c r="L34" s="68" t="s">
        <v>262</v>
      </c>
      <c r="M34" s="68"/>
      <c r="N34" s="17" t="s">
        <v>782</v>
      </c>
      <c r="O34" s="16"/>
      <c r="P34" s="16"/>
      <c r="Q34" s="40">
        <v>17</v>
      </c>
      <c r="R34" s="41" t="s">
        <v>478</v>
      </c>
      <c r="S34" s="41" t="s">
        <v>479</v>
      </c>
      <c r="T34" s="13" t="s">
        <v>2523</v>
      </c>
      <c r="U34" s="43"/>
      <c r="V34" s="40" t="s">
        <v>2193</v>
      </c>
      <c r="W34" s="73" t="s">
        <v>1754</v>
      </c>
      <c r="X34" s="16"/>
      <c r="Y34" s="16"/>
      <c r="Z34" s="16" t="s">
        <v>1960</v>
      </c>
      <c r="AA34" s="18"/>
      <c r="AB34" s="18"/>
    </row>
    <row r="35" spans="1:28" s="14" customFormat="1" ht="19.5" customHeight="1">
      <c r="A35" s="36">
        <v>7336</v>
      </c>
      <c r="B35" s="36" t="s">
        <v>1103</v>
      </c>
      <c r="C35" s="37" t="s">
        <v>2274</v>
      </c>
      <c r="D35" s="37" t="s">
        <v>777</v>
      </c>
      <c r="E35" s="37" t="s">
        <v>2777</v>
      </c>
      <c r="F35" s="38"/>
      <c r="G35" s="38" t="s">
        <v>170</v>
      </c>
      <c r="H35" s="63">
        <v>105</v>
      </c>
      <c r="I35" s="63">
        <v>5</v>
      </c>
      <c r="J35" s="39" t="s">
        <v>2275</v>
      </c>
      <c r="K35" s="67" t="s">
        <v>2274</v>
      </c>
      <c r="L35" s="68" t="s">
        <v>262</v>
      </c>
      <c r="M35" s="68"/>
      <c r="N35" s="17" t="s">
        <v>2540</v>
      </c>
      <c r="O35" s="16"/>
      <c r="P35" s="16"/>
      <c r="Q35" s="40">
        <v>17</v>
      </c>
      <c r="R35" s="41" t="s">
        <v>1337</v>
      </c>
      <c r="S35" s="41" t="s">
        <v>996</v>
      </c>
      <c r="T35" s="13" t="s">
        <v>1733</v>
      </c>
      <c r="U35" s="43"/>
      <c r="V35" s="40" t="s">
        <v>1798</v>
      </c>
      <c r="W35" s="73" t="s">
        <v>1754</v>
      </c>
      <c r="X35" s="16"/>
      <c r="Y35" s="16"/>
      <c r="Z35" s="16" t="s">
        <v>1960</v>
      </c>
      <c r="AA35" s="18"/>
      <c r="AB35" s="18"/>
    </row>
    <row r="36" spans="1:28" s="14" customFormat="1" ht="19.5" customHeight="1">
      <c r="A36" s="36">
        <v>868</v>
      </c>
      <c r="B36" s="36" t="s">
        <v>377</v>
      </c>
      <c r="C36" s="37" t="s">
        <v>2274</v>
      </c>
      <c r="D36" s="37" t="s">
        <v>777</v>
      </c>
      <c r="E36" s="37" t="s">
        <v>919</v>
      </c>
      <c r="F36" s="38"/>
      <c r="G36" s="38" t="s">
        <v>170</v>
      </c>
      <c r="H36" s="63">
        <v>105</v>
      </c>
      <c r="I36" s="63">
        <v>14</v>
      </c>
      <c r="J36" s="39" t="s">
        <v>2275</v>
      </c>
      <c r="K36" s="67" t="s">
        <v>2274</v>
      </c>
      <c r="L36" s="68" t="s">
        <v>261</v>
      </c>
      <c r="M36" s="68"/>
      <c r="N36" s="17" t="s">
        <v>2539</v>
      </c>
      <c r="O36" s="16"/>
      <c r="P36" s="16"/>
      <c r="Q36" s="40">
        <v>17</v>
      </c>
      <c r="R36" s="41" t="s">
        <v>51</v>
      </c>
      <c r="S36" s="41" t="s">
        <v>52</v>
      </c>
      <c r="T36" s="13" t="s">
        <v>2324</v>
      </c>
      <c r="U36" s="43"/>
      <c r="V36" s="40" t="s">
        <v>1798</v>
      </c>
      <c r="W36" s="73" t="s">
        <v>1754</v>
      </c>
      <c r="X36" s="16"/>
      <c r="Y36" s="16"/>
      <c r="Z36" s="16" t="s">
        <v>1960</v>
      </c>
      <c r="AA36" s="18"/>
      <c r="AB36" s="18"/>
    </row>
    <row r="37" spans="1:28" s="14" customFormat="1" ht="19.5" customHeight="1">
      <c r="A37" s="36">
        <v>1299</v>
      </c>
      <c r="B37" s="36" t="s">
        <v>2599</v>
      </c>
      <c r="C37" s="37" t="s">
        <v>2274</v>
      </c>
      <c r="D37" s="37" t="s">
        <v>777</v>
      </c>
      <c r="E37" s="37" t="s">
        <v>919</v>
      </c>
      <c r="F37" s="38"/>
      <c r="G37" s="38" t="s">
        <v>170</v>
      </c>
      <c r="H37" s="63">
        <v>105</v>
      </c>
      <c r="I37" s="63">
        <v>14</v>
      </c>
      <c r="J37" s="39" t="s">
        <v>2275</v>
      </c>
      <c r="K37" s="67" t="s">
        <v>2274</v>
      </c>
      <c r="L37" s="68" t="s">
        <v>1439</v>
      </c>
      <c r="M37" s="68"/>
      <c r="N37" s="17" t="s">
        <v>2539</v>
      </c>
      <c r="O37" s="16"/>
      <c r="P37" s="16"/>
      <c r="Q37" s="40">
        <v>17</v>
      </c>
      <c r="R37" s="41" t="s">
        <v>1847</v>
      </c>
      <c r="S37" s="41" t="s">
        <v>2053</v>
      </c>
      <c r="T37" s="13" t="s">
        <v>1734</v>
      </c>
      <c r="U37" s="43"/>
      <c r="V37" s="40" t="s">
        <v>1798</v>
      </c>
      <c r="W37" s="73" t="s">
        <v>1754</v>
      </c>
      <c r="X37" s="16"/>
      <c r="Y37" s="16"/>
      <c r="Z37" s="16" t="s">
        <v>1960</v>
      </c>
      <c r="AA37" s="18"/>
      <c r="AB37" s="18"/>
    </row>
    <row r="38" spans="1:28" s="14" customFormat="1" ht="19.5" customHeight="1">
      <c r="A38" s="36">
        <v>1300</v>
      </c>
      <c r="B38" s="36" t="s">
        <v>2599</v>
      </c>
      <c r="C38" s="37" t="s">
        <v>2274</v>
      </c>
      <c r="D38" s="37" t="s">
        <v>777</v>
      </c>
      <c r="E38" s="37" t="s">
        <v>919</v>
      </c>
      <c r="F38" s="38"/>
      <c r="G38" s="38" t="s">
        <v>170</v>
      </c>
      <c r="H38" s="63">
        <v>105</v>
      </c>
      <c r="I38" s="63">
        <v>14</v>
      </c>
      <c r="J38" s="39" t="s">
        <v>2275</v>
      </c>
      <c r="K38" s="67" t="s">
        <v>2274</v>
      </c>
      <c r="L38" s="68" t="s">
        <v>1439</v>
      </c>
      <c r="M38" s="68"/>
      <c r="N38" s="17" t="s">
        <v>2539</v>
      </c>
      <c r="O38" s="16"/>
      <c r="P38" s="16"/>
      <c r="Q38" s="40">
        <v>17</v>
      </c>
      <c r="R38" s="41" t="s">
        <v>2054</v>
      </c>
      <c r="S38" s="41" t="s">
        <v>1852</v>
      </c>
      <c r="T38" s="13" t="s">
        <v>2324</v>
      </c>
      <c r="U38" s="43"/>
      <c r="V38" s="40" t="s">
        <v>1798</v>
      </c>
      <c r="W38" s="73" t="s">
        <v>1754</v>
      </c>
      <c r="X38" s="16"/>
      <c r="Y38" s="16"/>
      <c r="Z38" s="16" t="s">
        <v>1960</v>
      </c>
      <c r="AA38" s="18"/>
      <c r="AB38" s="18"/>
    </row>
    <row r="39" spans="1:28" s="14" customFormat="1" ht="19.5" customHeight="1">
      <c r="A39" s="36">
        <v>2555</v>
      </c>
      <c r="B39" s="36" t="s">
        <v>1031</v>
      </c>
      <c r="C39" s="37">
        <v>9.15</v>
      </c>
      <c r="D39" s="37">
        <v>105</v>
      </c>
      <c r="E39" s="37">
        <v>14</v>
      </c>
      <c r="F39" s="38"/>
      <c r="G39" s="38" t="s">
        <v>170</v>
      </c>
      <c r="H39" s="63">
        <v>105</v>
      </c>
      <c r="I39" s="63">
        <v>14</v>
      </c>
      <c r="J39" s="39" t="s">
        <v>2275</v>
      </c>
      <c r="K39" s="67" t="s">
        <v>2274</v>
      </c>
      <c r="L39" s="68" t="s">
        <v>1439</v>
      </c>
      <c r="M39" s="68"/>
      <c r="N39" s="17" t="s">
        <v>2540</v>
      </c>
      <c r="O39" s="16"/>
      <c r="P39" s="16"/>
      <c r="Q39" s="40">
        <v>17</v>
      </c>
      <c r="R39" s="41" t="s">
        <v>913</v>
      </c>
      <c r="S39" s="41" t="s">
        <v>930</v>
      </c>
      <c r="T39" s="13" t="s">
        <v>1735</v>
      </c>
      <c r="U39" s="43"/>
      <c r="V39" s="40" t="s">
        <v>1798</v>
      </c>
      <c r="W39" s="73" t="s">
        <v>1754</v>
      </c>
      <c r="X39" s="16"/>
      <c r="Y39" s="16"/>
      <c r="Z39" s="16" t="s">
        <v>1960</v>
      </c>
      <c r="AA39" s="18"/>
      <c r="AB39" s="18"/>
    </row>
    <row r="40" spans="1:28" s="14" customFormat="1" ht="19.5" customHeight="1">
      <c r="A40" s="36">
        <v>1301</v>
      </c>
      <c r="B40" s="36" t="s">
        <v>2599</v>
      </c>
      <c r="C40" s="37" t="s">
        <v>2274</v>
      </c>
      <c r="D40" s="37" t="s">
        <v>777</v>
      </c>
      <c r="E40" s="37" t="s">
        <v>1200</v>
      </c>
      <c r="F40" s="38"/>
      <c r="G40" s="38" t="s">
        <v>170</v>
      </c>
      <c r="H40" s="63">
        <v>105</v>
      </c>
      <c r="I40" s="63">
        <v>19</v>
      </c>
      <c r="J40" s="39" t="s">
        <v>2275</v>
      </c>
      <c r="K40" s="67" t="s">
        <v>2274</v>
      </c>
      <c r="L40" s="68" t="s">
        <v>1439</v>
      </c>
      <c r="M40" s="68"/>
      <c r="N40" s="17" t="s">
        <v>2539</v>
      </c>
      <c r="O40" s="16"/>
      <c r="P40" s="16"/>
      <c r="Q40" s="40">
        <v>17</v>
      </c>
      <c r="R40" s="41" t="s">
        <v>2054</v>
      </c>
      <c r="S40" s="41" t="s">
        <v>1853</v>
      </c>
      <c r="T40" s="13" t="s">
        <v>2324</v>
      </c>
      <c r="U40" s="43"/>
      <c r="V40" s="40" t="s">
        <v>1798</v>
      </c>
      <c r="W40" s="73" t="s">
        <v>1754</v>
      </c>
      <c r="X40" s="16"/>
      <c r="Y40" s="16"/>
      <c r="Z40" s="16" t="s">
        <v>1960</v>
      </c>
      <c r="AA40" s="18"/>
      <c r="AB40" s="18"/>
    </row>
    <row r="41" spans="1:28" s="14" customFormat="1" ht="19.5" customHeight="1">
      <c r="A41" s="36">
        <v>3840</v>
      </c>
      <c r="B41" s="36" t="s">
        <v>2613</v>
      </c>
      <c r="C41" s="37">
        <v>9.15</v>
      </c>
      <c r="D41" s="37">
        <v>105</v>
      </c>
      <c r="E41" s="37">
        <v>19</v>
      </c>
      <c r="F41" s="38"/>
      <c r="G41" s="38" t="s">
        <v>170</v>
      </c>
      <c r="H41" s="63">
        <v>105</v>
      </c>
      <c r="I41" s="63">
        <v>19</v>
      </c>
      <c r="J41" s="39" t="s">
        <v>2275</v>
      </c>
      <c r="K41" s="67" t="s">
        <v>2274</v>
      </c>
      <c r="L41" s="68" t="s">
        <v>262</v>
      </c>
      <c r="M41" s="68"/>
      <c r="N41" s="17" t="s">
        <v>2540</v>
      </c>
      <c r="O41" s="16"/>
      <c r="P41" s="16"/>
      <c r="Q41" s="40">
        <v>17</v>
      </c>
      <c r="R41" s="41" t="s">
        <v>60</v>
      </c>
      <c r="S41" s="41" t="s">
        <v>61</v>
      </c>
      <c r="T41" s="13" t="s">
        <v>1736</v>
      </c>
      <c r="U41" s="43"/>
      <c r="V41" s="40" t="s">
        <v>1798</v>
      </c>
      <c r="W41" s="73" t="s">
        <v>1754</v>
      </c>
      <c r="X41" s="16"/>
      <c r="Y41" s="16"/>
      <c r="Z41" s="16" t="s">
        <v>1960</v>
      </c>
      <c r="AA41" s="18"/>
      <c r="AB41" s="18"/>
    </row>
    <row r="42" spans="1:28" s="14" customFormat="1" ht="19.5" customHeight="1">
      <c r="A42" s="36">
        <v>5152</v>
      </c>
      <c r="B42" s="36" t="s">
        <v>1032</v>
      </c>
      <c r="C42" s="37" t="s">
        <v>2274</v>
      </c>
      <c r="D42" s="37" t="s">
        <v>777</v>
      </c>
      <c r="E42" s="37" t="s">
        <v>1201</v>
      </c>
      <c r="F42" s="38"/>
      <c r="G42" s="38" t="s">
        <v>170</v>
      </c>
      <c r="H42" s="63">
        <v>105</v>
      </c>
      <c r="I42" s="63">
        <v>22</v>
      </c>
      <c r="J42" s="39" t="s">
        <v>2275</v>
      </c>
      <c r="K42" s="67" t="s">
        <v>2274</v>
      </c>
      <c r="L42" s="68" t="s">
        <v>1439</v>
      </c>
      <c r="M42" s="68"/>
      <c r="N42" s="17" t="s">
        <v>782</v>
      </c>
      <c r="O42" s="16"/>
      <c r="P42" s="16"/>
      <c r="Q42" s="40">
        <v>17</v>
      </c>
      <c r="R42" s="41" t="s">
        <v>823</v>
      </c>
      <c r="S42" s="41" t="s">
        <v>824</v>
      </c>
      <c r="T42" s="13" t="s">
        <v>378</v>
      </c>
      <c r="U42" s="43"/>
      <c r="V42" s="40" t="s">
        <v>1798</v>
      </c>
      <c r="W42" s="73" t="s">
        <v>1754</v>
      </c>
      <c r="X42" s="16"/>
      <c r="Y42" s="16"/>
      <c r="Z42" s="16" t="s">
        <v>1960</v>
      </c>
      <c r="AA42" s="18"/>
      <c r="AB42" s="18"/>
    </row>
    <row r="43" spans="1:28" s="14" customFormat="1" ht="19.5" customHeight="1">
      <c r="A43" s="36">
        <v>1303</v>
      </c>
      <c r="B43" s="36" t="s">
        <v>2599</v>
      </c>
      <c r="C43" s="37" t="s">
        <v>2274</v>
      </c>
      <c r="D43" s="37" t="s">
        <v>777</v>
      </c>
      <c r="E43" s="37" t="s">
        <v>1442</v>
      </c>
      <c r="F43" s="38"/>
      <c r="G43" s="38" t="s">
        <v>170</v>
      </c>
      <c r="H43" s="63">
        <v>105</v>
      </c>
      <c r="I43" s="63">
        <v>31</v>
      </c>
      <c r="J43" s="39" t="s">
        <v>2275</v>
      </c>
      <c r="K43" s="67" t="s">
        <v>2274</v>
      </c>
      <c r="L43" s="68" t="s">
        <v>1439</v>
      </c>
      <c r="M43" s="68"/>
      <c r="N43" s="17" t="s">
        <v>2539</v>
      </c>
      <c r="O43" s="16"/>
      <c r="P43" s="16"/>
      <c r="Q43" s="40">
        <v>17</v>
      </c>
      <c r="R43" s="41" t="s">
        <v>671</v>
      </c>
      <c r="S43" s="41" t="s">
        <v>672</v>
      </c>
      <c r="T43" s="13" t="s">
        <v>2324</v>
      </c>
      <c r="U43" s="43"/>
      <c r="V43" s="40" t="s">
        <v>1798</v>
      </c>
      <c r="W43" s="73" t="s">
        <v>1754</v>
      </c>
      <c r="X43" s="16"/>
      <c r="Y43" s="16"/>
      <c r="Z43" s="16" t="s">
        <v>1960</v>
      </c>
      <c r="AA43" s="18"/>
      <c r="AB43" s="18"/>
    </row>
    <row r="44" spans="1:28" s="14" customFormat="1" ht="19.5" customHeight="1">
      <c r="A44" s="36">
        <v>3841</v>
      </c>
      <c r="B44" s="36" t="s">
        <v>2613</v>
      </c>
      <c r="C44" s="37">
        <v>9.15</v>
      </c>
      <c r="D44" s="37">
        <v>105</v>
      </c>
      <c r="E44" s="37">
        <v>31</v>
      </c>
      <c r="F44" s="38"/>
      <c r="G44" s="38" t="s">
        <v>170</v>
      </c>
      <c r="H44" s="63">
        <v>105</v>
      </c>
      <c r="I44" s="63">
        <v>31</v>
      </c>
      <c r="J44" s="39" t="s">
        <v>2275</v>
      </c>
      <c r="K44" s="67" t="s">
        <v>2274</v>
      </c>
      <c r="L44" s="68" t="s">
        <v>262</v>
      </c>
      <c r="M44" s="68"/>
      <c r="N44" s="17" t="s">
        <v>782</v>
      </c>
      <c r="O44" s="16"/>
      <c r="P44" s="16"/>
      <c r="Q44" s="40">
        <v>17</v>
      </c>
      <c r="R44" s="41" t="s">
        <v>2039</v>
      </c>
      <c r="S44" s="41" t="s">
        <v>2040</v>
      </c>
      <c r="T44" s="13" t="s">
        <v>2351</v>
      </c>
      <c r="U44" s="43"/>
      <c r="V44" s="40" t="s">
        <v>1798</v>
      </c>
      <c r="W44" s="73" t="s">
        <v>1754</v>
      </c>
      <c r="X44" s="16"/>
      <c r="Y44" s="16"/>
      <c r="Z44" s="16" t="s">
        <v>1960</v>
      </c>
      <c r="AA44" s="18"/>
      <c r="AB44" s="18"/>
    </row>
    <row r="45" spans="1:28" s="14" customFormat="1" ht="19.5" customHeight="1">
      <c r="A45" s="36">
        <v>7308</v>
      </c>
      <c r="B45" s="36" t="s">
        <v>2569</v>
      </c>
      <c r="C45" s="37" t="s">
        <v>1883</v>
      </c>
      <c r="D45" s="37" t="s">
        <v>814</v>
      </c>
      <c r="E45" s="37" t="s">
        <v>815</v>
      </c>
      <c r="F45" s="38"/>
      <c r="G45" s="38" t="s">
        <v>170</v>
      </c>
      <c r="H45" s="63">
        <v>105</v>
      </c>
      <c r="I45" s="63">
        <v>31</v>
      </c>
      <c r="J45" s="39" t="s">
        <v>2275</v>
      </c>
      <c r="K45" s="67" t="s">
        <v>2274</v>
      </c>
      <c r="L45" s="68" t="s">
        <v>262</v>
      </c>
      <c r="M45" s="68"/>
      <c r="N45" s="17" t="s">
        <v>2539</v>
      </c>
      <c r="O45" s="16"/>
      <c r="P45" s="16"/>
      <c r="Q45" s="40">
        <v>17</v>
      </c>
      <c r="R45" s="41" t="s">
        <v>935</v>
      </c>
      <c r="S45" s="41" t="s">
        <v>936</v>
      </c>
      <c r="T45" s="13" t="s">
        <v>2324</v>
      </c>
      <c r="U45" s="43"/>
      <c r="V45" s="40" t="s">
        <v>1798</v>
      </c>
      <c r="W45" s="73" t="s">
        <v>1754</v>
      </c>
      <c r="X45" s="16"/>
      <c r="Y45" s="16"/>
      <c r="Z45" s="16" t="s">
        <v>1960</v>
      </c>
      <c r="AA45" s="18"/>
      <c r="AB45" s="18"/>
    </row>
    <row r="46" spans="1:28" s="14" customFormat="1" ht="19.5" customHeight="1">
      <c r="A46" s="36">
        <v>7609</v>
      </c>
      <c r="B46" s="36" t="s">
        <v>901</v>
      </c>
      <c r="C46" s="37" t="s">
        <v>1287</v>
      </c>
      <c r="D46" s="37"/>
      <c r="E46" s="37"/>
      <c r="F46" s="38"/>
      <c r="G46" s="38" t="s">
        <v>170</v>
      </c>
      <c r="H46" s="63">
        <v>105</v>
      </c>
      <c r="I46" s="63"/>
      <c r="J46" s="39" t="s">
        <v>1288</v>
      </c>
      <c r="K46" s="67" t="s">
        <v>1287</v>
      </c>
      <c r="L46" s="68" t="s">
        <v>261</v>
      </c>
      <c r="M46" s="68"/>
      <c r="N46" s="17" t="s">
        <v>2539</v>
      </c>
      <c r="O46" s="16"/>
      <c r="P46" s="16"/>
      <c r="Q46" s="40">
        <v>17</v>
      </c>
      <c r="R46" s="41" t="s">
        <v>806</v>
      </c>
      <c r="S46" s="41"/>
      <c r="T46" s="13" t="s">
        <v>2618</v>
      </c>
      <c r="U46" s="43"/>
      <c r="V46" s="40" t="s">
        <v>2193</v>
      </c>
      <c r="W46" s="73" t="s">
        <v>1754</v>
      </c>
      <c r="X46" s="16"/>
      <c r="Y46" s="16"/>
      <c r="Z46" s="16" t="s">
        <v>1960</v>
      </c>
      <c r="AA46" s="18"/>
      <c r="AB46" s="18"/>
    </row>
    <row r="47" spans="1:28" s="14" customFormat="1" ht="19.5" customHeight="1">
      <c r="A47" s="36">
        <v>1304</v>
      </c>
      <c r="B47" s="36" t="s">
        <v>2599</v>
      </c>
      <c r="C47" s="37" t="s">
        <v>2274</v>
      </c>
      <c r="D47" s="37" t="s">
        <v>1993</v>
      </c>
      <c r="E47" s="37" t="s">
        <v>1115</v>
      </c>
      <c r="F47" s="38"/>
      <c r="G47" s="38" t="s">
        <v>170</v>
      </c>
      <c r="H47" s="63">
        <v>106</v>
      </c>
      <c r="I47" s="63">
        <v>1</v>
      </c>
      <c r="J47" s="39" t="s">
        <v>2275</v>
      </c>
      <c r="K47" s="67" t="s">
        <v>2274</v>
      </c>
      <c r="L47" s="68" t="s">
        <v>1439</v>
      </c>
      <c r="M47" s="68"/>
      <c r="N47" s="17" t="s">
        <v>2539</v>
      </c>
      <c r="O47" s="16"/>
      <c r="P47" s="16"/>
      <c r="Q47" s="40">
        <v>17</v>
      </c>
      <c r="R47" s="41" t="s">
        <v>671</v>
      </c>
      <c r="S47" s="41" t="s">
        <v>672</v>
      </c>
      <c r="T47" s="13" t="s">
        <v>2324</v>
      </c>
      <c r="U47" s="43"/>
      <c r="V47" s="40" t="s">
        <v>1798</v>
      </c>
      <c r="W47" s="73" t="s">
        <v>1754</v>
      </c>
      <c r="X47" s="16"/>
      <c r="Y47" s="16"/>
      <c r="Z47" s="16" t="s">
        <v>1960</v>
      </c>
      <c r="AA47" s="18"/>
      <c r="AB47" s="18"/>
    </row>
    <row r="48" spans="1:28" s="14" customFormat="1" ht="19.5" customHeight="1">
      <c r="A48" s="36">
        <v>1307</v>
      </c>
      <c r="B48" s="36" t="s">
        <v>2599</v>
      </c>
      <c r="C48" s="37" t="s">
        <v>2274</v>
      </c>
      <c r="D48" s="37" t="s">
        <v>1993</v>
      </c>
      <c r="E48" s="37" t="s">
        <v>1115</v>
      </c>
      <c r="F48" s="38"/>
      <c r="G48" s="38" t="s">
        <v>170</v>
      </c>
      <c r="H48" s="63">
        <v>106</v>
      </c>
      <c r="I48" s="63">
        <v>1</v>
      </c>
      <c r="J48" s="39" t="s">
        <v>2275</v>
      </c>
      <c r="K48" s="67" t="s">
        <v>2274</v>
      </c>
      <c r="L48" s="68" t="s">
        <v>1439</v>
      </c>
      <c r="M48" s="68"/>
      <c r="N48" s="17" t="s">
        <v>2539</v>
      </c>
      <c r="O48" s="16"/>
      <c r="P48" s="16"/>
      <c r="Q48" s="40">
        <v>17</v>
      </c>
      <c r="R48" s="41" t="s">
        <v>2370</v>
      </c>
      <c r="S48" s="41" t="s">
        <v>1002</v>
      </c>
      <c r="T48" s="13" t="s">
        <v>2324</v>
      </c>
      <c r="U48" s="43"/>
      <c r="V48" s="40" t="s">
        <v>1798</v>
      </c>
      <c r="W48" s="73" t="s">
        <v>1754</v>
      </c>
      <c r="X48" s="16"/>
      <c r="Y48" s="16"/>
      <c r="Z48" s="16" t="s">
        <v>1960</v>
      </c>
      <c r="AA48" s="18"/>
      <c r="AB48" s="18"/>
    </row>
    <row r="49" spans="1:28" s="14" customFormat="1" ht="19.5" customHeight="1">
      <c r="A49" s="36">
        <v>1329</v>
      </c>
      <c r="B49" s="36" t="s">
        <v>2599</v>
      </c>
      <c r="C49" s="37" t="s">
        <v>2286</v>
      </c>
      <c r="D49" s="37" t="s">
        <v>2579</v>
      </c>
      <c r="E49" s="37"/>
      <c r="F49" s="38"/>
      <c r="G49" s="38" t="s">
        <v>170</v>
      </c>
      <c r="H49" s="63">
        <v>106</v>
      </c>
      <c r="I49" s="63">
        <v>1</v>
      </c>
      <c r="J49" s="39" t="s">
        <v>2275</v>
      </c>
      <c r="K49" s="67" t="s">
        <v>2274</v>
      </c>
      <c r="L49" s="68" t="s">
        <v>1439</v>
      </c>
      <c r="M49" s="68"/>
      <c r="N49" s="17" t="s">
        <v>2539</v>
      </c>
      <c r="O49" s="16"/>
      <c r="P49" s="16"/>
      <c r="Q49" s="40">
        <v>17</v>
      </c>
      <c r="R49" s="41" t="s">
        <v>2370</v>
      </c>
      <c r="S49" s="41" t="s">
        <v>1002</v>
      </c>
      <c r="T49" s="13" t="s">
        <v>2324</v>
      </c>
      <c r="U49" s="43"/>
      <c r="V49" s="40" t="s">
        <v>1798</v>
      </c>
      <c r="W49" s="73" t="s">
        <v>1754</v>
      </c>
      <c r="X49" s="16"/>
      <c r="Y49" s="16"/>
      <c r="Z49" s="16" t="s">
        <v>1960</v>
      </c>
      <c r="AA49" s="18"/>
      <c r="AB49" s="18"/>
    </row>
    <row r="50" spans="1:28" s="14" customFormat="1" ht="19.5" customHeight="1">
      <c r="A50" s="36">
        <v>1328</v>
      </c>
      <c r="B50" s="36" t="s">
        <v>2599</v>
      </c>
      <c r="C50" s="37" t="s">
        <v>2286</v>
      </c>
      <c r="D50" s="37" t="s">
        <v>2579</v>
      </c>
      <c r="E50" s="37"/>
      <c r="F50" s="38"/>
      <c r="G50" s="38" t="s">
        <v>170</v>
      </c>
      <c r="H50" s="63">
        <v>106</v>
      </c>
      <c r="I50" s="63">
        <v>1</v>
      </c>
      <c r="J50" s="39" t="s">
        <v>2275</v>
      </c>
      <c r="K50" s="67" t="s">
        <v>2274</v>
      </c>
      <c r="L50" s="68" t="s">
        <v>1439</v>
      </c>
      <c r="M50" s="68"/>
      <c r="N50" s="17" t="s">
        <v>2539</v>
      </c>
      <c r="O50" s="16"/>
      <c r="P50" s="16"/>
      <c r="Q50" s="40">
        <v>17</v>
      </c>
      <c r="R50" s="41" t="s">
        <v>671</v>
      </c>
      <c r="S50" s="41" t="s">
        <v>672</v>
      </c>
      <c r="T50" s="13" t="s">
        <v>2324</v>
      </c>
      <c r="U50" s="43"/>
      <c r="V50" s="40" t="s">
        <v>1798</v>
      </c>
      <c r="W50" s="73" t="s">
        <v>1754</v>
      </c>
      <c r="X50" s="16"/>
      <c r="Y50" s="16"/>
      <c r="Z50" s="16" t="s">
        <v>1960</v>
      </c>
      <c r="AA50" s="18"/>
      <c r="AB50" s="18"/>
    </row>
    <row r="51" spans="1:28" s="14" customFormat="1" ht="19.5" customHeight="1">
      <c r="A51" s="36">
        <v>6781</v>
      </c>
      <c r="B51" s="36" t="s">
        <v>230</v>
      </c>
      <c r="C51" s="37" t="s">
        <v>2274</v>
      </c>
      <c r="D51" s="37">
        <v>106</v>
      </c>
      <c r="E51" s="37">
        <v>2</v>
      </c>
      <c r="F51" s="38"/>
      <c r="G51" s="38" t="s">
        <v>170</v>
      </c>
      <c r="H51" s="63">
        <v>106</v>
      </c>
      <c r="I51" s="63">
        <v>2</v>
      </c>
      <c r="J51" s="39" t="s">
        <v>2275</v>
      </c>
      <c r="K51" s="67" t="s">
        <v>2274</v>
      </c>
      <c r="L51" s="68" t="s">
        <v>1439</v>
      </c>
      <c r="M51" s="68"/>
      <c r="N51" s="17" t="s">
        <v>2539</v>
      </c>
      <c r="O51" s="16"/>
      <c r="P51" s="16"/>
      <c r="Q51" s="40">
        <v>17</v>
      </c>
      <c r="R51" s="41" t="s">
        <v>2627</v>
      </c>
      <c r="S51" s="41" t="s">
        <v>2628</v>
      </c>
      <c r="T51" s="13" t="s">
        <v>2324</v>
      </c>
      <c r="U51" s="43"/>
      <c r="V51" s="40" t="s">
        <v>1798</v>
      </c>
      <c r="W51" s="73" t="s">
        <v>1754</v>
      </c>
      <c r="X51" s="16"/>
      <c r="Y51" s="16"/>
      <c r="Z51" s="16" t="s">
        <v>1960</v>
      </c>
      <c r="AA51" s="18"/>
      <c r="AB51" s="18"/>
    </row>
    <row r="52" spans="1:28" s="14" customFormat="1" ht="19.5" customHeight="1">
      <c r="A52" s="36">
        <v>1306</v>
      </c>
      <c r="B52" s="36" t="s">
        <v>2599</v>
      </c>
      <c r="C52" s="37" t="s">
        <v>2274</v>
      </c>
      <c r="D52" s="37" t="s">
        <v>1993</v>
      </c>
      <c r="E52" s="37" t="s">
        <v>1226</v>
      </c>
      <c r="F52" s="38"/>
      <c r="G52" s="38" t="s">
        <v>170</v>
      </c>
      <c r="H52" s="63">
        <v>106</v>
      </c>
      <c r="I52" s="63">
        <v>8</v>
      </c>
      <c r="J52" s="39" t="s">
        <v>2275</v>
      </c>
      <c r="K52" s="67" t="s">
        <v>2274</v>
      </c>
      <c r="L52" s="68" t="s">
        <v>1439</v>
      </c>
      <c r="M52" s="68"/>
      <c r="N52" s="17" t="s">
        <v>782</v>
      </c>
      <c r="O52" s="16"/>
      <c r="P52" s="16"/>
      <c r="Q52" s="40">
        <v>17</v>
      </c>
      <c r="R52" s="41" t="s">
        <v>673</v>
      </c>
      <c r="S52" s="41"/>
      <c r="T52" s="13" t="s">
        <v>2621</v>
      </c>
      <c r="U52" s="43"/>
      <c r="V52" s="40" t="s">
        <v>1798</v>
      </c>
      <c r="W52" s="73" t="s">
        <v>1754</v>
      </c>
      <c r="X52" s="16"/>
      <c r="Y52" s="16"/>
      <c r="Z52" s="16" t="s">
        <v>1960</v>
      </c>
      <c r="AA52" s="18"/>
      <c r="AB52" s="18"/>
    </row>
    <row r="53" spans="1:28" s="14" customFormat="1" ht="19.5" customHeight="1">
      <c r="A53" s="36">
        <v>671</v>
      </c>
      <c r="B53" s="36" t="s">
        <v>1615</v>
      </c>
      <c r="C53" s="37" t="s">
        <v>2276</v>
      </c>
      <c r="D53" s="37">
        <v>106</v>
      </c>
      <c r="E53" s="37" t="s">
        <v>2854</v>
      </c>
      <c r="F53" s="38"/>
      <c r="G53" s="38" t="s">
        <v>170</v>
      </c>
      <c r="H53" s="63">
        <v>106</v>
      </c>
      <c r="I53" s="63">
        <v>13</v>
      </c>
      <c r="J53" s="39" t="s">
        <v>2277</v>
      </c>
      <c r="K53" s="67" t="s">
        <v>2276</v>
      </c>
      <c r="L53" s="68" t="s">
        <v>1439</v>
      </c>
      <c r="M53" s="68"/>
      <c r="N53" s="17" t="s">
        <v>2539</v>
      </c>
      <c r="O53" s="16"/>
      <c r="P53" s="16"/>
      <c r="Q53" s="40">
        <v>17</v>
      </c>
      <c r="R53" s="41" t="s">
        <v>2855</v>
      </c>
      <c r="S53" s="41" t="s">
        <v>2380</v>
      </c>
      <c r="T53" s="13" t="s">
        <v>2623</v>
      </c>
      <c r="U53" s="43"/>
      <c r="V53" s="40" t="s">
        <v>1798</v>
      </c>
      <c r="W53" s="73" t="s">
        <v>1754</v>
      </c>
      <c r="X53" s="16"/>
      <c r="Y53" s="16"/>
      <c r="Z53" s="16" t="s">
        <v>1960</v>
      </c>
      <c r="AA53" s="18"/>
      <c r="AB53" s="18"/>
    </row>
    <row r="54" spans="1:28" s="14" customFormat="1" ht="19.5" customHeight="1">
      <c r="A54" s="36">
        <v>1308</v>
      </c>
      <c r="B54" s="36" t="s">
        <v>2599</v>
      </c>
      <c r="C54" s="37" t="s">
        <v>2276</v>
      </c>
      <c r="D54" s="37" t="s">
        <v>1993</v>
      </c>
      <c r="E54" s="37" t="s">
        <v>628</v>
      </c>
      <c r="F54" s="38"/>
      <c r="G54" s="38" t="s">
        <v>170</v>
      </c>
      <c r="H54" s="63">
        <v>106</v>
      </c>
      <c r="I54" s="63">
        <v>13</v>
      </c>
      <c r="J54" s="39" t="s">
        <v>2277</v>
      </c>
      <c r="K54" s="67" t="s">
        <v>2276</v>
      </c>
      <c r="L54" s="68" t="s">
        <v>261</v>
      </c>
      <c r="M54" s="68"/>
      <c r="N54" s="17" t="s">
        <v>2539</v>
      </c>
      <c r="O54" s="16"/>
      <c r="P54" s="16"/>
      <c r="Q54" s="40">
        <v>17</v>
      </c>
      <c r="R54" s="41" t="s">
        <v>674</v>
      </c>
      <c r="S54" s="41" t="s">
        <v>675</v>
      </c>
      <c r="T54" s="13" t="s">
        <v>2624</v>
      </c>
      <c r="U54" s="43"/>
      <c r="V54" s="40" t="s">
        <v>1798</v>
      </c>
      <c r="W54" s="73" t="s">
        <v>1754</v>
      </c>
      <c r="X54" s="16"/>
      <c r="Y54" s="16"/>
      <c r="Z54" s="16" t="s">
        <v>1960</v>
      </c>
      <c r="AA54" s="18"/>
      <c r="AB54" s="18"/>
    </row>
    <row r="55" spans="1:28" s="14" customFormat="1" ht="19.5" customHeight="1">
      <c r="A55" s="36">
        <v>6782</v>
      </c>
      <c r="B55" s="36" t="s">
        <v>230</v>
      </c>
      <c r="C55" s="37" t="s">
        <v>2276</v>
      </c>
      <c r="D55" s="37" t="s">
        <v>1993</v>
      </c>
      <c r="E55" s="37" t="s">
        <v>628</v>
      </c>
      <c r="F55" s="38"/>
      <c r="G55" s="38" t="s">
        <v>170</v>
      </c>
      <c r="H55" s="63">
        <v>106</v>
      </c>
      <c r="I55" s="63">
        <v>13</v>
      </c>
      <c r="J55" s="39" t="s">
        <v>2277</v>
      </c>
      <c r="K55" s="67" t="s">
        <v>2276</v>
      </c>
      <c r="L55" s="68" t="s">
        <v>262</v>
      </c>
      <c r="M55" s="68"/>
      <c r="N55" s="17" t="s">
        <v>2539</v>
      </c>
      <c r="O55" s="16"/>
      <c r="P55" s="16"/>
      <c r="Q55" s="40">
        <v>17</v>
      </c>
      <c r="R55" s="41" t="s">
        <v>2629</v>
      </c>
      <c r="S55" s="41" t="s">
        <v>2630</v>
      </c>
      <c r="T55" s="13" t="s">
        <v>2625</v>
      </c>
      <c r="U55" s="43"/>
      <c r="V55" s="40" t="s">
        <v>1798</v>
      </c>
      <c r="W55" s="73" t="s">
        <v>1754</v>
      </c>
      <c r="X55" s="16"/>
      <c r="Y55" s="16"/>
      <c r="Z55" s="16" t="s">
        <v>1960</v>
      </c>
      <c r="AA55" s="18"/>
      <c r="AB55" s="18"/>
    </row>
    <row r="56" spans="1:28" s="14" customFormat="1" ht="19.5" customHeight="1">
      <c r="A56" s="36">
        <v>1311</v>
      </c>
      <c r="B56" s="36" t="s">
        <v>2599</v>
      </c>
      <c r="C56" s="37" t="s">
        <v>2276</v>
      </c>
      <c r="D56" s="37" t="s">
        <v>1993</v>
      </c>
      <c r="E56" s="37" t="s">
        <v>1447</v>
      </c>
      <c r="F56" s="38"/>
      <c r="G56" s="38" t="s">
        <v>170</v>
      </c>
      <c r="H56" s="63">
        <v>106</v>
      </c>
      <c r="I56" s="63">
        <v>21</v>
      </c>
      <c r="J56" s="39" t="s">
        <v>2277</v>
      </c>
      <c r="K56" s="67" t="s">
        <v>2276</v>
      </c>
      <c r="L56" s="68" t="s">
        <v>1439</v>
      </c>
      <c r="M56" s="68"/>
      <c r="N56" s="17" t="s">
        <v>782</v>
      </c>
      <c r="O56" s="16"/>
      <c r="P56" s="16"/>
      <c r="Q56" s="40">
        <v>17</v>
      </c>
      <c r="R56" s="41" t="s">
        <v>2612</v>
      </c>
      <c r="S56" s="41" t="s">
        <v>2529</v>
      </c>
      <c r="T56" s="13" t="s">
        <v>2081</v>
      </c>
      <c r="U56" s="43"/>
      <c r="V56" s="40" t="s">
        <v>1798</v>
      </c>
      <c r="W56" s="73" t="s">
        <v>1754</v>
      </c>
      <c r="X56" s="16"/>
      <c r="Y56" s="16"/>
      <c r="Z56" s="16" t="s">
        <v>1960</v>
      </c>
      <c r="AA56" s="18"/>
      <c r="AB56" s="18"/>
    </row>
    <row r="57" spans="1:28" s="14" customFormat="1" ht="19.5" customHeight="1">
      <c r="A57" s="36">
        <v>36</v>
      </c>
      <c r="B57" s="36" t="s">
        <v>2019</v>
      </c>
      <c r="C57" s="37" t="s">
        <v>2276</v>
      </c>
      <c r="D57" s="37" t="s">
        <v>1993</v>
      </c>
      <c r="E57" s="37" t="s">
        <v>1201</v>
      </c>
      <c r="F57" s="38"/>
      <c r="G57" s="38" t="s">
        <v>170</v>
      </c>
      <c r="H57" s="63">
        <v>106</v>
      </c>
      <c r="I57" s="63">
        <v>22</v>
      </c>
      <c r="J57" s="39" t="s">
        <v>2277</v>
      </c>
      <c r="K57" s="67" t="s">
        <v>2276</v>
      </c>
      <c r="L57" s="68" t="s">
        <v>1439</v>
      </c>
      <c r="M57" s="68"/>
      <c r="N57" s="17" t="s">
        <v>782</v>
      </c>
      <c r="O57" s="16"/>
      <c r="P57" s="16"/>
      <c r="Q57" s="40">
        <v>17</v>
      </c>
      <c r="R57" s="41" t="s">
        <v>1726</v>
      </c>
      <c r="S57" s="41" t="s">
        <v>1727</v>
      </c>
      <c r="T57" s="13" t="s">
        <v>2083</v>
      </c>
      <c r="U57" s="43"/>
      <c r="V57" s="40" t="s">
        <v>1798</v>
      </c>
      <c r="W57" s="73" t="s">
        <v>1754</v>
      </c>
      <c r="X57" s="16"/>
      <c r="Y57" s="16"/>
      <c r="Z57" s="16" t="s">
        <v>1960</v>
      </c>
      <c r="AA57" s="18"/>
      <c r="AB57" s="18"/>
    </row>
    <row r="58" spans="1:28" s="14" customFormat="1" ht="19.5" customHeight="1">
      <c r="A58" s="36">
        <v>4638</v>
      </c>
      <c r="B58" s="36" t="s">
        <v>1507</v>
      </c>
      <c r="C58" s="37" t="s">
        <v>2276</v>
      </c>
      <c r="D58" s="37" t="s">
        <v>1993</v>
      </c>
      <c r="E58" s="37" t="s">
        <v>1201</v>
      </c>
      <c r="F58" s="38"/>
      <c r="G58" s="38" t="s">
        <v>170</v>
      </c>
      <c r="H58" s="63">
        <v>106</v>
      </c>
      <c r="I58" s="63">
        <v>22</v>
      </c>
      <c r="J58" s="39" t="s">
        <v>2277</v>
      </c>
      <c r="K58" s="67" t="s">
        <v>2276</v>
      </c>
      <c r="L58" s="68" t="s">
        <v>262</v>
      </c>
      <c r="M58" s="68"/>
      <c r="N58" s="17" t="s">
        <v>2539</v>
      </c>
      <c r="O58" s="16"/>
      <c r="P58" s="16"/>
      <c r="Q58" s="40">
        <v>17</v>
      </c>
      <c r="R58" s="41" t="s">
        <v>1836</v>
      </c>
      <c r="S58" s="41" t="s">
        <v>984</v>
      </c>
      <c r="T58" s="13" t="s">
        <v>2324</v>
      </c>
      <c r="U58" s="43"/>
      <c r="V58" s="40" t="s">
        <v>1798</v>
      </c>
      <c r="W58" s="73" t="s">
        <v>1754</v>
      </c>
      <c r="X58" s="16"/>
      <c r="Y58" s="16"/>
      <c r="Z58" s="16" t="s">
        <v>1960</v>
      </c>
      <c r="AA58" s="18"/>
      <c r="AB58" s="18"/>
    </row>
    <row r="59" spans="1:28" s="14" customFormat="1" ht="19.5" customHeight="1">
      <c r="A59" s="36">
        <v>7889</v>
      </c>
      <c r="B59" s="36" t="s">
        <v>1964</v>
      </c>
      <c r="C59" s="37" t="s">
        <v>2276</v>
      </c>
      <c r="D59" s="37" t="s">
        <v>1993</v>
      </c>
      <c r="E59" s="37" t="s">
        <v>1201</v>
      </c>
      <c r="F59" s="38"/>
      <c r="G59" s="38" t="s">
        <v>170</v>
      </c>
      <c r="H59" s="63">
        <v>106</v>
      </c>
      <c r="I59" s="63">
        <v>22</v>
      </c>
      <c r="J59" s="39" t="s">
        <v>2277</v>
      </c>
      <c r="K59" s="67" t="s">
        <v>2276</v>
      </c>
      <c r="L59" s="68" t="s">
        <v>261</v>
      </c>
      <c r="M59" s="68"/>
      <c r="N59" s="17" t="s">
        <v>782</v>
      </c>
      <c r="O59" s="16"/>
      <c r="P59" s="16"/>
      <c r="Q59" s="40">
        <v>17</v>
      </c>
      <c r="R59" s="41" t="s">
        <v>448</v>
      </c>
      <c r="S59" s="41" t="s">
        <v>449</v>
      </c>
      <c r="T59" s="13" t="s">
        <v>2083</v>
      </c>
      <c r="U59" s="43"/>
      <c r="V59" s="40" t="s">
        <v>1798</v>
      </c>
      <c r="W59" s="73" t="s">
        <v>1754</v>
      </c>
      <c r="X59" s="16"/>
      <c r="Y59" s="16"/>
      <c r="Z59" s="16" t="s">
        <v>1960</v>
      </c>
      <c r="AA59" s="18"/>
      <c r="AB59" s="18"/>
    </row>
    <row r="60" spans="1:28" s="14" customFormat="1" ht="19.5" customHeight="1">
      <c r="A60" s="36">
        <v>9999</v>
      </c>
      <c r="B60" s="36" t="s">
        <v>222</v>
      </c>
      <c r="C60" s="37" t="s">
        <v>2276</v>
      </c>
      <c r="D60" s="37" t="s">
        <v>1993</v>
      </c>
      <c r="E60" s="37" t="s">
        <v>1201</v>
      </c>
      <c r="F60" s="38"/>
      <c r="G60" s="38" t="s">
        <v>170</v>
      </c>
      <c r="H60" s="63">
        <v>106</v>
      </c>
      <c r="I60" s="63">
        <v>22</v>
      </c>
      <c r="J60" s="39" t="s">
        <v>2277</v>
      </c>
      <c r="K60" s="67" t="s">
        <v>2276</v>
      </c>
      <c r="L60" s="68" t="s">
        <v>1439</v>
      </c>
      <c r="M60" s="68"/>
      <c r="N60" s="17" t="s">
        <v>2540</v>
      </c>
      <c r="O60" s="16"/>
      <c r="P60" s="16"/>
      <c r="Q60" s="40">
        <v>17</v>
      </c>
      <c r="R60" s="41" t="s">
        <v>2711</v>
      </c>
      <c r="S60" s="41" t="s">
        <v>2712</v>
      </c>
      <c r="T60" s="13" t="s">
        <v>2084</v>
      </c>
      <c r="U60" s="43"/>
      <c r="V60" s="40" t="s">
        <v>1798</v>
      </c>
      <c r="W60" s="73" t="s">
        <v>1754</v>
      </c>
      <c r="X60" s="16"/>
      <c r="Y60" s="16"/>
      <c r="Z60" s="16" t="s">
        <v>1960</v>
      </c>
      <c r="AA60" s="18"/>
      <c r="AB60" s="18"/>
    </row>
    <row r="61" spans="1:28" s="14" customFormat="1" ht="19.5" customHeight="1">
      <c r="A61" s="36">
        <v>7337</v>
      </c>
      <c r="B61" s="36" t="s">
        <v>1103</v>
      </c>
      <c r="C61" s="37" t="s">
        <v>2276</v>
      </c>
      <c r="D61" s="37" t="s">
        <v>1993</v>
      </c>
      <c r="E61" s="37" t="s">
        <v>1444</v>
      </c>
      <c r="F61" s="38"/>
      <c r="G61" s="38" t="s">
        <v>170</v>
      </c>
      <c r="H61" s="63">
        <v>106</v>
      </c>
      <c r="I61" s="63">
        <v>23</v>
      </c>
      <c r="J61" s="39" t="s">
        <v>2277</v>
      </c>
      <c r="K61" s="67" t="s">
        <v>2276</v>
      </c>
      <c r="L61" s="68" t="s">
        <v>1439</v>
      </c>
      <c r="M61" s="68"/>
      <c r="N61" s="17" t="s">
        <v>782</v>
      </c>
      <c r="O61" s="16"/>
      <c r="P61" s="16"/>
      <c r="Q61" s="40">
        <v>17</v>
      </c>
      <c r="R61" s="41" t="s">
        <v>1842</v>
      </c>
      <c r="S61" s="41" t="s">
        <v>1843</v>
      </c>
      <c r="T61" s="13" t="s">
        <v>2085</v>
      </c>
      <c r="U61" s="43"/>
      <c r="V61" s="40" t="s">
        <v>1798</v>
      </c>
      <c r="W61" s="73" t="s">
        <v>1754</v>
      </c>
      <c r="X61" s="16"/>
      <c r="Y61" s="16"/>
      <c r="Z61" s="16" t="s">
        <v>1960</v>
      </c>
      <c r="AA61" s="18"/>
      <c r="AB61" s="18"/>
    </row>
    <row r="62" spans="1:28" s="14" customFormat="1" ht="19.5" customHeight="1">
      <c r="A62" s="36">
        <v>1313</v>
      </c>
      <c r="B62" s="36" t="s">
        <v>2599</v>
      </c>
      <c r="C62" s="37" t="s">
        <v>2278</v>
      </c>
      <c r="D62" s="37" t="s">
        <v>1993</v>
      </c>
      <c r="E62" s="37" t="s">
        <v>1446</v>
      </c>
      <c r="F62" s="38"/>
      <c r="G62" s="38" t="s">
        <v>170</v>
      </c>
      <c r="H62" s="63">
        <v>106</v>
      </c>
      <c r="I62" s="63">
        <v>27</v>
      </c>
      <c r="J62" s="39" t="s">
        <v>2279</v>
      </c>
      <c r="K62" s="67" t="s">
        <v>2278</v>
      </c>
      <c r="L62" s="68" t="s">
        <v>1439</v>
      </c>
      <c r="M62" s="68"/>
      <c r="N62" s="17" t="s">
        <v>2539</v>
      </c>
      <c r="O62" s="16"/>
      <c r="P62" s="16"/>
      <c r="Q62" s="40">
        <v>17</v>
      </c>
      <c r="R62" s="41" t="s">
        <v>676</v>
      </c>
      <c r="S62" s="41" t="s">
        <v>1849</v>
      </c>
      <c r="T62" s="13" t="s">
        <v>2324</v>
      </c>
      <c r="U62" s="43"/>
      <c r="V62" s="40" t="s">
        <v>1798</v>
      </c>
      <c r="W62" s="73" t="s">
        <v>1754</v>
      </c>
      <c r="X62" s="16"/>
      <c r="Y62" s="16"/>
      <c r="Z62" s="16" t="s">
        <v>1960</v>
      </c>
      <c r="AA62" s="18"/>
      <c r="AB62" s="18"/>
    </row>
    <row r="63" spans="1:28" s="14" customFormat="1" ht="19.5" customHeight="1">
      <c r="A63" s="36">
        <v>6786</v>
      </c>
      <c r="B63" s="36" t="s">
        <v>230</v>
      </c>
      <c r="C63" s="37" t="s">
        <v>2278</v>
      </c>
      <c r="D63" s="37">
        <v>106</v>
      </c>
      <c r="E63" s="37">
        <v>28</v>
      </c>
      <c r="F63" s="38"/>
      <c r="G63" s="38" t="s">
        <v>170</v>
      </c>
      <c r="H63" s="63">
        <v>106</v>
      </c>
      <c r="I63" s="63">
        <v>28</v>
      </c>
      <c r="J63" s="39" t="s">
        <v>2279</v>
      </c>
      <c r="K63" s="67" t="s">
        <v>2278</v>
      </c>
      <c r="L63" s="68" t="s">
        <v>1439</v>
      </c>
      <c r="M63" s="68"/>
      <c r="N63" s="17" t="s">
        <v>782</v>
      </c>
      <c r="O63" s="16"/>
      <c r="P63" s="16"/>
      <c r="Q63" s="40">
        <v>17</v>
      </c>
      <c r="R63" s="41" t="s">
        <v>1996</v>
      </c>
      <c r="S63" s="41" t="s">
        <v>1997</v>
      </c>
      <c r="T63" s="13" t="s">
        <v>2087</v>
      </c>
      <c r="U63" s="43"/>
      <c r="V63" s="40" t="s">
        <v>1798</v>
      </c>
      <c r="W63" s="73" t="s">
        <v>1754</v>
      </c>
      <c r="X63" s="16"/>
      <c r="Y63" s="16"/>
      <c r="Z63" s="16" t="s">
        <v>1960</v>
      </c>
      <c r="AA63" s="18"/>
      <c r="AB63" s="18"/>
    </row>
    <row r="64" spans="1:28" s="14" customFormat="1" ht="19.5" customHeight="1">
      <c r="A64" s="36">
        <v>1314</v>
      </c>
      <c r="B64" s="36" t="s">
        <v>2599</v>
      </c>
      <c r="C64" s="37" t="s">
        <v>2278</v>
      </c>
      <c r="D64" s="37" t="s">
        <v>1993</v>
      </c>
      <c r="E64" s="37" t="s">
        <v>1324</v>
      </c>
      <c r="F64" s="38"/>
      <c r="G64" s="38" t="s">
        <v>170</v>
      </c>
      <c r="H64" s="63">
        <v>106</v>
      </c>
      <c r="I64" s="63">
        <v>30</v>
      </c>
      <c r="J64" s="39" t="s">
        <v>2279</v>
      </c>
      <c r="K64" s="67" t="s">
        <v>2278</v>
      </c>
      <c r="L64" s="68" t="s">
        <v>1439</v>
      </c>
      <c r="M64" s="68"/>
      <c r="N64" s="17" t="s">
        <v>782</v>
      </c>
      <c r="O64" s="16"/>
      <c r="P64" s="16"/>
      <c r="Q64" s="40">
        <v>18</v>
      </c>
      <c r="R64" s="41" t="s">
        <v>2612</v>
      </c>
      <c r="S64" s="41" t="s">
        <v>2529</v>
      </c>
      <c r="T64" s="13" t="s">
        <v>2081</v>
      </c>
      <c r="U64" s="43"/>
      <c r="V64" s="40" t="s">
        <v>1798</v>
      </c>
      <c r="W64" s="73" t="s">
        <v>1754</v>
      </c>
      <c r="X64" s="16"/>
      <c r="Y64" s="16"/>
      <c r="Z64" s="16" t="s">
        <v>1960</v>
      </c>
      <c r="AA64" s="18"/>
      <c r="AB64" s="18"/>
    </row>
    <row r="65" spans="1:28" s="14" customFormat="1" ht="19.5" customHeight="1">
      <c r="A65" s="36">
        <v>1318</v>
      </c>
      <c r="B65" s="36" t="s">
        <v>2599</v>
      </c>
      <c r="C65" s="37" t="s">
        <v>2280</v>
      </c>
      <c r="D65" s="37" t="s">
        <v>1993</v>
      </c>
      <c r="E65" s="37" t="s">
        <v>1199</v>
      </c>
      <c r="F65" s="38"/>
      <c r="G65" s="38" t="s">
        <v>170</v>
      </c>
      <c r="H65" s="63">
        <v>106</v>
      </c>
      <c r="I65" s="63">
        <v>35</v>
      </c>
      <c r="J65" s="39" t="s">
        <v>2281</v>
      </c>
      <c r="K65" s="67" t="s">
        <v>2280</v>
      </c>
      <c r="L65" s="68" t="s">
        <v>261</v>
      </c>
      <c r="M65" s="68"/>
      <c r="N65" s="17" t="s">
        <v>782</v>
      </c>
      <c r="O65" s="16"/>
      <c r="P65" s="16"/>
      <c r="Q65" s="40">
        <v>18</v>
      </c>
      <c r="R65" s="41" t="s">
        <v>1003</v>
      </c>
      <c r="S65" s="41" t="s">
        <v>1004</v>
      </c>
      <c r="T65" s="13" t="s">
        <v>2101</v>
      </c>
      <c r="U65" s="43"/>
      <c r="V65" s="40" t="s">
        <v>1798</v>
      </c>
      <c r="W65" s="73" t="s">
        <v>1754</v>
      </c>
      <c r="X65" s="16"/>
      <c r="Y65" s="16"/>
      <c r="Z65" s="16" t="s">
        <v>1960</v>
      </c>
      <c r="AA65" s="18"/>
      <c r="AB65" s="18"/>
    </row>
    <row r="66" spans="1:28" s="14" customFormat="1" ht="19.5" customHeight="1">
      <c r="A66" s="36">
        <v>6788</v>
      </c>
      <c r="B66" s="36" t="s">
        <v>230</v>
      </c>
      <c r="C66" s="37" t="s">
        <v>2280</v>
      </c>
      <c r="D66" s="37">
        <v>106</v>
      </c>
      <c r="E66" s="37">
        <v>35</v>
      </c>
      <c r="F66" s="38"/>
      <c r="G66" s="38" t="s">
        <v>170</v>
      </c>
      <c r="H66" s="63">
        <v>106</v>
      </c>
      <c r="I66" s="63">
        <v>35</v>
      </c>
      <c r="J66" s="39" t="s">
        <v>2281</v>
      </c>
      <c r="K66" s="67" t="s">
        <v>2280</v>
      </c>
      <c r="L66" s="68" t="s">
        <v>262</v>
      </c>
      <c r="M66" s="68"/>
      <c r="N66" s="17" t="s">
        <v>2539</v>
      </c>
      <c r="O66" s="16"/>
      <c r="P66" s="16"/>
      <c r="Q66" s="40">
        <v>18</v>
      </c>
      <c r="R66" s="41" t="s">
        <v>1037</v>
      </c>
      <c r="S66" s="41" t="s">
        <v>1038</v>
      </c>
      <c r="T66" s="13" t="s">
        <v>2324</v>
      </c>
      <c r="U66" s="43"/>
      <c r="V66" s="40" t="s">
        <v>1798</v>
      </c>
      <c r="W66" s="73" t="s">
        <v>1754</v>
      </c>
      <c r="X66" s="16"/>
      <c r="Y66" s="16"/>
      <c r="Z66" s="16" t="s">
        <v>1960</v>
      </c>
      <c r="AA66" s="18"/>
      <c r="AB66" s="18"/>
    </row>
    <row r="67" spans="1:28" s="14" customFormat="1" ht="19.5" customHeight="1">
      <c r="A67" s="36">
        <v>6789</v>
      </c>
      <c r="B67" s="36" t="s">
        <v>230</v>
      </c>
      <c r="C67" s="37" t="s">
        <v>2280</v>
      </c>
      <c r="D67" s="37">
        <v>106</v>
      </c>
      <c r="E67" s="37">
        <v>36</v>
      </c>
      <c r="F67" s="38"/>
      <c r="G67" s="38" t="s">
        <v>170</v>
      </c>
      <c r="H67" s="63">
        <v>106</v>
      </c>
      <c r="I67" s="63">
        <v>36</v>
      </c>
      <c r="J67" s="39" t="s">
        <v>2281</v>
      </c>
      <c r="K67" s="67" t="s">
        <v>2280</v>
      </c>
      <c r="L67" s="68" t="s">
        <v>262</v>
      </c>
      <c r="M67" s="68"/>
      <c r="N67" s="17" t="s">
        <v>2539</v>
      </c>
      <c r="O67" s="16"/>
      <c r="P67" s="16"/>
      <c r="Q67" s="40">
        <v>18</v>
      </c>
      <c r="R67" s="41" t="s">
        <v>1039</v>
      </c>
      <c r="S67" s="41" t="s">
        <v>1040</v>
      </c>
      <c r="T67" s="13" t="s">
        <v>2324</v>
      </c>
      <c r="U67" s="43"/>
      <c r="V67" s="40" t="s">
        <v>1798</v>
      </c>
      <c r="W67" s="73" t="s">
        <v>1754</v>
      </c>
      <c r="X67" s="16"/>
      <c r="Y67" s="16"/>
      <c r="Z67" s="16" t="s">
        <v>1960</v>
      </c>
      <c r="AA67" s="18"/>
      <c r="AB67" s="18"/>
    </row>
    <row r="68" spans="1:28" s="14" customFormat="1" ht="19.5" customHeight="1">
      <c r="A68" s="36">
        <v>1309</v>
      </c>
      <c r="B68" s="36" t="s">
        <v>2599</v>
      </c>
      <c r="C68" s="37" t="s">
        <v>2276</v>
      </c>
      <c r="D68" s="37" t="s">
        <v>1993</v>
      </c>
      <c r="E68" s="37"/>
      <c r="F68" s="38"/>
      <c r="G68" s="38" t="s">
        <v>170</v>
      </c>
      <c r="H68" s="63">
        <v>106</v>
      </c>
      <c r="I68" s="63"/>
      <c r="J68" s="39" t="s">
        <v>2277</v>
      </c>
      <c r="K68" s="67" t="s">
        <v>2276</v>
      </c>
      <c r="L68" s="68" t="s">
        <v>1439</v>
      </c>
      <c r="M68" s="68"/>
      <c r="N68" s="17" t="s">
        <v>2540</v>
      </c>
      <c r="O68" s="16"/>
      <c r="P68" s="16"/>
      <c r="Q68" s="40">
        <v>18</v>
      </c>
      <c r="R68" s="41" t="s">
        <v>671</v>
      </c>
      <c r="S68" s="41" t="s">
        <v>1618</v>
      </c>
      <c r="T68" s="13" t="s">
        <v>2086</v>
      </c>
      <c r="U68" s="43"/>
      <c r="V68" s="40" t="s">
        <v>1798</v>
      </c>
      <c r="W68" s="73" t="s">
        <v>1754</v>
      </c>
      <c r="X68" s="16"/>
      <c r="Y68" s="16"/>
      <c r="Z68" s="16" t="s">
        <v>1960</v>
      </c>
      <c r="AA68" s="18"/>
      <c r="AB68" s="18"/>
    </row>
    <row r="69" spans="1:28" s="14" customFormat="1" ht="19.5" customHeight="1">
      <c r="A69" s="36">
        <v>7612</v>
      </c>
      <c r="B69" s="36" t="s">
        <v>901</v>
      </c>
      <c r="C69" s="37" t="s">
        <v>2276</v>
      </c>
      <c r="D69" s="37"/>
      <c r="E69" s="37"/>
      <c r="F69" s="38"/>
      <c r="G69" s="38" t="s">
        <v>2706</v>
      </c>
      <c r="H69" s="63">
        <v>106</v>
      </c>
      <c r="I69" s="63"/>
      <c r="J69" s="39" t="s">
        <v>2277</v>
      </c>
      <c r="K69" s="67" t="s">
        <v>2276</v>
      </c>
      <c r="L69" s="68" t="s">
        <v>262</v>
      </c>
      <c r="M69" s="68"/>
      <c r="N69" s="17" t="s">
        <v>2539</v>
      </c>
      <c r="O69" s="16"/>
      <c r="P69" s="16"/>
      <c r="Q69" s="40">
        <v>18</v>
      </c>
      <c r="R69" s="41" t="s">
        <v>2648</v>
      </c>
      <c r="S69" s="41" t="s">
        <v>2649</v>
      </c>
      <c r="T69" s="13" t="s">
        <v>2324</v>
      </c>
      <c r="U69" s="43"/>
      <c r="V69" s="40" t="s">
        <v>1798</v>
      </c>
      <c r="W69" s="73" t="s">
        <v>1754</v>
      </c>
      <c r="X69" s="16"/>
      <c r="Y69" s="16"/>
      <c r="Z69" s="16" t="s">
        <v>1960</v>
      </c>
      <c r="AA69" s="18"/>
      <c r="AB69" s="18"/>
    </row>
    <row r="70" spans="1:28" s="14" customFormat="1" ht="19.5" customHeight="1">
      <c r="A70" s="36">
        <v>9983</v>
      </c>
      <c r="B70" s="36" t="s">
        <v>222</v>
      </c>
      <c r="C70" s="37" t="s">
        <v>2077</v>
      </c>
      <c r="D70" s="37">
        <v>106</v>
      </c>
      <c r="E70" s="37"/>
      <c r="F70" s="38"/>
      <c r="G70" s="38" t="s">
        <v>170</v>
      </c>
      <c r="H70" s="63">
        <v>106</v>
      </c>
      <c r="I70" s="63"/>
      <c r="J70" s="39" t="s">
        <v>2277</v>
      </c>
      <c r="K70" s="67" t="s">
        <v>2276</v>
      </c>
      <c r="L70" s="68" t="s">
        <v>1439</v>
      </c>
      <c r="M70" s="68"/>
      <c r="N70" s="17" t="s">
        <v>2539</v>
      </c>
      <c r="O70" s="16"/>
      <c r="P70" s="16"/>
      <c r="Q70" s="40">
        <v>18</v>
      </c>
      <c r="R70" s="41" t="s">
        <v>1421</v>
      </c>
      <c r="S70" s="41" t="s">
        <v>536</v>
      </c>
      <c r="T70" s="13" t="s">
        <v>2324</v>
      </c>
      <c r="U70" s="43"/>
      <c r="V70" s="40" t="s">
        <v>1798</v>
      </c>
      <c r="W70" s="73" t="s">
        <v>1754</v>
      </c>
      <c r="X70" s="16"/>
      <c r="Y70" s="16"/>
      <c r="Z70" s="16" t="s">
        <v>1960</v>
      </c>
      <c r="AA70" s="18"/>
      <c r="AB70" s="18"/>
    </row>
    <row r="71" spans="1:28" s="14" customFormat="1" ht="19.5" customHeight="1">
      <c r="A71" s="36">
        <v>1316</v>
      </c>
      <c r="B71" s="36" t="s">
        <v>2599</v>
      </c>
      <c r="C71" s="37" t="s">
        <v>2278</v>
      </c>
      <c r="D71" s="37" t="s">
        <v>1993</v>
      </c>
      <c r="E71" s="37"/>
      <c r="F71" s="38"/>
      <c r="G71" s="38" t="s">
        <v>170</v>
      </c>
      <c r="H71" s="63">
        <v>106</v>
      </c>
      <c r="I71" s="63"/>
      <c r="J71" s="39" t="s">
        <v>2279</v>
      </c>
      <c r="K71" s="67" t="s">
        <v>2278</v>
      </c>
      <c r="L71" s="68" t="s">
        <v>1439</v>
      </c>
      <c r="M71" s="68"/>
      <c r="N71" s="17" t="s">
        <v>2540</v>
      </c>
      <c r="O71" s="16"/>
      <c r="P71" s="16"/>
      <c r="Q71" s="40">
        <v>18</v>
      </c>
      <c r="R71" s="41" t="s">
        <v>671</v>
      </c>
      <c r="S71" s="41" t="s">
        <v>1403</v>
      </c>
      <c r="T71" s="13" t="s">
        <v>2089</v>
      </c>
      <c r="U71" s="43"/>
      <c r="V71" s="40" t="s">
        <v>1798</v>
      </c>
      <c r="W71" s="73" t="s">
        <v>1754</v>
      </c>
      <c r="X71" s="16"/>
      <c r="Y71" s="16"/>
      <c r="Z71" s="16" t="s">
        <v>1960</v>
      </c>
      <c r="AA71" s="18"/>
      <c r="AB71" s="18"/>
    </row>
    <row r="72" spans="1:28" s="14" customFormat="1" ht="19.5" customHeight="1">
      <c r="A72" s="36">
        <v>1317</v>
      </c>
      <c r="B72" s="36" t="s">
        <v>2599</v>
      </c>
      <c r="C72" s="37" t="s">
        <v>2280</v>
      </c>
      <c r="D72" s="37"/>
      <c r="E72" s="37"/>
      <c r="F72" s="38"/>
      <c r="G72" s="38" t="s">
        <v>170</v>
      </c>
      <c r="H72" s="63">
        <v>106</v>
      </c>
      <c r="I72" s="63"/>
      <c r="J72" s="39" t="s">
        <v>2281</v>
      </c>
      <c r="K72" s="67" t="s">
        <v>2280</v>
      </c>
      <c r="L72" s="68" t="s">
        <v>1439</v>
      </c>
      <c r="M72" s="68"/>
      <c r="N72" s="17" t="s">
        <v>782</v>
      </c>
      <c r="O72" s="16"/>
      <c r="P72" s="16"/>
      <c r="Q72" s="40">
        <v>18</v>
      </c>
      <c r="R72" s="41" t="s">
        <v>1404</v>
      </c>
      <c r="S72" s="41" t="s">
        <v>1405</v>
      </c>
      <c r="T72" s="13" t="s">
        <v>1295</v>
      </c>
      <c r="U72" s="43"/>
      <c r="V72" s="40" t="s">
        <v>1798</v>
      </c>
      <c r="W72" s="73" t="s">
        <v>1754</v>
      </c>
      <c r="X72" s="16"/>
      <c r="Y72" s="16"/>
      <c r="Z72" s="16" t="s">
        <v>1960</v>
      </c>
      <c r="AA72" s="18"/>
      <c r="AB72" s="18"/>
    </row>
    <row r="73" spans="1:28" s="14" customFormat="1" ht="19.5" customHeight="1">
      <c r="A73" s="36">
        <v>3848</v>
      </c>
      <c r="B73" s="36" t="s">
        <v>2613</v>
      </c>
      <c r="C73" s="37" t="s">
        <v>2284</v>
      </c>
      <c r="D73" s="37">
        <v>107</v>
      </c>
      <c r="E73" s="37">
        <v>8</v>
      </c>
      <c r="F73" s="38"/>
      <c r="G73" s="38" t="s">
        <v>170</v>
      </c>
      <c r="H73" s="63">
        <v>107</v>
      </c>
      <c r="I73" s="63">
        <v>8</v>
      </c>
      <c r="J73" s="39" t="s">
        <v>2285</v>
      </c>
      <c r="K73" s="67" t="s">
        <v>2284</v>
      </c>
      <c r="L73" s="68" t="s">
        <v>1439</v>
      </c>
      <c r="M73" s="68"/>
      <c r="N73" s="17" t="s">
        <v>782</v>
      </c>
      <c r="O73" s="16"/>
      <c r="P73" s="16"/>
      <c r="Q73" s="40">
        <v>18</v>
      </c>
      <c r="R73" s="41" t="s">
        <v>2757</v>
      </c>
      <c r="S73" s="41" t="s">
        <v>2758</v>
      </c>
      <c r="T73" s="13" t="s">
        <v>2676</v>
      </c>
      <c r="U73" s="43"/>
      <c r="V73" s="40" t="s">
        <v>1798</v>
      </c>
      <c r="W73" s="73" t="s">
        <v>1754</v>
      </c>
      <c r="X73" s="16"/>
      <c r="Y73" s="16"/>
      <c r="Z73" s="16" t="s">
        <v>1960</v>
      </c>
      <c r="AA73" s="18"/>
      <c r="AB73" s="18"/>
    </row>
    <row r="74" spans="1:28" s="14" customFormat="1" ht="19.5" customHeight="1">
      <c r="A74" s="36">
        <v>781</v>
      </c>
      <c r="B74" s="36" t="s">
        <v>1</v>
      </c>
      <c r="C74" s="37" t="s">
        <v>1825</v>
      </c>
      <c r="D74" s="37" t="s">
        <v>1728</v>
      </c>
      <c r="E74" s="37" t="s">
        <v>624</v>
      </c>
      <c r="F74" s="38"/>
      <c r="G74" s="38" t="s">
        <v>1325</v>
      </c>
      <c r="H74" s="63">
        <v>107</v>
      </c>
      <c r="I74" s="63">
        <v>12</v>
      </c>
      <c r="J74" s="39" t="s">
        <v>2285</v>
      </c>
      <c r="K74" s="67" t="s">
        <v>2284</v>
      </c>
      <c r="L74" s="68" t="s">
        <v>261</v>
      </c>
      <c r="M74" s="68"/>
      <c r="N74" s="17" t="s">
        <v>2540</v>
      </c>
      <c r="O74" s="16"/>
      <c r="P74" s="16"/>
      <c r="Q74" s="40">
        <v>18</v>
      </c>
      <c r="R74" s="41" t="s">
        <v>1826</v>
      </c>
      <c r="S74" s="41" t="s">
        <v>1827</v>
      </c>
      <c r="T74" s="13" t="s">
        <v>1294</v>
      </c>
      <c r="U74" s="43"/>
      <c r="V74" s="40" t="s">
        <v>1798</v>
      </c>
      <c r="W74" s="73" t="s">
        <v>1754</v>
      </c>
      <c r="X74" s="16"/>
      <c r="Y74" s="16"/>
      <c r="Z74" s="16" t="s">
        <v>1960</v>
      </c>
      <c r="AA74" s="18"/>
      <c r="AB74" s="18"/>
    </row>
    <row r="75" spans="1:28" s="14" customFormat="1" ht="19.5" customHeight="1">
      <c r="A75" s="36">
        <v>68</v>
      </c>
      <c r="B75" s="36" t="s">
        <v>1133</v>
      </c>
      <c r="C75" s="37" t="s">
        <v>2286</v>
      </c>
      <c r="D75" s="37" t="s">
        <v>1728</v>
      </c>
      <c r="E75" s="37" t="s">
        <v>919</v>
      </c>
      <c r="F75" s="38"/>
      <c r="G75" s="38" t="s">
        <v>170</v>
      </c>
      <c r="H75" s="63">
        <v>107</v>
      </c>
      <c r="I75" s="63">
        <v>14</v>
      </c>
      <c r="J75" s="39" t="s">
        <v>2287</v>
      </c>
      <c r="K75" s="67" t="s">
        <v>2286</v>
      </c>
      <c r="L75" s="68" t="s">
        <v>262</v>
      </c>
      <c r="M75" s="68"/>
      <c r="N75" s="17" t="s">
        <v>2540</v>
      </c>
      <c r="O75" s="16"/>
      <c r="P75" s="16"/>
      <c r="Q75" s="40">
        <v>18</v>
      </c>
      <c r="R75" s="41" t="s">
        <v>1264</v>
      </c>
      <c r="S75" s="41" t="s">
        <v>1110</v>
      </c>
      <c r="T75" s="13" t="s">
        <v>1296</v>
      </c>
      <c r="U75" s="43"/>
      <c r="V75" s="40" t="s">
        <v>1798</v>
      </c>
      <c r="W75" s="73" t="s">
        <v>1754</v>
      </c>
      <c r="X75" s="16"/>
      <c r="Y75" s="16"/>
      <c r="Z75" s="16" t="s">
        <v>1960</v>
      </c>
      <c r="AA75" s="18"/>
      <c r="AB75" s="18"/>
    </row>
    <row r="76" spans="1:28" s="14" customFormat="1" ht="19.5" customHeight="1">
      <c r="A76" s="36">
        <v>293</v>
      </c>
      <c r="B76" s="36" t="s">
        <v>443</v>
      </c>
      <c r="C76" s="37" t="s">
        <v>2286</v>
      </c>
      <c r="D76" s="37" t="s">
        <v>1728</v>
      </c>
      <c r="E76" s="37" t="s">
        <v>919</v>
      </c>
      <c r="F76" s="38"/>
      <c r="G76" s="38" t="s">
        <v>170</v>
      </c>
      <c r="H76" s="63">
        <v>107</v>
      </c>
      <c r="I76" s="63">
        <v>14</v>
      </c>
      <c r="J76" s="39" t="s">
        <v>2287</v>
      </c>
      <c r="K76" s="67" t="s">
        <v>2286</v>
      </c>
      <c r="L76" s="68" t="s">
        <v>262</v>
      </c>
      <c r="M76" s="68"/>
      <c r="N76" s="17" t="s">
        <v>2540</v>
      </c>
      <c r="O76" s="16"/>
      <c r="P76" s="16"/>
      <c r="Q76" s="40">
        <v>18</v>
      </c>
      <c r="R76" s="41" t="s">
        <v>2664</v>
      </c>
      <c r="S76" s="41" t="s">
        <v>2665</v>
      </c>
      <c r="T76" s="13" t="s">
        <v>1297</v>
      </c>
      <c r="U76" s="43"/>
      <c r="V76" s="40" t="s">
        <v>1798</v>
      </c>
      <c r="W76" s="73" t="s">
        <v>1754</v>
      </c>
      <c r="X76" s="16"/>
      <c r="Y76" s="16"/>
      <c r="Z76" s="16" t="s">
        <v>1960</v>
      </c>
      <c r="AA76" s="18"/>
      <c r="AB76" s="18"/>
    </row>
    <row r="77" spans="1:28" s="14" customFormat="1" ht="19.5" customHeight="1">
      <c r="A77" s="36">
        <v>1321</v>
      </c>
      <c r="B77" s="36" t="s">
        <v>2599</v>
      </c>
      <c r="C77" s="37" t="s">
        <v>2286</v>
      </c>
      <c r="D77" s="37" t="s">
        <v>1728</v>
      </c>
      <c r="E77" s="37" t="s">
        <v>2824</v>
      </c>
      <c r="F77" s="38"/>
      <c r="G77" s="38" t="s">
        <v>170</v>
      </c>
      <c r="H77" s="63">
        <v>107</v>
      </c>
      <c r="I77" s="63">
        <v>16</v>
      </c>
      <c r="J77" s="39" t="s">
        <v>2287</v>
      </c>
      <c r="K77" s="67" t="s">
        <v>2286</v>
      </c>
      <c r="L77" s="68" t="s">
        <v>1439</v>
      </c>
      <c r="M77" s="68"/>
      <c r="N77" s="17" t="s">
        <v>2539</v>
      </c>
      <c r="O77" s="16"/>
      <c r="P77" s="16"/>
      <c r="Q77" s="40">
        <v>18</v>
      </c>
      <c r="R77" s="41" t="s">
        <v>1458</v>
      </c>
      <c r="S77" s="41" t="s">
        <v>1408</v>
      </c>
      <c r="T77" s="13" t="s">
        <v>2324</v>
      </c>
      <c r="U77" s="43"/>
      <c r="V77" s="40" t="s">
        <v>1798</v>
      </c>
      <c r="W77" s="73" t="s">
        <v>1754</v>
      </c>
      <c r="X77" s="16"/>
      <c r="Y77" s="16"/>
      <c r="Z77" s="16" t="s">
        <v>1960</v>
      </c>
      <c r="AA77" s="18"/>
      <c r="AB77" s="18"/>
    </row>
    <row r="78" spans="1:28" s="14" customFormat="1" ht="19.5" customHeight="1">
      <c r="A78" s="36">
        <v>3849</v>
      </c>
      <c r="B78" s="36" t="s">
        <v>2613</v>
      </c>
      <c r="C78" s="37" t="s">
        <v>2286</v>
      </c>
      <c r="D78" s="37">
        <v>107</v>
      </c>
      <c r="E78" s="37">
        <v>16</v>
      </c>
      <c r="F78" s="38"/>
      <c r="G78" s="38" t="s">
        <v>170</v>
      </c>
      <c r="H78" s="63">
        <v>107</v>
      </c>
      <c r="I78" s="63">
        <v>16</v>
      </c>
      <c r="J78" s="39" t="s">
        <v>2287</v>
      </c>
      <c r="K78" s="67" t="s">
        <v>2286</v>
      </c>
      <c r="L78" s="68" t="s">
        <v>262</v>
      </c>
      <c r="M78" s="68"/>
      <c r="N78" s="17" t="s">
        <v>2539</v>
      </c>
      <c r="O78" s="16"/>
      <c r="P78" s="16"/>
      <c r="Q78" s="40">
        <v>18</v>
      </c>
      <c r="R78" s="41" t="s">
        <v>25</v>
      </c>
      <c r="S78" s="41" t="s">
        <v>26</v>
      </c>
      <c r="T78" s="13" t="s">
        <v>1299</v>
      </c>
      <c r="U78" s="43"/>
      <c r="V78" s="40" t="s">
        <v>1798</v>
      </c>
      <c r="W78" s="73" t="s">
        <v>1754</v>
      </c>
      <c r="X78" s="16"/>
      <c r="Y78" s="16"/>
      <c r="Z78" s="16" t="s">
        <v>1960</v>
      </c>
      <c r="AA78" s="18"/>
      <c r="AB78" s="18"/>
    </row>
    <row r="79" spans="1:28" s="14" customFormat="1" ht="19.5" customHeight="1">
      <c r="A79" s="36">
        <v>1323</v>
      </c>
      <c r="B79" s="36" t="s">
        <v>2599</v>
      </c>
      <c r="C79" s="37" t="s">
        <v>2286</v>
      </c>
      <c r="D79" s="37" t="s">
        <v>1728</v>
      </c>
      <c r="E79" s="37" t="s">
        <v>1446</v>
      </c>
      <c r="F79" s="38"/>
      <c r="G79" s="38" t="s">
        <v>170</v>
      </c>
      <c r="H79" s="63">
        <v>107</v>
      </c>
      <c r="I79" s="63">
        <v>27</v>
      </c>
      <c r="J79" s="39" t="s">
        <v>2287</v>
      </c>
      <c r="K79" s="67" t="s">
        <v>2286</v>
      </c>
      <c r="L79" s="68" t="s">
        <v>1439</v>
      </c>
      <c r="M79" s="68"/>
      <c r="N79" s="17" t="s">
        <v>782</v>
      </c>
      <c r="O79" s="16"/>
      <c r="P79" s="16"/>
      <c r="Q79" s="40">
        <v>18</v>
      </c>
      <c r="R79" s="41" t="s">
        <v>2739</v>
      </c>
      <c r="S79" s="41" t="s">
        <v>1778</v>
      </c>
      <c r="T79" s="13" t="s">
        <v>1353</v>
      </c>
      <c r="U79" s="43"/>
      <c r="V79" s="40" t="s">
        <v>1798</v>
      </c>
      <c r="W79" s="73" t="s">
        <v>1754</v>
      </c>
      <c r="X79" s="16"/>
      <c r="Y79" s="16"/>
      <c r="Z79" s="16" t="s">
        <v>1960</v>
      </c>
      <c r="AA79" s="18"/>
      <c r="AB79" s="18"/>
    </row>
    <row r="80" spans="1:28" s="14" customFormat="1" ht="19.5" customHeight="1">
      <c r="A80" s="36">
        <v>10002</v>
      </c>
      <c r="B80" s="36" t="s">
        <v>222</v>
      </c>
      <c r="C80" s="37" t="s">
        <v>2286</v>
      </c>
      <c r="D80" s="37" t="s">
        <v>1728</v>
      </c>
      <c r="E80" s="37"/>
      <c r="F80" s="38"/>
      <c r="G80" s="38" t="s">
        <v>170</v>
      </c>
      <c r="H80" s="63">
        <v>107</v>
      </c>
      <c r="I80" s="63"/>
      <c r="J80" s="39" t="s">
        <v>2287</v>
      </c>
      <c r="K80" s="67" t="s">
        <v>2286</v>
      </c>
      <c r="L80" s="68" t="s">
        <v>262</v>
      </c>
      <c r="M80" s="68"/>
      <c r="N80" s="17" t="s">
        <v>2540</v>
      </c>
      <c r="O80" s="16"/>
      <c r="P80" s="16"/>
      <c r="Q80" s="40">
        <v>18</v>
      </c>
      <c r="R80" s="41" t="s">
        <v>42</v>
      </c>
      <c r="S80" s="41" t="s">
        <v>43</v>
      </c>
      <c r="T80" s="13" t="s">
        <v>1355</v>
      </c>
      <c r="U80" s="43"/>
      <c r="V80" s="40" t="s">
        <v>1798</v>
      </c>
      <c r="W80" s="73" t="s">
        <v>1754</v>
      </c>
      <c r="X80" s="16"/>
      <c r="Y80" s="16"/>
      <c r="Z80" s="16" t="s">
        <v>1960</v>
      </c>
      <c r="AA80" s="18"/>
      <c r="AB80" s="18"/>
    </row>
    <row r="81" spans="1:28" s="14" customFormat="1" ht="19.5" customHeight="1">
      <c r="A81" s="36">
        <v>2570</v>
      </c>
      <c r="B81" s="36" t="s">
        <v>1031</v>
      </c>
      <c r="C81" s="37" t="s">
        <v>2286</v>
      </c>
      <c r="D81" s="37">
        <v>108</v>
      </c>
      <c r="E81" s="37">
        <v>0</v>
      </c>
      <c r="F81" s="38" t="s">
        <v>2675</v>
      </c>
      <c r="G81" s="38" t="s">
        <v>2706</v>
      </c>
      <c r="H81" s="63">
        <v>108</v>
      </c>
      <c r="I81" s="63">
        <v>0</v>
      </c>
      <c r="J81" s="39" t="s">
        <v>2287</v>
      </c>
      <c r="K81" s="67" t="s">
        <v>2286</v>
      </c>
      <c r="L81" s="68" t="s">
        <v>1439</v>
      </c>
      <c r="M81" s="68"/>
      <c r="N81" s="17" t="s">
        <v>782</v>
      </c>
      <c r="O81" s="16"/>
      <c r="P81" s="16"/>
      <c r="Q81" s="40">
        <v>18</v>
      </c>
      <c r="R81" s="41" t="s">
        <v>921</v>
      </c>
      <c r="S81" s="41" t="s">
        <v>922</v>
      </c>
      <c r="T81" s="13" t="s">
        <v>1810</v>
      </c>
      <c r="U81" s="43"/>
      <c r="V81" s="40" t="s">
        <v>1798</v>
      </c>
      <c r="W81" s="73" t="s">
        <v>1754</v>
      </c>
      <c r="X81" s="16"/>
      <c r="Y81" s="16"/>
      <c r="Z81" s="16" t="s">
        <v>1960</v>
      </c>
      <c r="AA81" s="18"/>
      <c r="AB81" s="18"/>
    </row>
    <row r="82" spans="1:28" s="14" customFormat="1" ht="19.5" customHeight="1">
      <c r="A82" s="36">
        <v>2571</v>
      </c>
      <c r="B82" s="36" t="s">
        <v>1031</v>
      </c>
      <c r="C82" s="37" t="s">
        <v>2288</v>
      </c>
      <c r="D82" s="37" t="s">
        <v>264</v>
      </c>
      <c r="E82" s="37" t="s">
        <v>2777</v>
      </c>
      <c r="F82" s="38"/>
      <c r="G82" s="38" t="s">
        <v>170</v>
      </c>
      <c r="H82" s="63">
        <v>108</v>
      </c>
      <c r="I82" s="63">
        <v>5</v>
      </c>
      <c r="J82" s="39" t="s">
        <v>2289</v>
      </c>
      <c r="K82" s="67" t="s">
        <v>2288</v>
      </c>
      <c r="L82" s="68" t="s">
        <v>262</v>
      </c>
      <c r="M82" s="68"/>
      <c r="N82" s="17" t="s">
        <v>2540</v>
      </c>
      <c r="O82" s="16"/>
      <c r="P82" s="16"/>
      <c r="Q82" s="40">
        <v>18</v>
      </c>
      <c r="R82" s="41" t="s">
        <v>265</v>
      </c>
      <c r="S82" s="41" t="s">
        <v>266</v>
      </c>
      <c r="T82" s="13" t="s">
        <v>2308</v>
      </c>
      <c r="U82" s="43"/>
      <c r="V82" s="40" t="s">
        <v>1798</v>
      </c>
      <c r="W82" s="73" t="s">
        <v>1754</v>
      </c>
      <c r="X82" s="16"/>
      <c r="Y82" s="16"/>
      <c r="Z82" s="16" t="s">
        <v>1960</v>
      </c>
      <c r="AA82" s="18"/>
      <c r="AB82" s="18"/>
    </row>
    <row r="83" spans="1:28" s="14" customFormat="1" ht="19.5" customHeight="1">
      <c r="A83" s="36">
        <v>2572</v>
      </c>
      <c r="B83" s="36" t="s">
        <v>1031</v>
      </c>
      <c r="C83" s="37" t="s">
        <v>2288</v>
      </c>
      <c r="D83" s="37">
        <v>108</v>
      </c>
      <c r="E83" s="37">
        <v>8</v>
      </c>
      <c r="F83" s="38"/>
      <c r="G83" s="38" t="s">
        <v>170</v>
      </c>
      <c r="H83" s="63">
        <v>108</v>
      </c>
      <c r="I83" s="63">
        <v>8</v>
      </c>
      <c r="J83" s="39" t="s">
        <v>2289</v>
      </c>
      <c r="K83" s="67" t="s">
        <v>2288</v>
      </c>
      <c r="L83" s="68" t="s">
        <v>1439</v>
      </c>
      <c r="M83" s="68"/>
      <c r="N83" s="17" t="s">
        <v>782</v>
      </c>
      <c r="O83" s="16"/>
      <c r="P83" s="16"/>
      <c r="Q83" s="40">
        <v>18</v>
      </c>
      <c r="R83" s="41" t="s">
        <v>931</v>
      </c>
      <c r="S83" s="41" t="s">
        <v>932</v>
      </c>
      <c r="T83" s="13" t="s">
        <v>2309</v>
      </c>
      <c r="U83" s="43"/>
      <c r="V83" s="40" t="s">
        <v>1798</v>
      </c>
      <c r="W83" s="73" t="s">
        <v>1754</v>
      </c>
      <c r="X83" s="16"/>
      <c r="Y83" s="16"/>
      <c r="Z83" s="16" t="s">
        <v>1960</v>
      </c>
      <c r="AA83" s="18"/>
      <c r="AB83" s="18"/>
    </row>
    <row r="84" spans="1:28" s="14" customFormat="1" ht="19.5" customHeight="1">
      <c r="A84" s="36">
        <v>7338</v>
      </c>
      <c r="B84" s="36" t="s">
        <v>1103</v>
      </c>
      <c r="C84" s="37" t="s">
        <v>2288</v>
      </c>
      <c r="D84" s="37" t="s">
        <v>264</v>
      </c>
      <c r="E84" s="37" t="s">
        <v>2189</v>
      </c>
      <c r="F84" s="38"/>
      <c r="G84" s="38" t="s">
        <v>170</v>
      </c>
      <c r="H84" s="63">
        <v>108</v>
      </c>
      <c r="I84" s="63">
        <v>9</v>
      </c>
      <c r="J84" s="39" t="s">
        <v>2289</v>
      </c>
      <c r="K84" s="67" t="s">
        <v>2288</v>
      </c>
      <c r="L84" s="68" t="s">
        <v>262</v>
      </c>
      <c r="M84" s="68"/>
      <c r="N84" s="17" t="s">
        <v>2539</v>
      </c>
      <c r="O84" s="16"/>
      <c r="P84" s="16"/>
      <c r="Q84" s="40">
        <v>18</v>
      </c>
      <c r="R84" s="41" t="s">
        <v>78</v>
      </c>
      <c r="S84" s="41" t="s">
        <v>1190</v>
      </c>
      <c r="T84" s="13" t="s">
        <v>2324</v>
      </c>
      <c r="U84" s="43"/>
      <c r="V84" s="40" t="s">
        <v>1798</v>
      </c>
      <c r="W84" s="73" t="s">
        <v>1754</v>
      </c>
      <c r="X84" s="16"/>
      <c r="Y84" s="16"/>
      <c r="Z84" s="16" t="s">
        <v>1960</v>
      </c>
      <c r="AA84" s="18"/>
      <c r="AB84" s="18"/>
    </row>
    <row r="85" spans="1:28" s="14" customFormat="1" ht="19.5" customHeight="1">
      <c r="A85" s="36">
        <v>10003</v>
      </c>
      <c r="B85" s="36" t="s">
        <v>222</v>
      </c>
      <c r="C85" s="37" t="s">
        <v>2288</v>
      </c>
      <c r="D85" s="37">
        <v>108</v>
      </c>
      <c r="E85" s="37">
        <v>11</v>
      </c>
      <c r="F85" s="38"/>
      <c r="G85" s="38" t="s">
        <v>170</v>
      </c>
      <c r="H85" s="63">
        <v>108</v>
      </c>
      <c r="I85" s="63">
        <v>11</v>
      </c>
      <c r="J85" s="39" t="s">
        <v>2289</v>
      </c>
      <c r="K85" s="67" t="s">
        <v>2288</v>
      </c>
      <c r="L85" s="68" t="s">
        <v>1439</v>
      </c>
      <c r="M85" s="68"/>
      <c r="N85" s="17" t="s">
        <v>2540</v>
      </c>
      <c r="O85" s="16"/>
      <c r="P85" s="16"/>
      <c r="Q85" s="40">
        <v>18</v>
      </c>
      <c r="R85" s="41" t="s">
        <v>1829</v>
      </c>
      <c r="S85" s="41" t="s">
        <v>1830</v>
      </c>
      <c r="T85" s="13" t="s">
        <v>2310</v>
      </c>
      <c r="U85" s="43"/>
      <c r="V85" s="40" t="s">
        <v>1798</v>
      </c>
      <c r="W85" s="73" t="s">
        <v>1754</v>
      </c>
      <c r="X85" s="16"/>
      <c r="Y85" s="16"/>
      <c r="Z85" s="16" t="s">
        <v>1960</v>
      </c>
      <c r="AA85" s="18"/>
      <c r="AB85" s="18"/>
    </row>
    <row r="86" spans="1:28" s="14" customFormat="1" ht="19.5" customHeight="1">
      <c r="A86" s="36">
        <v>1326</v>
      </c>
      <c r="B86" s="36" t="s">
        <v>2599</v>
      </c>
      <c r="C86" s="37" t="s">
        <v>2286</v>
      </c>
      <c r="D86" s="37" t="s">
        <v>264</v>
      </c>
      <c r="E86" s="37"/>
      <c r="F86" s="38"/>
      <c r="G86" s="38" t="s">
        <v>170</v>
      </c>
      <c r="H86" s="63">
        <v>108</v>
      </c>
      <c r="I86" s="63"/>
      <c r="J86" s="39" t="s">
        <v>2287</v>
      </c>
      <c r="K86" s="67" t="s">
        <v>2286</v>
      </c>
      <c r="L86" s="68" t="s">
        <v>261</v>
      </c>
      <c r="M86" s="68"/>
      <c r="N86" s="17" t="s">
        <v>782</v>
      </c>
      <c r="O86" s="16"/>
      <c r="P86" s="16"/>
      <c r="Q86" s="40">
        <v>18</v>
      </c>
      <c r="R86" s="41" t="s">
        <v>1779</v>
      </c>
      <c r="S86" s="41" t="s">
        <v>1409</v>
      </c>
      <c r="T86" s="13" t="s">
        <v>1356</v>
      </c>
      <c r="U86" s="43"/>
      <c r="V86" s="40" t="s">
        <v>1798</v>
      </c>
      <c r="W86" s="73" t="s">
        <v>1754</v>
      </c>
      <c r="X86" s="16"/>
      <c r="Y86" s="16"/>
      <c r="Z86" s="16" t="s">
        <v>1960</v>
      </c>
      <c r="AA86" s="18"/>
      <c r="AB86" s="18"/>
    </row>
    <row r="87" spans="1:28" s="14" customFormat="1" ht="19.5" customHeight="1">
      <c r="A87" s="36">
        <v>1327</v>
      </c>
      <c r="B87" s="36" t="s">
        <v>2599</v>
      </c>
      <c r="C87" s="37" t="s">
        <v>2286</v>
      </c>
      <c r="D87" s="37" t="s">
        <v>264</v>
      </c>
      <c r="E87" s="37"/>
      <c r="F87" s="38"/>
      <c r="G87" s="38" t="s">
        <v>170</v>
      </c>
      <c r="H87" s="63">
        <v>108</v>
      </c>
      <c r="I87" s="63"/>
      <c r="J87" s="39" t="s">
        <v>2287</v>
      </c>
      <c r="K87" s="67" t="s">
        <v>2286</v>
      </c>
      <c r="L87" s="68" t="s">
        <v>261</v>
      </c>
      <c r="M87" s="68"/>
      <c r="N87" s="17" t="s">
        <v>782</v>
      </c>
      <c r="O87" s="16"/>
      <c r="P87" s="16"/>
      <c r="Q87" s="40">
        <v>18</v>
      </c>
      <c r="R87" s="41" t="s">
        <v>63</v>
      </c>
      <c r="S87" s="41" t="s">
        <v>64</v>
      </c>
      <c r="T87" s="13" t="s">
        <v>1357</v>
      </c>
      <c r="U87" s="43"/>
      <c r="V87" s="40" t="s">
        <v>1798</v>
      </c>
      <c r="W87" s="73" t="s">
        <v>1754</v>
      </c>
      <c r="X87" s="16"/>
      <c r="Y87" s="16"/>
      <c r="Z87" s="16" t="s">
        <v>1960</v>
      </c>
      <c r="AA87" s="18"/>
      <c r="AB87" s="18"/>
    </row>
    <row r="88" spans="1:28" s="14" customFormat="1" ht="19.5" customHeight="1">
      <c r="A88" s="36">
        <v>2734</v>
      </c>
      <c r="B88" s="36" t="s">
        <v>1031</v>
      </c>
      <c r="C88" s="37" t="s">
        <v>2064</v>
      </c>
      <c r="D88" s="37">
        <v>129</v>
      </c>
      <c r="E88" s="37">
        <v>22</v>
      </c>
      <c r="F88" s="38"/>
      <c r="G88" s="38" t="s">
        <v>170</v>
      </c>
      <c r="H88" s="63">
        <v>129</v>
      </c>
      <c r="I88" s="63">
        <v>22</v>
      </c>
      <c r="J88" s="39" t="s">
        <v>2065</v>
      </c>
      <c r="K88" s="67" t="s">
        <v>2064</v>
      </c>
      <c r="L88" s="68" t="s">
        <v>1439</v>
      </c>
      <c r="M88" s="68"/>
      <c r="N88" s="17" t="s">
        <v>2540</v>
      </c>
      <c r="O88" s="16"/>
      <c r="P88" s="16"/>
      <c r="Q88" s="40">
        <v>18</v>
      </c>
      <c r="R88" s="41" t="s">
        <v>811</v>
      </c>
      <c r="S88" s="41" t="s">
        <v>1882</v>
      </c>
      <c r="T88" s="13" t="s">
        <v>2142</v>
      </c>
      <c r="U88" s="43"/>
      <c r="V88" s="40" t="s">
        <v>1754</v>
      </c>
      <c r="W88" s="73" t="s">
        <v>1754</v>
      </c>
      <c r="X88" s="16"/>
      <c r="Y88" s="16"/>
      <c r="Z88" s="16" t="s">
        <v>1960</v>
      </c>
      <c r="AA88" s="18"/>
      <c r="AB88" s="18"/>
    </row>
    <row r="89" spans="1:28" s="14" customFormat="1" ht="19.5" customHeight="1">
      <c r="A89" s="36">
        <v>1445</v>
      </c>
      <c r="B89" s="36" t="s">
        <v>2599</v>
      </c>
      <c r="C89" s="37" t="s">
        <v>2064</v>
      </c>
      <c r="D89" s="37" t="s">
        <v>985</v>
      </c>
      <c r="E89" s="37" t="s">
        <v>2825</v>
      </c>
      <c r="F89" s="38"/>
      <c r="G89" s="38" t="s">
        <v>170</v>
      </c>
      <c r="H89" s="63">
        <v>129</v>
      </c>
      <c r="I89" s="63">
        <v>24</v>
      </c>
      <c r="J89" s="39" t="s">
        <v>2065</v>
      </c>
      <c r="K89" s="67" t="s">
        <v>2064</v>
      </c>
      <c r="L89" s="68" t="s">
        <v>1439</v>
      </c>
      <c r="M89" s="68"/>
      <c r="N89" s="17" t="s">
        <v>2539</v>
      </c>
      <c r="O89" s="16"/>
      <c r="P89" s="16"/>
      <c r="Q89" s="40">
        <v>18</v>
      </c>
      <c r="R89" s="41" t="s">
        <v>1343</v>
      </c>
      <c r="S89" s="41" t="s">
        <v>1344</v>
      </c>
      <c r="T89" s="13" t="s">
        <v>2324</v>
      </c>
      <c r="U89" s="43"/>
      <c r="V89" s="40" t="s">
        <v>1754</v>
      </c>
      <c r="W89" s="73" t="s">
        <v>1754</v>
      </c>
      <c r="X89" s="16"/>
      <c r="Y89" s="16"/>
      <c r="Z89" s="16" t="s">
        <v>1960</v>
      </c>
      <c r="AA89" s="18"/>
      <c r="AB89" s="18"/>
    </row>
    <row r="90" spans="1:28" s="14" customFormat="1" ht="19.5" customHeight="1">
      <c r="A90" s="36">
        <v>5122</v>
      </c>
      <c r="B90" s="36" t="s">
        <v>2813</v>
      </c>
      <c r="C90" s="37" t="s">
        <v>2064</v>
      </c>
      <c r="D90" s="37" t="s">
        <v>985</v>
      </c>
      <c r="E90" s="37" t="s">
        <v>1440</v>
      </c>
      <c r="F90" s="38"/>
      <c r="G90" s="38" t="s">
        <v>170</v>
      </c>
      <c r="H90" s="63">
        <v>129</v>
      </c>
      <c r="I90" s="63">
        <v>25</v>
      </c>
      <c r="J90" s="39" t="s">
        <v>2065</v>
      </c>
      <c r="K90" s="67" t="s">
        <v>2064</v>
      </c>
      <c r="L90" s="68" t="s">
        <v>1439</v>
      </c>
      <c r="M90" s="68"/>
      <c r="N90" s="17" t="s">
        <v>782</v>
      </c>
      <c r="O90" s="16"/>
      <c r="P90" s="16"/>
      <c r="Q90" s="40">
        <v>18</v>
      </c>
      <c r="R90" s="41" t="s">
        <v>475</v>
      </c>
      <c r="S90" s="41" t="s">
        <v>476</v>
      </c>
      <c r="T90" s="13" t="s">
        <v>2144</v>
      </c>
      <c r="U90" s="43"/>
      <c r="V90" s="40" t="s">
        <v>1754</v>
      </c>
      <c r="W90" s="73" t="s">
        <v>1754</v>
      </c>
      <c r="X90" s="16"/>
      <c r="Y90" s="16"/>
      <c r="Z90" s="16" t="s">
        <v>1960</v>
      </c>
      <c r="AA90" s="18"/>
      <c r="AB90" s="18"/>
    </row>
    <row r="91" spans="1:28" s="14" customFormat="1" ht="19.5" customHeight="1">
      <c r="A91" s="36">
        <v>7340</v>
      </c>
      <c r="B91" s="36" t="s">
        <v>1851</v>
      </c>
      <c r="C91" s="37" t="s">
        <v>2064</v>
      </c>
      <c r="D91" s="37" t="s">
        <v>997</v>
      </c>
      <c r="E91" s="37"/>
      <c r="F91" s="38"/>
      <c r="G91" s="38" t="s">
        <v>170</v>
      </c>
      <c r="H91" s="63">
        <v>129</v>
      </c>
      <c r="I91" s="63"/>
      <c r="J91" s="39" t="s">
        <v>2065</v>
      </c>
      <c r="K91" s="67" t="s">
        <v>2064</v>
      </c>
      <c r="L91" s="68" t="s">
        <v>261</v>
      </c>
      <c r="M91" s="68"/>
      <c r="N91" s="17" t="s">
        <v>2539</v>
      </c>
      <c r="O91" s="16"/>
      <c r="P91" s="16"/>
      <c r="Q91" s="40">
        <v>18</v>
      </c>
      <c r="R91" s="41" t="s">
        <v>1819</v>
      </c>
      <c r="S91" s="41" t="s">
        <v>1820</v>
      </c>
      <c r="T91" s="13" t="s">
        <v>2324</v>
      </c>
      <c r="U91" s="43"/>
      <c r="V91" s="40" t="s">
        <v>1754</v>
      </c>
      <c r="W91" s="73" t="s">
        <v>1754</v>
      </c>
      <c r="X91" s="16"/>
      <c r="Y91" s="16"/>
      <c r="Z91" s="16" t="s">
        <v>1960</v>
      </c>
      <c r="AA91" s="18"/>
      <c r="AB91" s="18"/>
    </row>
    <row r="92" spans="1:28" s="14" customFormat="1" ht="19.5" customHeight="1">
      <c r="A92" s="36">
        <v>2739</v>
      </c>
      <c r="B92" s="36" t="s">
        <v>1031</v>
      </c>
      <c r="C92" s="37" t="s">
        <v>2068</v>
      </c>
      <c r="D92" s="37">
        <v>130</v>
      </c>
      <c r="E92" s="37">
        <v>1</v>
      </c>
      <c r="F92" s="38"/>
      <c r="G92" s="38" t="s">
        <v>170</v>
      </c>
      <c r="H92" s="63">
        <v>130</v>
      </c>
      <c r="I92" s="63">
        <v>1</v>
      </c>
      <c r="J92" s="39" t="s">
        <v>2069</v>
      </c>
      <c r="K92" s="67" t="s">
        <v>2068</v>
      </c>
      <c r="L92" s="68" t="s">
        <v>1439</v>
      </c>
      <c r="M92" s="68"/>
      <c r="N92" s="17" t="s">
        <v>782</v>
      </c>
      <c r="O92" s="16"/>
      <c r="P92" s="16"/>
      <c r="Q92" s="40">
        <v>18</v>
      </c>
      <c r="R92" s="41" t="s">
        <v>2700</v>
      </c>
      <c r="S92" s="41" t="s">
        <v>2701</v>
      </c>
      <c r="T92" s="13" t="s">
        <v>2147</v>
      </c>
      <c r="U92" s="43"/>
      <c r="V92" s="40" t="s">
        <v>1754</v>
      </c>
      <c r="W92" s="73" t="s">
        <v>1754</v>
      </c>
      <c r="X92" s="16"/>
      <c r="Y92" s="16"/>
      <c r="Z92" s="16" t="s">
        <v>1960</v>
      </c>
      <c r="AA92" s="18"/>
      <c r="AB92" s="18"/>
    </row>
    <row r="93" spans="1:28" s="14" customFormat="1" ht="19.5" customHeight="1">
      <c r="A93" s="36">
        <v>10019</v>
      </c>
      <c r="B93" s="36" t="s">
        <v>222</v>
      </c>
      <c r="C93" s="37" t="s">
        <v>2068</v>
      </c>
      <c r="D93" s="37" t="s">
        <v>1048</v>
      </c>
      <c r="E93" s="37" t="s">
        <v>630</v>
      </c>
      <c r="F93" s="38"/>
      <c r="G93" s="38" t="s">
        <v>170</v>
      </c>
      <c r="H93" s="63">
        <v>130</v>
      </c>
      <c r="I93" s="63">
        <v>2</v>
      </c>
      <c r="J93" s="39" t="s">
        <v>2069</v>
      </c>
      <c r="K93" s="67" t="s">
        <v>2068</v>
      </c>
      <c r="L93" s="68" t="s">
        <v>262</v>
      </c>
      <c r="M93" s="68"/>
      <c r="N93" s="17" t="s">
        <v>782</v>
      </c>
      <c r="O93" s="16"/>
      <c r="P93" s="16"/>
      <c r="Q93" s="40">
        <v>18</v>
      </c>
      <c r="R93" s="41" t="s">
        <v>1419</v>
      </c>
      <c r="S93" s="41" t="s">
        <v>1420</v>
      </c>
      <c r="T93" s="13" t="s">
        <v>2147</v>
      </c>
      <c r="U93" s="43"/>
      <c r="V93" s="40" t="s">
        <v>1754</v>
      </c>
      <c r="W93" s="73" t="s">
        <v>1754</v>
      </c>
      <c r="X93" s="16"/>
      <c r="Y93" s="16"/>
      <c r="Z93" s="16" t="s">
        <v>1960</v>
      </c>
      <c r="AA93" s="18"/>
      <c r="AB93" s="18"/>
    </row>
    <row r="94" spans="1:28" s="14" customFormat="1" ht="19.5" customHeight="1">
      <c r="A94" s="36">
        <v>11734</v>
      </c>
      <c r="B94" s="36" t="s">
        <v>1868</v>
      </c>
      <c r="C94" s="37" t="s">
        <v>2068</v>
      </c>
      <c r="D94" s="37" t="s">
        <v>1048</v>
      </c>
      <c r="E94" s="37" t="s">
        <v>630</v>
      </c>
      <c r="F94" s="38"/>
      <c r="G94" s="38" t="s">
        <v>170</v>
      </c>
      <c r="H94" s="63">
        <v>130</v>
      </c>
      <c r="I94" s="63">
        <v>2</v>
      </c>
      <c r="J94" s="39" t="s">
        <v>2069</v>
      </c>
      <c r="K94" s="67" t="s">
        <v>2068</v>
      </c>
      <c r="L94" s="68" t="s">
        <v>262</v>
      </c>
      <c r="M94" s="68"/>
      <c r="N94" s="17" t="s">
        <v>782</v>
      </c>
      <c r="O94" s="16"/>
      <c r="P94" s="16"/>
      <c r="Q94" s="40">
        <v>18</v>
      </c>
      <c r="R94" s="41" t="s">
        <v>1205</v>
      </c>
      <c r="S94" s="41" t="s">
        <v>1206</v>
      </c>
      <c r="T94" s="13" t="s">
        <v>2147</v>
      </c>
      <c r="U94" s="43"/>
      <c r="V94" s="40" t="s">
        <v>1754</v>
      </c>
      <c r="W94" s="73" t="s">
        <v>1754</v>
      </c>
      <c r="X94" s="16"/>
      <c r="Y94" s="16"/>
      <c r="Z94" s="16" t="s">
        <v>1960</v>
      </c>
      <c r="AA94" s="18"/>
      <c r="AB94" s="18"/>
    </row>
    <row r="95" spans="1:28" s="14" customFormat="1" ht="19.5" customHeight="1">
      <c r="A95" s="36">
        <v>296</v>
      </c>
      <c r="B95" s="36" t="s">
        <v>443</v>
      </c>
      <c r="C95" s="37" t="s">
        <v>1214</v>
      </c>
      <c r="D95" s="37" t="s">
        <v>1048</v>
      </c>
      <c r="E95" s="37" t="s">
        <v>2775</v>
      </c>
      <c r="F95" s="38"/>
      <c r="G95" s="38" t="s">
        <v>170</v>
      </c>
      <c r="H95" s="63">
        <v>130</v>
      </c>
      <c r="I95" s="63">
        <v>4</v>
      </c>
      <c r="J95" s="39" t="s">
        <v>2071</v>
      </c>
      <c r="K95" s="67" t="s">
        <v>2070</v>
      </c>
      <c r="L95" s="68" t="s">
        <v>262</v>
      </c>
      <c r="M95" s="68"/>
      <c r="N95" s="17" t="s">
        <v>2540</v>
      </c>
      <c r="O95" s="16"/>
      <c r="P95" s="16"/>
      <c r="Q95" s="40">
        <v>18</v>
      </c>
      <c r="R95" s="41" t="s">
        <v>1730</v>
      </c>
      <c r="S95" s="41" t="s">
        <v>1815</v>
      </c>
      <c r="T95" s="13" t="s">
        <v>2148</v>
      </c>
      <c r="U95" s="43"/>
      <c r="V95" s="40" t="s">
        <v>1754</v>
      </c>
      <c r="W95" s="73" t="s">
        <v>1754</v>
      </c>
      <c r="X95" s="16"/>
      <c r="Y95" s="16"/>
      <c r="Z95" s="16" t="s">
        <v>1960</v>
      </c>
      <c r="AA95" s="18"/>
      <c r="AB95" s="18"/>
    </row>
    <row r="96" spans="1:28" s="14" customFormat="1" ht="19.5" customHeight="1">
      <c r="A96" s="36">
        <v>2740</v>
      </c>
      <c r="B96" s="36" t="s">
        <v>1031</v>
      </c>
      <c r="C96" s="37" t="s">
        <v>2070</v>
      </c>
      <c r="D96" s="37">
        <v>130</v>
      </c>
      <c r="E96" s="37">
        <v>4</v>
      </c>
      <c r="F96" s="38"/>
      <c r="G96" s="38" t="s">
        <v>170</v>
      </c>
      <c r="H96" s="63">
        <v>130</v>
      </c>
      <c r="I96" s="63">
        <v>4</v>
      </c>
      <c r="J96" s="39" t="s">
        <v>2071</v>
      </c>
      <c r="K96" s="67" t="s">
        <v>2070</v>
      </c>
      <c r="L96" s="68" t="s">
        <v>1439</v>
      </c>
      <c r="M96" s="68"/>
      <c r="N96" s="17" t="s">
        <v>2540</v>
      </c>
      <c r="O96" s="16"/>
      <c r="P96" s="16"/>
      <c r="Q96" s="40">
        <v>18</v>
      </c>
      <c r="R96" s="41" t="s">
        <v>2702</v>
      </c>
      <c r="S96" s="41" t="s">
        <v>928</v>
      </c>
      <c r="T96" s="13" t="s">
        <v>2149</v>
      </c>
      <c r="U96" s="43"/>
      <c r="V96" s="40" t="s">
        <v>1754</v>
      </c>
      <c r="W96" s="73" t="s">
        <v>1754</v>
      </c>
      <c r="X96" s="16"/>
      <c r="Y96" s="16"/>
      <c r="Z96" s="16" t="s">
        <v>1960</v>
      </c>
      <c r="AA96" s="18"/>
      <c r="AB96" s="18"/>
    </row>
    <row r="97" spans="1:28" s="14" customFormat="1" ht="19.5" customHeight="1">
      <c r="A97" s="36">
        <v>11736</v>
      </c>
      <c r="B97" s="36" t="s">
        <v>1868</v>
      </c>
      <c r="C97" s="37" t="s">
        <v>2070</v>
      </c>
      <c r="D97" s="37">
        <v>130</v>
      </c>
      <c r="E97" s="37">
        <v>4</v>
      </c>
      <c r="F97" s="38"/>
      <c r="G97" s="38" t="s">
        <v>170</v>
      </c>
      <c r="H97" s="63">
        <v>130</v>
      </c>
      <c r="I97" s="63">
        <v>4</v>
      </c>
      <c r="J97" s="39" t="s">
        <v>2071</v>
      </c>
      <c r="K97" s="67" t="s">
        <v>2070</v>
      </c>
      <c r="L97" s="68" t="s">
        <v>1439</v>
      </c>
      <c r="M97" s="68"/>
      <c r="N97" s="17" t="s">
        <v>2540</v>
      </c>
      <c r="O97" s="16"/>
      <c r="P97" s="16"/>
      <c r="Q97" s="40">
        <v>18</v>
      </c>
      <c r="R97" s="41" t="s">
        <v>2702</v>
      </c>
      <c r="S97" s="41" t="s">
        <v>1977</v>
      </c>
      <c r="T97" s="13" t="s">
        <v>2149</v>
      </c>
      <c r="U97" s="43"/>
      <c r="V97" s="40" t="s">
        <v>1754</v>
      </c>
      <c r="W97" s="73" t="s">
        <v>1754</v>
      </c>
      <c r="X97" s="16"/>
      <c r="Y97" s="16"/>
      <c r="Z97" s="16" t="s">
        <v>1960</v>
      </c>
      <c r="AA97" s="18"/>
      <c r="AB97" s="18"/>
    </row>
    <row r="98" spans="1:28" s="14" customFormat="1" ht="19.5" customHeight="1">
      <c r="A98" s="36">
        <v>50</v>
      </c>
      <c r="B98" s="36" t="s">
        <v>2019</v>
      </c>
      <c r="C98" s="37" t="s">
        <v>942</v>
      </c>
      <c r="D98" s="37" t="s">
        <v>1048</v>
      </c>
      <c r="E98" s="37" t="s">
        <v>1878</v>
      </c>
      <c r="F98" s="38"/>
      <c r="G98" s="38" t="s">
        <v>170</v>
      </c>
      <c r="H98" s="63">
        <v>130</v>
      </c>
      <c r="I98" s="63">
        <v>9</v>
      </c>
      <c r="J98" s="39" t="s">
        <v>943</v>
      </c>
      <c r="K98" s="67" t="s">
        <v>942</v>
      </c>
      <c r="L98" s="68" t="s">
        <v>261</v>
      </c>
      <c r="M98" s="68"/>
      <c r="N98" s="17" t="s">
        <v>2539</v>
      </c>
      <c r="O98" s="16"/>
      <c r="P98" s="16"/>
      <c r="Q98" s="40">
        <v>18</v>
      </c>
      <c r="R98" s="41" t="s">
        <v>1424</v>
      </c>
      <c r="S98" s="41" t="s">
        <v>651</v>
      </c>
      <c r="T98" s="99" t="s">
        <v>133</v>
      </c>
      <c r="U98" s="43"/>
      <c r="V98" s="40" t="s">
        <v>1754</v>
      </c>
      <c r="W98" s="73" t="s">
        <v>1754</v>
      </c>
      <c r="X98" s="16"/>
      <c r="Y98" s="16"/>
      <c r="Z98" s="16" t="s">
        <v>1960</v>
      </c>
      <c r="AA98" s="18"/>
      <c r="AB98" s="18"/>
    </row>
    <row r="99" spans="1:28" s="14" customFormat="1" ht="19.5" customHeight="1">
      <c r="A99" s="36">
        <v>1453</v>
      </c>
      <c r="B99" s="36" t="s">
        <v>2599</v>
      </c>
      <c r="C99" s="37" t="s">
        <v>942</v>
      </c>
      <c r="D99" s="37" t="s">
        <v>1048</v>
      </c>
      <c r="E99" s="37" t="s">
        <v>2189</v>
      </c>
      <c r="F99" s="38"/>
      <c r="G99" s="38" t="s">
        <v>170</v>
      </c>
      <c r="H99" s="63">
        <v>130</v>
      </c>
      <c r="I99" s="63">
        <v>9</v>
      </c>
      <c r="J99" s="39" t="s">
        <v>943</v>
      </c>
      <c r="K99" s="67" t="s">
        <v>942</v>
      </c>
      <c r="L99" s="68" t="s">
        <v>1439</v>
      </c>
      <c r="M99" s="68"/>
      <c r="N99" s="17" t="s">
        <v>2539</v>
      </c>
      <c r="O99" s="16"/>
      <c r="P99" s="16"/>
      <c r="Q99" s="40">
        <v>18</v>
      </c>
      <c r="R99" s="41" t="s">
        <v>1901</v>
      </c>
      <c r="S99" s="41" t="s">
        <v>171</v>
      </c>
      <c r="T99" s="13" t="s">
        <v>2324</v>
      </c>
      <c r="U99" s="43"/>
      <c r="V99" s="40" t="s">
        <v>1754</v>
      </c>
      <c r="W99" s="73" t="s">
        <v>1754</v>
      </c>
      <c r="X99" s="16"/>
      <c r="Y99" s="16"/>
      <c r="Z99" s="16" t="s">
        <v>1960</v>
      </c>
      <c r="AA99" s="18"/>
      <c r="AB99" s="18"/>
    </row>
    <row r="100" spans="1:28" s="14" customFormat="1" ht="19.5" customHeight="1">
      <c r="A100" s="36">
        <v>7895</v>
      </c>
      <c r="B100" s="36" t="s">
        <v>1964</v>
      </c>
      <c r="C100" s="37" t="s">
        <v>942</v>
      </c>
      <c r="D100" s="37" t="s">
        <v>1048</v>
      </c>
      <c r="E100" s="37" t="s">
        <v>2189</v>
      </c>
      <c r="F100" s="38"/>
      <c r="G100" s="38" t="s">
        <v>170</v>
      </c>
      <c r="H100" s="63">
        <v>130</v>
      </c>
      <c r="I100" s="63">
        <v>9</v>
      </c>
      <c r="J100" s="39" t="s">
        <v>943</v>
      </c>
      <c r="K100" s="67" t="s">
        <v>942</v>
      </c>
      <c r="L100" s="68" t="s">
        <v>261</v>
      </c>
      <c r="M100" s="68"/>
      <c r="N100" s="17" t="s">
        <v>2539</v>
      </c>
      <c r="O100" s="16"/>
      <c r="P100" s="16"/>
      <c r="Q100" s="40">
        <v>18</v>
      </c>
      <c r="R100" s="41" t="s">
        <v>787</v>
      </c>
      <c r="S100" s="41" t="s">
        <v>1784</v>
      </c>
      <c r="T100" s="13" t="s">
        <v>133</v>
      </c>
      <c r="U100" s="43"/>
      <c r="V100" s="40" t="s">
        <v>1754</v>
      </c>
      <c r="W100" s="73" t="s">
        <v>1754</v>
      </c>
      <c r="X100" s="16"/>
      <c r="Y100" s="16"/>
      <c r="Z100" s="16" t="s">
        <v>1960</v>
      </c>
      <c r="AA100" s="18"/>
      <c r="AB100" s="18"/>
    </row>
    <row r="101" spans="1:28" s="14" customFormat="1" ht="19.5" customHeight="1">
      <c r="A101" s="36">
        <v>2742</v>
      </c>
      <c r="B101" s="36" t="s">
        <v>1031</v>
      </c>
      <c r="C101" s="37" t="s">
        <v>942</v>
      </c>
      <c r="D101" s="37">
        <v>130</v>
      </c>
      <c r="E101" s="37">
        <v>11</v>
      </c>
      <c r="F101" s="38"/>
      <c r="G101" s="38" t="s">
        <v>170</v>
      </c>
      <c r="H101" s="63">
        <v>130</v>
      </c>
      <c r="I101" s="63">
        <v>11</v>
      </c>
      <c r="J101" s="39" t="s">
        <v>943</v>
      </c>
      <c r="K101" s="67" t="s">
        <v>942</v>
      </c>
      <c r="L101" s="68" t="s">
        <v>261</v>
      </c>
      <c r="M101" s="68"/>
      <c r="N101" s="17" t="s">
        <v>2540</v>
      </c>
      <c r="O101" s="16"/>
      <c r="P101" s="16"/>
      <c r="Q101" s="40">
        <v>18</v>
      </c>
      <c r="R101" s="41" t="s">
        <v>788</v>
      </c>
      <c r="S101" s="41" t="s">
        <v>789</v>
      </c>
      <c r="T101" s="13" t="s">
        <v>2403</v>
      </c>
      <c r="U101" s="43"/>
      <c r="V101" s="40" t="s">
        <v>1754</v>
      </c>
      <c r="W101" s="73" t="s">
        <v>1754</v>
      </c>
      <c r="X101" s="16"/>
      <c r="Y101" s="16"/>
      <c r="Z101" s="16" t="s">
        <v>1960</v>
      </c>
      <c r="AA101" s="18"/>
      <c r="AB101" s="18"/>
    </row>
    <row r="102" spans="1:28" s="14" customFormat="1" ht="19.5" customHeight="1">
      <c r="A102" s="36">
        <v>3883</v>
      </c>
      <c r="B102" s="36" t="s">
        <v>2613</v>
      </c>
      <c r="C102" s="37" t="s">
        <v>942</v>
      </c>
      <c r="D102" s="37">
        <v>130</v>
      </c>
      <c r="E102" s="37">
        <v>11</v>
      </c>
      <c r="F102" s="38"/>
      <c r="G102" s="38" t="s">
        <v>170</v>
      </c>
      <c r="H102" s="63">
        <v>130</v>
      </c>
      <c r="I102" s="63">
        <v>11</v>
      </c>
      <c r="J102" s="39" t="s">
        <v>943</v>
      </c>
      <c r="K102" s="67" t="s">
        <v>942</v>
      </c>
      <c r="L102" s="68" t="s">
        <v>261</v>
      </c>
      <c r="M102" s="68"/>
      <c r="N102" s="17" t="s">
        <v>782</v>
      </c>
      <c r="O102" s="16"/>
      <c r="P102" s="16"/>
      <c r="Q102" s="40">
        <v>18</v>
      </c>
      <c r="R102" s="41" t="s">
        <v>832</v>
      </c>
      <c r="S102" s="41" t="s">
        <v>914</v>
      </c>
      <c r="T102" s="13" t="s">
        <v>2404</v>
      </c>
      <c r="U102" s="43"/>
      <c r="V102" s="40" t="s">
        <v>1754</v>
      </c>
      <c r="W102" s="73" t="s">
        <v>1754</v>
      </c>
      <c r="X102" s="16"/>
      <c r="Y102" s="16"/>
      <c r="Z102" s="16" t="s">
        <v>1960</v>
      </c>
      <c r="AA102" s="18"/>
      <c r="AB102" s="18"/>
    </row>
    <row r="103" spans="1:28" s="14" customFormat="1" ht="19.5" customHeight="1">
      <c r="A103" s="36">
        <v>51</v>
      </c>
      <c r="B103" s="36" t="s">
        <v>2019</v>
      </c>
      <c r="C103" s="37" t="s">
        <v>942</v>
      </c>
      <c r="D103" s="37" t="s">
        <v>1048</v>
      </c>
      <c r="E103" s="37" t="s">
        <v>1513</v>
      </c>
      <c r="F103" s="38"/>
      <c r="G103" s="38" t="s">
        <v>170</v>
      </c>
      <c r="H103" s="63">
        <v>130</v>
      </c>
      <c r="I103" s="63">
        <v>13</v>
      </c>
      <c r="J103" s="39" t="s">
        <v>943</v>
      </c>
      <c r="K103" s="67" t="s">
        <v>942</v>
      </c>
      <c r="L103" s="68" t="s">
        <v>261</v>
      </c>
      <c r="M103" s="68"/>
      <c r="N103" s="17" t="s">
        <v>2539</v>
      </c>
      <c r="O103" s="16"/>
      <c r="P103" s="16"/>
      <c r="Q103" s="40">
        <v>18</v>
      </c>
      <c r="R103" s="41" t="s">
        <v>1076</v>
      </c>
      <c r="S103" s="41" t="s">
        <v>1077</v>
      </c>
      <c r="T103" s="13" t="s">
        <v>668</v>
      </c>
      <c r="U103" s="43"/>
      <c r="V103" s="40" t="s">
        <v>1754</v>
      </c>
      <c r="W103" s="73" t="s">
        <v>1754</v>
      </c>
      <c r="X103" s="16"/>
      <c r="Y103" s="16"/>
      <c r="Z103" s="16" t="s">
        <v>1960</v>
      </c>
      <c r="AA103" s="18"/>
      <c r="AB103" s="18"/>
    </row>
    <row r="104" spans="1:28" s="14" customFormat="1" ht="19.5" customHeight="1">
      <c r="A104" s="36">
        <v>1454</v>
      </c>
      <c r="B104" s="36" t="s">
        <v>2599</v>
      </c>
      <c r="C104" s="37" t="s">
        <v>942</v>
      </c>
      <c r="D104" s="37" t="s">
        <v>1048</v>
      </c>
      <c r="E104" s="37" t="s">
        <v>628</v>
      </c>
      <c r="F104" s="38"/>
      <c r="G104" s="38" t="s">
        <v>170</v>
      </c>
      <c r="H104" s="63">
        <v>130</v>
      </c>
      <c r="I104" s="63">
        <v>13</v>
      </c>
      <c r="J104" s="39" t="s">
        <v>943</v>
      </c>
      <c r="K104" s="67" t="s">
        <v>942</v>
      </c>
      <c r="L104" s="68" t="s">
        <v>1439</v>
      </c>
      <c r="M104" s="68"/>
      <c r="N104" s="17" t="s">
        <v>782</v>
      </c>
      <c r="O104" s="16"/>
      <c r="P104" s="16"/>
      <c r="Q104" s="40">
        <v>18</v>
      </c>
      <c r="R104" s="41" t="s">
        <v>172</v>
      </c>
      <c r="S104" s="41" t="s">
        <v>172</v>
      </c>
      <c r="T104" s="13" t="s">
        <v>667</v>
      </c>
      <c r="U104" s="43"/>
      <c r="V104" s="40" t="s">
        <v>1754</v>
      </c>
      <c r="W104" s="73" t="s">
        <v>1754</v>
      </c>
      <c r="X104" s="16"/>
      <c r="Y104" s="16"/>
      <c r="Z104" s="16" t="s">
        <v>1960</v>
      </c>
      <c r="AA104" s="18"/>
      <c r="AB104" s="18"/>
    </row>
    <row r="105" spans="1:28" s="14" customFormat="1" ht="19.5" customHeight="1">
      <c r="A105" s="36">
        <v>7768</v>
      </c>
      <c r="B105" s="36" t="s">
        <v>1150</v>
      </c>
      <c r="C105" s="37" t="s">
        <v>942</v>
      </c>
      <c r="D105" s="37" t="s">
        <v>1048</v>
      </c>
      <c r="E105" s="37" t="s">
        <v>1513</v>
      </c>
      <c r="F105" s="38"/>
      <c r="G105" s="38" t="s">
        <v>170</v>
      </c>
      <c r="H105" s="63">
        <v>130</v>
      </c>
      <c r="I105" s="63">
        <v>13</v>
      </c>
      <c r="J105" s="39" t="s">
        <v>943</v>
      </c>
      <c r="K105" s="67" t="s">
        <v>942</v>
      </c>
      <c r="L105" s="68" t="s">
        <v>262</v>
      </c>
      <c r="M105" s="68"/>
      <c r="N105" s="17" t="s">
        <v>2539</v>
      </c>
      <c r="O105" s="16"/>
      <c r="P105" s="16"/>
      <c r="Q105" s="40">
        <v>18</v>
      </c>
      <c r="R105" s="41" t="s">
        <v>45</v>
      </c>
      <c r="S105" s="41" t="s">
        <v>1152</v>
      </c>
      <c r="T105" s="13" t="s">
        <v>668</v>
      </c>
      <c r="U105" s="43"/>
      <c r="V105" s="40" t="s">
        <v>1754</v>
      </c>
      <c r="W105" s="73" t="s">
        <v>1754</v>
      </c>
      <c r="X105" s="16"/>
      <c r="Y105" s="16"/>
      <c r="Z105" s="16" t="s">
        <v>1960</v>
      </c>
      <c r="AA105" s="18"/>
      <c r="AB105" s="18"/>
    </row>
    <row r="106" spans="1:28" s="14" customFormat="1" ht="19.5" customHeight="1">
      <c r="A106" s="36">
        <v>7896</v>
      </c>
      <c r="B106" s="36" t="s">
        <v>1964</v>
      </c>
      <c r="C106" s="37" t="s">
        <v>942</v>
      </c>
      <c r="D106" s="37" t="s">
        <v>1048</v>
      </c>
      <c r="E106" s="37" t="s">
        <v>628</v>
      </c>
      <c r="F106" s="38"/>
      <c r="G106" s="38" t="s">
        <v>170</v>
      </c>
      <c r="H106" s="63">
        <v>130</v>
      </c>
      <c r="I106" s="63">
        <v>13</v>
      </c>
      <c r="J106" s="39" t="s">
        <v>943</v>
      </c>
      <c r="K106" s="67" t="s">
        <v>942</v>
      </c>
      <c r="L106" s="68" t="s">
        <v>262</v>
      </c>
      <c r="M106" s="68"/>
      <c r="N106" s="17" t="s">
        <v>2539</v>
      </c>
      <c r="O106" s="16"/>
      <c r="P106" s="16"/>
      <c r="Q106" s="40">
        <v>18</v>
      </c>
      <c r="R106" s="41" t="s">
        <v>653</v>
      </c>
      <c r="S106" s="41" t="s">
        <v>654</v>
      </c>
      <c r="T106" s="13" t="s">
        <v>668</v>
      </c>
      <c r="U106" s="43"/>
      <c r="V106" s="40" t="s">
        <v>1754</v>
      </c>
      <c r="W106" s="73" t="s">
        <v>1754</v>
      </c>
      <c r="X106" s="16"/>
      <c r="Y106" s="16"/>
      <c r="Z106" s="16" t="s">
        <v>1960</v>
      </c>
      <c r="AA106" s="18"/>
      <c r="AB106" s="18"/>
    </row>
    <row r="107" spans="1:28" s="14" customFormat="1" ht="19.5" customHeight="1">
      <c r="A107" s="36">
        <v>7924</v>
      </c>
      <c r="B107" s="36" t="s">
        <v>818</v>
      </c>
      <c r="C107" s="37" t="s">
        <v>942</v>
      </c>
      <c r="D107" s="37" t="s">
        <v>1048</v>
      </c>
      <c r="E107" s="37" t="s">
        <v>1513</v>
      </c>
      <c r="F107" s="38"/>
      <c r="G107" s="38" t="s">
        <v>170</v>
      </c>
      <c r="H107" s="63">
        <v>130</v>
      </c>
      <c r="I107" s="63">
        <v>13</v>
      </c>
      <c r="J107" s="39" t="s">
        <v>943</v>
      </c>
      <c r="K107" s="67" t="s">
        <v>942</v>
      </c>
      <c r="L107" s="68" t="s">
        <v>262</v>
      </c>
      <c r="M107" s="68"/>
      <c r="N107" s="17" t="s">
        <v>2539</v>
      </c>
      <c r="O107" s="16"/>
      <c r="P107" s="16"/>
      <c r="Q107" s="40">
        <v>18</v>
      </c>
      <c r="R107" s="41" t="s">
        <v>2361</v>
      </c>
      <c r="S107" s="41" t="s">
        <v>2362</v>
      </c>
      <c r="T107" s="13" t="s">
        <v>668</v>
      </c>
      <c r="U107" s="43"/>
      <c r="V107" s="40" t="s">
        <v>1754</v>
      </c>
      <c r="W107" s="73" t="s">
        <v>1754</v>
      </c>
      <c r="X107" s="16"/>
      <c r="Y107" s="16"/>
      <c r="Z107" s="16" t="s">
        <v>1960</v>
      </c>
      <c r="AA107" s="18"/>
      <c r="AB107" s="18"/>
    </row>
    <row r="108" spans="1:28" s="14" customFormat="1" ht="19.5" customHeight="1">
      <c r="A108" s="36">
        <v>7283</v>
      </c>
      <c r="B108" s="36" t="s">
        <v>1817</v>
      </c>
      <c r="C108" s="37" t="s">
        <v>942</v>
      </c>
      <c r="D108" s="37" t="s">
        <v>1048</v>
      </c>
      <c r="E108" s="37" t="s">
        <v>358</v>
      </c>
      <c r="F108" s="38"/>
      <c r="G108" s="38" t="s">
        <v>2706</v>
      </c>
      <c r="H108" s="63">
        <v>130</v>
      </c>
      <c r="I108" s="63">
        <v>15</v>
      </c>
      <c r="J108" s="39" t="s">
        <v>943</v>
      </c>
      <c r="K108" s="67" t="s">
        <v>942</v>
      </c>
      <c r="L108" s="68" t="s">
        <v>261</v>
      </c>
      <c r="M108" s="68"/>
      <c r="N108" s="17" t="s">
        <v>2539</v>
      </c>
      <c r="O108" s="16"/>
      <c r="P108" s="16"/>
      <c r="Q108" s="40">
        <v>18</v>
      </c>
      <c r="R108" s="41" t="s">
        <v>965</v>
      </c>
      <c r="S108" s="41" t="s">
        <v>537</v>
      </c>
      <c r="T108" s="13" t="s">
        <v>287</v>
      </c>
      <c r="U108" s="43"/>
      <c r="V108" s="40" t="s">
        <v>1754</v>
      </c>
      <c r="W108" s="73" t="s">
        <v>1754</v>
      </c>
      <c r="X108" s="16"/>
      <c r="Y108" s="16"/>
      <c r="Z108" s="16" t="s">
        <v>1960</v>
      </c>
      <c r="AA108" s="18"/>
      <c r="AB108" s="18"/>
    </row>
    <row r="109" spans="1:28" s="14" customFormat="1" ht="19.5" customHeight="1">
      <c r="A109" s="36">
        <v>1456</v>
      </c>
      <c r="B109" s="36" t="s">
        <v>2599</v>
      </c>
      <c r="C109" s="37" t="s">
        <v>944</v>
      </c>
      <c r="D109" s="37" t="s">
        <v>1048</v>
      </c>
      <c r="E109" s="37" t="s">
        <v>1444</v>
      </c>
      <c r="F109" s="38"/>
      <c r="G109" s="38" t="s">
        <v>170</v>
      </c>
      <c r="H109" s="63">
        <v>130</v>
      </c>
      <c r="I109" s="63">
        <v>23</v>
      </c>
      <c r="J109" s="39" t="s">
        <v>945</v>
      </c>
      <c r="K109" s="67" t="s">
        <v>944</v>
      </c>
      <c r="L109" s="68" t="s">
        <v>1439</v>
      </c>
      <c r="M109" s="68"/>
      <c r="N109" s="17" t="s">
        <v>2539</v>
      </c>
      <c r="O109" s="16"/>
      <c r="P109" s="16"/>
      <c r="Q109" s="40">
        <v>18</v>
      </c>
      <c r="R109" s="41" t="s">
        <v>177</v>
      </c>
      <c r="S109" s="41" t="s">
        <v>1345</v>
      </c>
      <c r="T109" s="13" t="s">
        <v>797</v>
      </c>
      <c r="U109" s="43"/>
      <c r="V109" s="40" t="s">
        <v>1754</v>
      </c>
      <c r="W109" s="73" t="s">
        <v>1754</v>
      </c>
      <c r="X109" s="16"/>
      <c r="Y109" s="16"/>
      <c r="Z109" s="16" t="s">
        <v>1960</v>
      </c>
      <c r="AA109" s="18"/>
      <c r="AB109" s="18"/>
    </row>
    <row r="110" spans="1:28" s="14" customFormat="1" ht="19.5" customHeight="1">
      <c r="A110" s="36">
        <v>1455</v>
      </c>
      <c r="B110" s="36" t="s">
        <v>2599</v>
      </c>
      <c r="C110" s="37" t="s">
        <v>944</v>
      </c>
      <c r="D110" s="37" t="s">
        <v>1048</v>
      </c>
      <c r="E110" s="37" t="s">
        <v>2825</v>
      </c>
      <c r="F110" s="38"/>
      <c r="G110" s="38" t="s">
        <v>170</v>
      </c>
      <c r="H110" s="63">
        <v>130</v>
      </c>
      <c r="I110" s="63">
        <v>24</v>
      </c>
      <c r="J110" s="39" t="s">
        <v>945</v>
      </c>
      <c r="K110" s="67" t="s">
        <v>944</v>
      </c>
      <c r="L110" s="68" t="s">
        <v>1439</v>
      </c>
      <c r="M110" s="68"/>
      <c r="N110" s="17" t="s">
        <v>2539</v>
      </c>
      <c r="O110" s="16"/>
      <c r="P110" s="16"/>
      <c r="Q110" s="40">
        <v>18</v>
      </c>
      <c r="R110" s="41" t="s">
        <v>175</v>
      </c>
      <c r="S110" s="41" t="s">
        <v>176</v>
      </c>
      <c r="T110" s="13" t="s">
        <v>798</v>
      </c>
      <c r="U110" s="43"/>
      <c r="V110" s="40" t="s">
        <v>1754</v>
      </c>
      <c r="W110" s="73" t="s">
        <v>1754</v>
      </c>
      <c r="X110" s="16"/>
      <c r="Y110" s="16"/>
      <c r="Z110" s="16" t="s">
        <v>1960</v>
      </c>
      <c r="AA110" s="18"/>
      <c r="AB110" s="18"/>
    </row>
    <row r="111" spans="1:28" s="14" customFormat="1" ht="19.5" customHeight="1">
      <c r="A111" s="36">
        <v>1457</v>
      </c>
      <c r="B111" s="36" t="s">
        <v>2599</v>
      </c>
      <c r="C111" s="37" t="s">
        <v>944</v>
      </c>
      <c r="D111" s="37" t="s">
        <v>1048</v>
      </c>
      <c r="E111" s="37" t="s">
        <v>2825</v>
      </c>
      <c r="F111" s="38"/>
      <c r="G111" s="38" t="s">
        <v>170</v>
      </c>
      <c r="H111" s="63">
        <v>130</v>
      </c>
      <c r="I111" s="63">
        <v>24</v>
      </c>
      <c r="J111" s="39" t="s">
        <v>945</v>
      </c>
      <c r="K111" s="67" t="s">
        <v>944</v>
      </c>
      <c r="L111" s="68" t="s">
        <v>1439</v>
      </c>
      <c r="M111" s="68"/>
      <c r="N111" s="17" t="s">
        <v>2539</v>
      </c>
      <c r="O111" s="16"/>
      <c r="P111" s="16"/>
      <c r="Q111" s="40">
        <v>18</v>
      </c>
      <c r="R111" s="41" t="s">
        <v>1338</v>
      </c>
      <c r="S111" s="41" t="s">
        <v>1339</v>
      </c>
      <c r="T111" s="13" t="s">
        <v>799</v>
      </c>
      <c r="U111" s="43"/>
      <c r="V111" s="40" t="s">
        <v>1754</v>
      </c>
      <c r="W111" s="73" t="s">
        <v>1754</v>
      </c>
      <c r="X111" s="16"/>
      <c r="Y111" s="16"/>
      <c r="Z111" s="16" t="s">
        <v>1960</v>
      </c>
      <c r="AA111" s="18"/>
      <c r="AB111" s="18"/>
    </row>
    <row r="112" spans="1:28" s="14" customFormat="1" ht="19.5" customHeight="1">
      <c r="A112" s="36">
        <v>7841</v>
      </c>
      <c r="B112" s="36" t="s">
        <v>2635</v>
      </c>
      <c r="C112" s="37" t="s">
        <v>944</v>
      </c>
      <c r="D112" s="37" t="s">
        <v>1048</v>
      </c>
      <c r="E112" s="37" t="s">
        <v>1865</v>
      </c>
      <c r="F112" s="38" t="s">
        <v>2675</v>
      </c>
      <c r="G112" s="38" t="s">
        <v>2706</v>
      </c>
      <c r="H112" s="63">
        <v>130</v>
      </c>
      <c r="I112" s="63">
        <v>26</v>
      </c>
      <c r="J112" s="39" t="s">
        <v>945</v>
      </c>
      <c r="K112" s="67" t="s">
        <v>944</v>
      </c>
      <c r="L112" s="68" t="s">
        <v>1439</v>
      </c>
      <c r="M112" s="68"/>
      <c r="N112" s="17" t="s">
        <v>2539</v>
      </c>
      <c r="O112" s="16"/>
      <c r="P112" s="16"/>
      <c r="Q112" s="40">
        <v>18</v>
      </c>
      <c r="R112" s="41" t="s">
        <v>1071</v>
      </c>
      <c r="S112" s="41" t="s">
        <v>1072</v>
      </c>
      <c r="T112" s="13" t="s">
        <v>800</v>
      </c>
      <c r="U112" s="43"/>
      <c r="V112" s="40" t="s">
        <v>1754</v>
      </c>
      <c r="W112" s="73" t="s">
        <v>1754</v>
      </c>
      <c r="X112" s="16"/>
      <c r="Y112" s="16"/>
      <c r="Z112" s="16" t="s">
        <v>1960</v>
      </c>
      <c r="AA112" s="18"/>
      <c r="AB112" s="18"/>
    </row>
    <row r="113" spans="1:28" s="14" customFormat="1" ht="19.5" customHeight="1">
      <c r="A113" s="36">
        <v>1458</v>
      </c>
      <c r="B113" s="36" t="s">
        <v>2599</v>
      </c>
      <c r="C113" s="37" t="s">
        <v>944</v>
      </c>
      <c r="D113" s="37" t="s">
        <v>1048</v>
      </c>
      <c r="E113" s="37" t="s">
        <v>1446</v>
      </c>
      <c r="F113" s="38"/>
      <c r="G113" s="38" t="s">
        <v>170</v>
      </c>
      <c r="H113" s="63">
        <v>130</v>
      </c>
      <c r="I113" s="63">
        <v>27</v>
      </c>
      <c r="J113" s="39" t="s">
        <v>945</v>
      </c>
      <c r="K113" s="67" t="s">
        <v>944</v>
      </c>
      <c r="L113" s="68" t="s">
        <v>1439</v>
      </c>
      <c r="M113" s="68"/>
      <c r="N113" s="17" t="s">
        <v>2539</v>
      </c>
      <c r="O113" s="16"/>
      <c r="P113" s="16"/>
      <c r="Q113" s="40">
        <v>18</v>
      </c>
      <c r="R113" s="41" t="s">
        <v>2530</v>
      </c>
      <c r="S113" s="41" t="s">
        <v>2483</v>
      </c>
      <c r="T113" s="13" t="s">
        <v>801</v>
      </c>
      <c r="U113" s="43"/>
      <c r="V113" s="40" t="s">
        <v>1754</v>
      </c>
      <c r="W113" s="73" t="s">
        <v>1754</v>
      </c>
      <c r="X113" s="16"/>
      <c r="Y113" s="16"/>
      <c r="Z113" s="16" t="s">
        <v>1960</v>
      </c>
      <c r="AA113" s="18"/>
      <c r="AB113" s="18"/>
    </row>
    <row r="114" spans="1:28" s="14" customFormat="1" ht="19.5" customHeight="1">
      <c r="A114" s="36">
        <v>1459</v>
      </c>
      <c r="B114" s="36" t="s">
        <v>2599</v>
      </c>
      <c r="C114" s="37" t="s">
        <v>944</v>
      </c>
      <c r="D114" s="37" t="s">
        <v>1048</v>
      </c>
      <c r="E114" s="37" t="s">
        <v>1446</v>
      </c>
      <c r="F114" s="38"/>
      <c r="G114" s="38" t="s">
        <v>170</v>
      </c>
      <c r="H114" s="63">
        <v>130</v>
      </c>
      <c r="I114" s="63">
        <v>27</v>
      </c>
      <c r="J114" s="39" t="s">
        <v>945</v>
      </c>
      <c r="K114" s="67" t="s">
        <v>944</v>
      </c>
      <c r="L114" s="68" t="s">
        <v>1439</v>
      </c>
      <c r="M114" s="68"/>
      <c r="N114" s="17" t="s">
        <v>2539</v>
      </c>
      <c r="O114" s="16"/>
      <c r="P114" s="16"/>
      <c r="Q114" s="40">
        <v>18</v>
      </c>
      <c r="R114" s="41" t="s">
        <v>1347</v>
      </c>
      <c r="S114" s="41" t="s">
        <v>2484</v>
      </c>
      <c r="T114" s="13" t="s">
        <v>802</v>
      </c>
      <c r="U114" s="43"/>
      <c r="V114" s="40" t="s">
        <v>1754</v>
      </c>
      <c r="W114" s="73" t="s">
        <v>1754</v>
      </c>
      <c r="X114" s="16"/>
      <c r="Y114" s="16"/>
      <c r="Z114" s="16" t="s">
        <v>1960</v>
      </c>
      <c r="AA114" s="18"/>
      <c r="AB114" s="18"/>
    </row>
    <row r="115" spans="1:28" s="14" customFormat="1" ht="19.5" customHeight="1">
      <c r="A115" s="36">
        <v>1460</v>
      </c>
      <c r="B115" s="36" t="s">
        <v>2599</v>
      </c>
      <c r="C115" s="37" t="s">
        <v>944</v>
      </c>
      <c r="D115" s="37" t="s">
        <v>1048</v>
      </c>
      <c r="E115" s="37" t="s">
        <v>1446</v>
      </c>
      <c r="F115" s="38"/>
      <c r="G115" s="38" t="s">
        <v>170</v>
      </c>
      <c r="H115" s="63">
        <v>130</v>
      </c>
      <c r="I115" s="63">
        <v>27</v>
      </c>
      <c r="J115" s="39" t="s">
        <v>945</v>
      </c>
      <c r="K115" s="67" t="s">
        <v>944</v>
      </c>
      <c r="L115" s="68" t="s">
        <v>261</v>
      </c>
      <c r="M115" s="68"/>
      <c r="N115" s="17" t="s">
        <v>2539</v>
      </c>
      <c r="O115" s="16"/>
      <c r="P115" s="16"/>
      <c r="Q115" s="40">
        <v>18</v>
      </c>
      <c r="R115" s="41" t="s">
        <v>2485</v>
      </c>
      <c r="S115" s="41" t="s">
        <v>2486</v>
      </c>
      <c r="T115" s="13" t="s">
        <v>803</v>
      </c>
      <c r="U115" s="43"/>
      <c r="V115" s="40" t="s">
        <v>1754</v>
      </c>
      <c r="W115" s="73" t="s">
        <v>1754</v>
      </c>
      <c r="X115" s="16"/>
      <c r="Y115" s="16"/>
      <c r="Z115" s="16" t="s">
        <v>1960</v>
      </c>
      <c r="AA115" s="18"/>
      <c r="AB115" s="18"/>
    </row>
    <row r="116" spans="1:28" s="14" customFormat="1" ht="19.5" customHeight="1">
      <c r="A116" s="36">
        <v>3889</v>
      </c>
      <c r="B116" s="36" t="s">
        <v>2613</v>
      </c>
      <c r="C116" s="37" t="s">
        <v>944</v>
      </c>
      <c r="D116" s="37">
        <v>130</v>
      </c>
      <c r="E116" s="37">
        <v>29</v>
      </c>
      <c r="F116" s="38"/>
      <c r="G116" s="38" t="s">
        <v>170</v>
      </c>
      <c r="H116" s="63">
        <v>130</v>
      </c>
      <c r="I116" s="63">
        <v>29</v>
      </c>
      <c r="J116" s="39" t="s">
        <v>945</v>
      </c>
      <c r="K116" s="67" t="s">
        <v>944</v>
      </c>
      <c r="L116" s="68" t="s">
        <v>1439</v>
      </c>
      <c r="M116" s="68"/>
      <c r="N116" s="17" t="s">
        <v>2539</v>
      </c>
      <c r="O116" s="16"/>
      <c r="P116" s="16"/>
      <c r="Q116" s="40">
        <v>18</v>
      </c>
      <c r="R116" s="41" t="s">
        <v>66</v>
      </c>
      <c r="S116" s="41" t="s">
        <v>1610</v>
      </c>
      <c r="T116" s="13" t="s">
        <v>804</v>
      </c>
      <c r="U116" s="43"/>
      <c r="V116" s="40" t="s">
        <v>1754</v>
      </c>
      <c r="W116" s="73" t="s">
        <v>1754</v>
      </c>
      <c r="X116" s="16"/>
      <c r="Y116" s="16"/>
      <c r="Z116" s="16" t="s">
        <v>1960</v>
      </c>
      <c r="AA116" s="18"/>
      <c r="AB116" s="18"/>
    </row>
    <row r="117" spans="1:28" s="14" customFormat="1" ht="19.5" customHeight="1">
      <c r="A117" s="36">
        <v>3887</v>
      </c>
      <c r="B117" s="36" t="s">
        <v>2613</v>
      </c>
      <c r="C117" s="37" t="s">
        <v>944</v>
      </c>
      <c r="D117" s="37">
        <v>130</v>
      </c>
      <c r="E117" s="37">
        <v>30</v>
      </c>
      <c r="F117" s="38"/>
      <c r="G117" s="38" t="s">
        <v>170</v>
      </c>
      <c r="H117" s="63">
        <v>130</v>
      </c>
      <c r="I117" s="63">
        <v>30</v>
      </c>
      <c r="J117" s="39" t="s">
        <v>945</v>
      </c>
      <c r="K117" s="67" t="s">
        <v>944</v>
      </c>
      <c r="L117" s="68" t="s">
        <v>262</v>
      </c>
      <c r="M117" s="68"/>
      <c r="N117" s="17" t="s">
        <v>2539</v>
      </c>
      <c r="O117" s="16"/>
      <c r="P117" s="16"/>
      <c r="Q117" s="40">
        <v>18</v>
      </c>
      <c r="R117" s="41" t="s">
        <v>2059</v>
      </c>
      <c r="S117" s="41" t="s">
        <v>2060</v>
      </c>
      <c r="T117" s="13" t="s">
        <v>805</v>
      </c>
      <c r="U117" s="43"/>
      <c r="V117" s="40" t="s">
        <v>1754</v>
      </c>
      <c r="W117" s="73" t="s">
        <v>1754</v>
      </c>
      <c r="X117" s="16"/>
      <c r="Y117" s="16"/>
      <c r="Z117" s="16" t="s">
        <v>1960</v>
      </c>
      <c r="AA117" s="18"/>
      <c r="AB117" s="18"/>
    </row>
    <row r="118" spans="1:28" s="14" customFormat="1" ht="19.5" customHeight="1">
      <c r="A118" s="36">
        <v>7284</v>
      </c>
      <c r="B118" s="36" t="s">
        <v>1817</v>
      </c>
      <c r="C118" s="37" t="s">
        <v>944</v>
      </c>
      <c r="D118" s="37" t="s">
        <v>1048</v>
      </c>
      <c r="E118" s="37" t="s">
        <v>1324</v>
      </c>
      <c r="F118" s="38"/>
      <c r="G118" s="38" t="s">
        <v>170</v>
      </c>
      <c r="H118" s="63">
        <v>130</v>
      </c>
      <c r="I118" s="63">
        <v>30</v>
      </c>
      <c r="J118" s="39" t="s">
        <v>945</v>
      </c>
      <c r="K118" s="67" t="s">
        <v>944</v>
      </c>
      <c r="L118" s="68" t="s">
        <v>261</v>
      </c>
      <c r="M118" s="68"/>
      <c r="N118" s="17" t="s">
        <v>2539</v>
      </c>
      <c r="O118" s="16"/>
      <c r="P118" s="16"/>
      <c r="Q118" s="40">
        <v>18</v>
      </c>
      <c r="R118" s="41" t="s">
        <v>966</v>
      </c>
      <c r="S118" s="41" t="s">
        <v>967</v>
      </c>
      <c r="T118" s="13" t="s">
        <v>1596</v>
      </c>
      <c r="U118" s="43"/>
      <c r="V118" s="40" t="s">
        <v>1754</v>
      </c>
      <c r="W118" s="73" t="s">
        <v>1754</v>
      </c>
      <c r="X118" s="16"/>
      <c r="Y118" s="16"/>
      <c r="Z118" s="16" t="s">
        <v>1960</v>
      </c>
      <c r="AA118" s="18" t="s">
        <v>1597</v>
      </c>
      <c r="AB118" s="18"/>
    </row>
    <row r="119" spans="1:28" s="14" customFormat="1" ht="19.5" customHeight="1">
      <c r="A119" s="36">
        <v>2744</v>
      </c>
      <c r="B119" s="36" t="s">
        <v>1031</v>
      </c>
      <c r="C119" s="37" t="s">
        <v>946</v>
      </c>
      <c r="D119" s="37">
        <v>130</v>
      </c>
      <c r="E119" s="37">
        <v>33</v>
      </c>
      <c r="F119" s="38"/>
      <c r="G119" s="38" t="s">
        <v>170</v>
      </c>
      <c r="H119" s="63">
        <v>130</v>
      </c>
      <c r="I119" s="63">
        <v>33</v>
      </c>
      <c r="J119" s="39" t="s">
        <v>947</v>
      </c>
      <c r="K119" s="67" t="s">
        <v>946</v>
      </c>
      <c r="L119" s="68" t="s">
        <v>1439</v>
      </c>
      <c r="M119" s="68"/>
      <c r="N119" s="17" t="s">
        <v>2540</v>
      </c>
      <c r="O119" s="16"/>
      <c r="P119" s="16"/>
      <c r="Q119" s="40">
        <v>18</v>
      </c>
      <c r="R119" s="41" t="s">
        <v>790</v>
      </c>
      <c r="S119" s="41" t="s">
        <v>928</v>
      </c>
      <c r="T119" s="13" t="s">
        <v>2515</v>
      </c>
      <c r="U119" s="43"/>
      <c r="V119" s="40" t="s">
        <v>1754</v>
      </c>
      <c r="W119" s="73" t="s">
        <v>1754</v>
      </c>
      <c r="X119" s="16"/>
      <c r="Y119" s="16"/>
      <c r="Z119" s="16" t="s">
        <v>1960</v>
      </c>
      <c r="AA119" s="18"/>
      <c r="AB119" s="18"/>
    </row>
    <row r="120" spans="1:28" s="14" customFormat="1" ht="19.5" customHeight="1">
      <c r="A120" s="36">
        <v>11741</v>
      </c>
      <c r="B120" s="36" t="s">
        <v>1868</v>
      </c>
      <c r="C120" s="37" t="s">
        <v>946</v>
      </c>
      <c r="D120" s="37">
        <v>130</v>
      </c>
      <c r="E120" s="37">
        <v>33</v>
      </c>
      <c r="F120" s="38"/>
      <c r="G120" s="38" t="s">
        <v>170</v>
      </c>
      <c r="H120" s="63">
        <v>130</v>
      </c>
      <c r="I120" s="63">
        <v>33</v>
      </c>
      <c r="J120" s="39" t="s">
        <v>947</v>
      </c>
      <c r="K120" s="67" t="s">
        <v>946</v>
      </c>
      <c r="L120" s="68" t="s">
        <v>1439</v>
      </c>
      <c r="M120" s="68"/>
      <c r="N120" s="17" t="s">
        <v>2540</v>
      </c>
      <c r="O120" s="16"/>
      <c r="P120" s="16"/>
      <c r="Q120" s="40">
        <v>18</v>
      </c>
      <c r="R120" s="41" t="s">
        <v>790</v>
      </c>
      <c r="S120" s="41" t="s">
        <v>1977</v>
      </c>
      <c r="T120" s="13" t="s">
        <v>2515</v>
      </c>
      <c r="U120" s="43"/>
      <c r="V120" s="40" t="s">
        <v>1754</v>
      </c>
      <c r="W120" s="73" t="s">
        <v>1754</v>
      </c>
      <c r="X120" s="16"/>
      <c r="Y120" s="16"/>
      <c r="Z120" s="16" t="s">
        <v>1960</v>
      </c>
      <c r="AA120" s="18"/>
      <c r="AB120" s="18"/>
    </row>
    <row r="121" spans="1:28" s="14" customFormat="1" ht="19.5" customHeight="1">
      <c r="A121" s="36">
        <v>7675</v>
      </c>
      <c r="B121" s="36" t="s">
        <v>901</v>
      </c>
      <c r="C121" s="37" t="s">
        <v>2070</v>
      </c>
      <c r="D121" s="37"/>
      <c r="E121" s="37"/>
      <c r="F121" s="38"/>
      <c r="G121" s="38" t="s">
        <v>2706</v>
      </c>
      <c r="H121" s="63">
        <v>130</v>
      </c>
      <c r="I121" s="63"/>
      <c r="J121" s="39" t="s">
        <v>2071</v>
      </c>
      <c r="K121" s="67" t="s">
        <v>2070</v>
      </c>
      <c r="L121" s="68" t="s">
        <v>262</v>
      </c>
      <c r="M121" s="68"/>
      <c r="N121" s="17" t="s">
        <v>2539</v>
      </c>
      <c r="O121" s="16"/>
      <c r="P121" s="16"/>
      <c r="Q121" s="40">
        <v>18</v>
      </c>
      <c r="R121" s="41" t="s">
        <v>991</v>
      </c>
      <c r="S121" s="41" t="s">
        <v>992</v>
      </c>
      <c r="T121" s="13" t="s">
        <v>2324</v>
      </c>
      <c r="U121" s="43"/>
      <c r="V121" s="40" t="s">
        <v>1754</v>
      </c>
      <c r="W121" s="73" t="s">
        <v>1754</v>
      </c>
      <c r="X121" s="16"/>
      <c r="Y121" s="16"/>
      <c r="Z121" s="16" t="s">
        <v>1960</v>
      </c>
      <c r="AA121" s="18"/>
      <c r="AB121" s="18"/>
    </row>
    <row r="122" spans="1:28" s="14" customFormat="1" ht="19.5" customHeight="1">
      <c r="A122" s="36">
        <v>1461</v>
      </c>
      <c r="B122" s="36" t="s">
        <v>2599</v>
      </c>
      <c r="C122" s="37" t="s">
        <v>944</v>
      </c>
      <c r="D122" s="37" t="s">
        <v>1048</v>
      </c>
      <c r="E122" s="37"/>
      <c r="F122" s="38"/>
      <c r="G122" s="38" t="s">
        <v>170</v>
      </c>
      <c r="H122" s="63">
        <v>130</v>
      </c>
      <c r="I122" s="63"/>
      <c r="J122" s="39" t="s">
        <v>945</v>
      </c>
      <c r="K122" s="67" t="s">
        <v>944</v>
      </c>
      <c r="L122" s="68" t="s">
        <v>261</v>
      </c>
      <c r="M122" s="68"/>
      <c r="N122" s="17" t="s">
        <v>2539</v>
      </c>
      <c r="O122" s="16"/>
      <c r="P122" s="16"/>
      <c r="Q122" s="40">
        <v>18</v>
      </c>
      <c r="R122" s="41" t="s">
        <v>2487</v>
      </c>
      <c r="S122" s="41" t="s">
        <v>2517</v>
      </c>
      <c r="T122" s="13" t="s">
        <v>1591</v>
      </c>
      <c r="U122" s="43"/>
      <c r="V122" s="40" t="s">
        <v>1754</v>
      </c>
      <c r="W122" s="73" t="s">
        <v>1754</v>
      </c>
      <c r="X122" s="16"/>
      <c r="Y122" s="16"/>
      <c r="Z122" s="16" t="s">
        <v>1960</v>
      </c>
      <c r="AA122" s="18"/>
      <c r="AB122" s="18"/>
    </row>
    <row r="123" spans="1:28" s="14" customFormat="1" ht="19.5" customHeight="1">
      <c r="A123" s="36">
        <v>7679</v>
      </c>
      <c r="B123" s="36" t="s">
        <v>901</v>
      </c>
      <c r="C123" s="37" t="s">
        <v>944</v>
      </c>
      <c r="D123" s="37"/>
      <c r="E123" s="37"/>
      <c r="F123" s="38"/>
      <c r="G123" s="38" t="s">
        <v>2706</v>
      </c>
      <c r="H123" s="63">
        <v>130</v>
      </c>
      <c r="I123" s="63"/>
      <c r="J123" s="39" t="s">
        <v>945</v>
      </c>
      <c r="K123" s="67" t="s">
        <v>944</v>
      </c>
      <c r="L123" s="68" t="s">
        <v>1439</v>
      </c>
      <c r="M123" s="68"/>
      <c r="N123" s="17" t="s">
        <v>782</v>
      </c>
      <c r="O123" s="16"/>
      <c r="P123" s="16"/>
      <c r="Q123" s="40">
        <v>18</v>
      </c>
      <c r="R123" s="41" t="s">
        <v>993</v>
      </c>
      <c r="S123" s="41" t="s">
        <v>2480</v>
      </c>
      <c r="T123" s="13" t="s">
        <v>1592</v>
      </c>
      <c r="U123" s="43"/>
      <c r="V123" s="40" t="s">
        <v>1754</v>
      </c>
      <c r="W123" s="73" t="s">
        <v>1754</v>
      </c>
      <c r="X123" s="16"/>
      <c r="Y123" s="16"/>
      <c r="Z123" s="16" t="s">
        <v>1960</v>
      </c>
      <c r="AA123" s="18"/>
      <c r="AB123" s="18"/>
    </row>
    <row r="124" spans="1:28" s="14" customFormat="1" ht="19.5" customHeight="1">
      <c r="A124" s="36">
        <v>4018</v>
      </c>
      <c r="B124" s="36" t="s">
        <v>2610</v>
      </c>
      <c r="C124" s="37" t="s">
        <v>632</v>
      </c>
      <c r="D124" s="37" t="s">
        <v>633</v>
      </c>
      <c r="E124" s="37" t="s">
        <v>633</v>
      </c>
      <c r="F124" s="38" t="s">
        <v>1439</v>
      </c>
      <c r="G124" s="38" t="s">
        <v>170</v>
      </c>
      <c r="H124" s="63">
        <v>159</v>
      </c>
      <c r="I124" s="63">
        <v>9</v>
      </c>
      <c r="J124" s="39" t="s">
        <v>2443</v>
      </c>
      <c r="K124" s="67" t="s">
        <v>632</v>
      </c>
      <c r="L124" s="68" t="s">
        <v>262</v>
      </c>
      <c r="M124" s="68"/>
      <c r="N124" s="17" t="s">
        <v>2540</v>
      </c>
      <c r="O124" s="16"/>
      <c r="P124" s="16"/>
      <c r="Q124" s="40">
        <v>18</v>
      </c>
      <c r="R124" s="41" t="s">
        <v>634</v>
      </c>
      <c r="S124" s="41" t="s">
        <v>635</v>
      </c>
      <c r="T124" s="13" t="s">
        <v>2405</v>
      </c>
      <c r="U124" s="43"/>
      <c r="V124" s="40" t="s">
        <v>1762</v>
      </c>
      <c r="W124" s="73" t="s">
        <v>1754</v>
      </c>
      <c r="X124" s="16"/>
      <c r="Y124" s="16"/>
      <c r="Z124" s="16" t="s">
        <v>1960</v>
      </c>
      <c r="AA124" s="18"/>
      <c r="AB124" s="18"/>
    </row>
    <row r="125" spans="1:28" s="14" customFormat="1" ht="19.5" customHeight="1">
      <c r="A125" s="36">
        <v>6759</v>
      </c>
      <c r="B125" s="36" t="s">
        <v>477</v>
      </c>
      <c r="C125" s="37" t="s">
        <v>2457</v>
      </c>
      <c r="D125" s="37" t="s">
        <v>637</v>
      </c>
      <c r="E125" s="37" t="s">
        <v>358</v>
      </c>
      <c r="F125" s="38" t="s">
        <v>1439</v>
      </c>
      <c r="G125" s="38" t="s">
        <v>170</v>
      </c>
      <c r="H125" s="63">
        <v>161</v>
      </c>
      <c r="I125" s="63">
        <v>15</v>
      </c>
      <c r="J125" s="39" t="s">
        <v>1265</v>
      </c>
      <c r="K125" s="67" t="s">
        <v>2457</v>
      </c>
      <c r="L125" s="68" t="s">
        <v>262</v>
      </c>
      <c r="M125" s="68"/>
      <c r="N125" s="17" t="s">
        <v>2540</v>
      </c>
      <c r="O125" s="16"/>
      <c r="P125" s="16"/>
      <c r="Q125" s="40">
        <v>18</v>
      </c>
      <c r="R125" s="41" t="s">
        <v>643</v>
      </c>
      <c r="S125" s="41" t="s">
        <v>1425</v>
      </c>
      <c r="T125" s="13" t="s">
        <v>2406</v>
      </c>
      <c r="U125" s="43"/>
      <c r="V125" s="40" t="s">
        <v>1762</v>
      </c>
      <c r="W125" s="73" t="s">
        <v>1754</v>
      </c>
      <c r="X125" s="16">
        <v>4018</v>
      </c>
      <c r="Y125" s="16"/>
      <c r="Z125" s="16" t="s">
        <v>1960</v>
      </c>
      <c r="AA125" s="18"/>
      <c r="AB125" s="18"/>
    </row>
    <row r="126" spans="1:28" s="14" customFormat="1" ht="19.5" customHeight="1">
      <c r="A126" s="36">
        <v>7155</v>
      </c>
      <c r="B126" s="36" t="s">
        <v>1203</v>
      </c>
      <c r="C126" s="37" t="s">
        <v>2457</v>
      </c>
      <c r="D126" s="37" t="s">
        <v>637</v>
      </c>
      <c r="E126" s="37" t="s">
        <v>358</v>
      </c>
      <c r="F126" s="38" t="s">
        <v>1439</v>
      </c>
      <c r="G126" s="38" t="s">
        <v>170</v>
      </c>
      <c r="H126" s="63">
        <v>161</v>
      </c>
      <c r="I126" s="63">
        <v>15</v>
      </c>
      <c r="J126" s="39" t="s">
        <v>1265</v>
      </c>
      <c r="K126" s="67" t="s">
        <v>2457</v>
      </c>
      <c r="L126" s="68" t="s">
        <v>262</v>
      </c>
      <c r="M126" s="68"/>
      <c r="N126" s="17" t="s">
        <v>2540</v>
      </c>
      <c r="O126" s="16"/>
      <c r="P126" s="16"/>
      <c r="Q126" s="40">
        <v>18</v>
      </c>
      <c r="R126" s="41" t="s">
        <v>638</v>
      </c>
      <c r="S126" s="41" t="s">
        <v>639</v>
      </c>
      <c r="T126" s="13" t="s">
        <v>2406</v>
      </c>
      <c r="U126" s="43"/>
      <c r="V126" s="40" t="s">
        <v>1762</v>
      </c>
      <c r="W126" s="73" t="s">
        <v>1754</v>
      </c>
      <c r="X126" s="16">
        <v>4018</v>
      </c>
      <c r="Y126" s="16"/>
      <c r="Z126" s="16" t="s">
        <v>1960</v>
      </c>
      <c r="AA126" s="18"/>
      <c r="AB126" s="18"/>
    </row>
  </sheetData>
  <conditionalFormatting sqref="L2:L126">
    <cfRule type="expression" priority="1" dxfId="0" stopIfTrue="1">
      <formula>IF(CLEAN($L2)=CLEAN($F2),0,1)</formula>
    </cfRule>
  </conditionalFormatting>
  <conditionalFormatting sqref="H2:H126">
    <cfRule type="expression" priority="2" dxfId="0" stopIfTrue="1">
      <formula>IF(CLEAN($H2)=CLEAN($D2),0,1)</formula>
    </cfRule>
  </conditionalFormatting>
  <conditionalFormatting sqref="I2:I126">
    <cfRule type="expression" priority="3" dxfId="0" stopIfTrue="1">
      <formula>IF(CLEAN($I2)=CLEAN($E2),0,1)</formula>
    </cfRule>
  </conditionalFormatting>
  <conditionalFormatting sqref="K2:K126">
    <cfRule type="expression" priority="4" dxfId="0" stopIfTrue="1">
      <formula>IF(CLEAN($K2)=CLEAN($C2),0,1)</formula>
    </cfRule>
  </conditionalFormatting>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sheetPr codeName="Sheet8"/>
  <dimension ref="A1:S224"/>
  <sheetViews>
    <sheetView workbookViewId="0" topLeftCell="A1">
      <selection activeCell="J97" sqref="J97"/>
    </sheetView>
  </sheetViews>
  <sheetFormatPr defaultColWidth="9.140625" defaultRowHeight="12.75" outlineLevelCol="1"/>
  <cols>
    <col min="1" max="1" width="6.00390625" style="93" bestFit="1" customWidth="1"/>
    <col min="2" max="2" width="17.57421875" style="57" bestFit="1" customWidth="1" outlineLevel="1"/>
    <col min="3" max="3" width="9.00390625" style="93" bestFit="1" customWidth="1" outlineLevel="1"/>
    <col min="4" max="4" width="4.00390625" style="93" bestFit="1" customWidth="1" outlineLevel="1"/>
    <col min="5" max="5" width="5.57421875" style="93" bestFit="1" customWidth="1" outlineLevel="1"/>
    <col min="6" max="6" width="3.8515625" style="57" bestFit="1" customWidth="1" outlineLevel="1"/>
    <col min="7" max="7" width="3.28125" style="58" bestFit="1" customWidth="1" outlineLevel="1"/>
    <col min="8" max="8" width="27.8515625" style="80" bestFit="1" customWidth="1" outlineLevel="1"/>
    <col min="9" max="10" width="40.7109375" style="58" customWidth="1"/>
    <col min="11" max="11" width="40.421875" style="26" bestFit="1" customWidth="1"/>
  </cols>
  <sheetData>
    <row r="1" spans="1:11" s="86" customFormat="1" ht="123.75">
      <c r="A1" s="90" t="s">
        <v>1479</v>
      </c>
      <c r="B1" s="81" t="s">
        <v>257</v>
      </c>
      <c r="C1" s="90" t="s">
        <v>258</v>
      </c>
      <c r="D1" s="90" t="s">
        <v>259</v>
      </c>
      <c r="E1" s="90" t="s">
        <v>260</v>
      </c>
      <c r="F1" s="81"/>
      <c r="G1" s="82" t="s">
        <v>1210</v>
      </c>
      <c r="H1" s="83" t="s">
        <v>1490</v>
      </c>
      <c r="I1" s="84" t="s">
        <v>1492</v>
      </c>
      <c r="J1" s="84" t="s">
        <v>2524</v>
      </c>
      <c r="K1" s="85" t="s">
        <v>1494</v>
      </c>
    </row>
    <row r="2" s="18" customFormat="1" ht="12.75"/>
    <row r="3" s="14" customFormat="1" ht="12.75"/>
    <row r="4" ht="12.75"/>
    <row r="5" s="14" customFormat="1" ht="12.75"/>
    <row r="6" s="18" customFormat="1" ht="12.75"/>
    <row r="7" s="18" customFormat="1" ht="12.75"/>
    <row r="8" s="18" customFormat="1" ht="12.75"/>
    <row r="9" s="14" customFormat="1" ht="12.75"/>
    <row r="10" s="18" customFormat="1" ht="12.75"/>
    <row r="11" s="18" customFormat="1" ht="12.75"/>
    <row r="12" spans="1:11" s="18" customFormat="1" ht="102">
      <c r="A12" s="89">
        <v>869</v>
      </c>
      <c r="B12" s="36" t="s">
        <v>377</v>
      </c>
      <c r="C12" s="87" t="s">
        <v>2274</v>
      </c>
      <c r="D12" s="87" t="s">
        <v>777</v>
      </c>
      <c r="E12" s="87"/>
      <c r="F12" s="38"/>
      <c r="G12" s="39">
        <f>IF(ISERROR(VLOOKUP(#REF!,HeadingsLookup,2,FALSE)),"",VLOOKUP(#REF!,HeadingsLookup,2,FALSE))</f>
      </c>
      <c r="H12" s="16"/>
      <c r="I12" s="41" t="s">
        <v>53</v>
      </c>
      <c r="J12" s="41" t="s">
        <v>976</v>
      </c>
      <c r="K12" s="77" t="s">
        <v>2137</v>
      </c>
    </row>
    <row r="13" spans="1:11" s="14" customFormat="1" ht="114.75">
      <c r="A13" s="89">
        <v>8277</v>
      </c>
      <c r="B13" s="36" t="s">
        <v>2578</v>
      </c>
      <c r="C13" s="87" t="s">
        <v>2274</v>
      </c>
      <c r="D13" s="87" t="s">
        <v>1993</v>
      </c>
      <c r="E13" s="87" t="s">
        <v>1570</v>
      </c>
      <c r="F13" s="38"/>
      <c r="G13" s="39">
        <f>IF(ISERROR(VLOOKUP(#REF!,HeadingsLookup,2,FALSE)),"",VLOOKUP(#REF!,HeadingsLookup,2,FALSE))</f>
      </c>
      <c r="H13" s="16"/>
      <c r="I13" s="41" t="s">
        <v>353</v>
      </c>
      <c r="J13" s="41" t="s">
        <v>354</v>
      </c>
      <c r="K13" s="77" t="s">
        <v>2139</v>
      </c>
    </row>
    <row r="14" spans="1:11" s="18" customFormat="1" ht="140.25">
      <c r="A14" s="89">
        <v>2733</v>
      </c>
      <c r="B14" s="45" t="s">
        <v>1031</v>
      </c>
      <c r="C14" s="88">
        <v>9.23</v>
      </c>
      <c r="D14" s="94">
        <v>129</v>
      </c>
      <c r="E14" s="94">
        <v>20</v>
      </c>
      <c r="F14" s="45"/>
      <c r="G14" s="39">
        <f>IF(ISERROR(VLOOKUP(#REF!,HeadingsLookup,2,FALSE)),"",VLOOKUP(#REF!,HeadingsLookup,2,FALSE))</f>
      </c>
      <c r="H14" s="79"/>
      <c r="I14" s="48" t="s">
        <v>809</v>
      </c>
      <c r="J14" s="48" t="s">
        <v>810</v>
      </c>
      <c r="K14" s="15" t="s">
        <v>1411</v>
      </c>
    </row>
    <row r="15" spans="1:11" s="18" customFormat="1" ht="76.5">
      <c r="A15" s="89">
        <v>4791</v>
      </c>
      <c r="B15" s="36" t="s">
        <v>447</v>
      </c>
      <c r="C15" s="87" t="s">
        <v>2062</v>
      </c>
      <c r="D15" s="87" t="s">
        <v>985</v>
      </c>
      <c r="E15" s="87" t="s">
        <v>632</v>
      </c>
      <c r="F15" s="38"/>
      <c r="G15" s="39">
        <f>IF(ISERROR(VLOOKUP(#REF!,HeadingsLookup,2,FALSE)),"",VLOOKUP(#REF!,HeadingsLookup,2,FALSE))</f>
      </c>
      <c r="H15" s="16"/>
      <c r="I15" s="41" t="s">
        <v>1260</v>
      </c>
      <c r="J15" s="41" t="s">
        <v>1261</v>
      </c>
      <c r="K15" s="13" t="s">
        <v>1242</v>
      </c>
    </row>
    <row r="16" spans="1:11" s="18" customFormat="1" ht="89.25">
      <c r="A16" s="89">
        <v>769</v>
      </c>
      <c r="B16" s="36" t="s">
        <v>1</v>
      </c>
      <c r="C16" s="87" t="s">
        <v>395</v>
      </c>
      <c r="D16" s="95"/>
      <c r="E16" s="87"/>
      <c r="F16" s="38"/>
      <c r="G16" s="39">
        <f>IF(ISERROR(VLOOKUP(#REF!,HeadingsLookup,2,FALSE)),"",VLOOKUP(#REF!,HeadingsLookup,2,FALSE))</f>
      </c>
      <c r="H16" s="16"/>
      <c r="I16" s="41" t="s">
        <v>396</v>
      </c>
      <c r="J16" s="41" t="s">
        <v>397</v>
      </c>
      <c r="K16" s="15" t="s">
        <v>1242</v>
      </c>
    </row>
    <row r="17" spans="1:11" s="14" customFormat="1" ht="25.5">
      <c r="A17" s="89">
        <v>770</v>
      </c>
      <c r="B17" s="36" t="s">
        <v>1</v>
      </c>
      <c r="C17" s="87" t="s">
        <v>771</v>
      </c>
      <c r="D17" s="95"/>
      <c r="E17" s="87"/>
      <c r="F17" s="38"/>
      <c r="G17" s="39">
        <f>IF(ISERROR(VLOOKUP(#REF!,HeadingsLookup,2,FALSE)),"",VLOOKUP(#REF!,HeadingsLookup,2,FALSE))</f>
      </c>
      <c r="H17" s="16"/>
      <c r="I17" s="41" t="s">
        <v>398</v>
      </c>
      <c r="J17" s="41" t="s">
        <v>399</v>
      </c>
      <c r="K17" s="15" t="s">
        <v>1242</v>
      </c>
    </row>
    <row r="18" spans="1:11" s="18" customFormat="1" ht="191.25">
      <c r="A18" s="89">
        <v>1177</v>
      </c>
      <c r="B18" s="36" t="s">
        <v>2599</v>
      </c>
      <c r="C18" s="87" t="s">
        <v>773</v>
      </c>
      <c r="D18" s="95"/>
      <c r="E18" s="87"/>
      <c r="F18" s="38"/>
      <c r="G18" s="39">
        <f>IF(ISERROR(VLOOKUP(#REF!,HeadingsLookup,2,FALSE)),"",VLOOKUP(#REF!,HeadingsLookup,2,FALSE))</f>
      </c>
      <c r="H18" s="16"/>
      <c r="I18" s="41" t="s">
        <v>1237</v>
      </c>
      <c r="J18" s="41" t="s">
        <v>1963</v>
      </c>
      <c r="K18" s="15" t="s">
        <v>1242</v>
      </c>
    </row>
    <row r="19" spans="1:11" s="14" customFormat="1" ht="51">
      <c r="A19" s="89">
        <v>7234</v>
      </c>
      <c r="B19" s="36" t="s">
        <v>1817</v>
      </c>
      <c r="C19" s="89" t="s">
        <v>2464</v>
      </c>
      <c r="D19" s="89">
        <v>39</v>
      </c>
      <c r="E19" s="96" t="s">
        <v>2773</v>
      </c>
      <c r="F19" s="36"/>
      <c r="G19" s="39">
        <f>IF(ISERROR(VLOOKUP(#REF!,HeadingsLookup,2,FALSE)),"",VLOOKUP(#REF!,HeadingsLookup,2,FALSE))</f>
      </c>
      <c r="H19" s="60" t="s">
        <v>2844</v>
      </c>
      <c r="I19" s="54" t="s">
        <v>918</v>
      </c>
      <c r="J19" s="54" t="s">
        <v>402</v>
      </c>
      <c r="K19" s="77" t="s">
        <v>1239</v>
      </c>
    </row>
    <row r="20" spans="1:11" s="18" customFormat="1" ht="25.5">
      <c r="A20" s="89">
        <v>1232</v>
      </c>
      <c r="B20" s="36" t="s">
        <v>2599</v>
      </c>
      <c r="C20" s="87" t="s">
        <v>1945</v>
      </c>
      <c r="D20" s="95"/>
      <c r="E20" s="87"/>
      <c r="F20" s="38"/>
      <c r="G20" s="39">
        <f>IF(ISERROR(VLOOKUP(#REF!,HeadingsLookup,2,FALSE)),"",VLOOKUP(#REF!,HeadingsLookup,2,FALSE))</f>
      </c>
      <c r="H20" s="78" t="s">
        <v>2842</v>
      </c>
      <c r="I20" s="41" t="s">
        <v>75</v>
      </c>
      <c r="J20" s="41" t="s">
        <v>76</v>
      </c>
      <c r="K20" s="77" t="s">
        <v>383</v>
      </c>
    </row>
    <row r="21" spans="1:11" s="14" customFormat="1" ht="140.25">
      <c r="A21" s="89">
        <v>9984</v>
      </c>
      <c r="B21" s="36" t="s">
        <v>222</v>
      </c>
      <c r="C21" s="89" t="s">
        <v>1831</v>
      </c>
      <c r="D21" s="89">
        <v>109</v>
      </c>
      <c r="E21" s="89">
        <v>5</v>
      </c>
      <c r="F21" s="38"/>
      <c r="G21" s="39">
        <f>IF(ISERROR(VLOOKUP(#REF!,HeadingsLookup,2,FALSE)),"",VLOOKUP(#REF!,HeadingsLookup,2,FALSE))</f>
      </c>
      <c r="H21" s="16"/>
      <c r="I21" s="41" t="s">
        <v>1832</v>
      </c>
      <c r="J21" s="49" t="s">
        <v>1833</v>
      </c>
      <c r="K21" s="13" t="s">
        <v>1400</v>
      </c>
    </row>
    <row r="22" spans="1:11" s="14" customFormat="1" ht="38.25">
      <c r="A22" s="89">
        <v>743</v>
      </c>
      <c r="B22" s="36" t="s">
        <v>2856</v>
      </c>
      <c r="C22" s="87" t="s">
        <v>1287</v>
      </c>
      <c r="D22" s="87" t="s">
        <v>777</v>
      </c>
      <c r="E22" s="87" t="s">
        <v>1342</v>
      </c>
      <c r="F22" s="38"/>
      <c r="G22" s="39">
        <f>IF(ISERROR(VLOOKUP(#REF!,HeadingsLookup,2,FALSE)),"",VLOOKUP(#REF!,HeadingsLookup,2,FALSE))</f>
      </c>
      <c r="H22" s="16" t="s">
        <v>1332</v>
      </c>
      <c r="I22" s="41" t="s">
        <v>2857</v>
      </c>
      <c r="J22" s="41" t="s">
        <v>2858</v>
      </c>
      <c r="K22" s="77" t="s">
        <v>2520</v>
      </c>
    </row>
    <row r="23" spans="1:11" s="14" customFormat="1" ht="38.25">
      <c r="A23" s="89">
        <v>2552</v>
      </c>
      <c r="B23" s="45" t="s">
        <v>1031</v>
      </c>
      <c r="C23" s="88" t="s">
        <v>1287</v>
      </c>
      <c r="D23" s="94">
        <v>105</v>
      </c>
      <c r="E23" s="94">
        <v>4</v>
      </c>
      <c r="F23" s="45"/>
      <c r="G23" s="39">
        <f>IF(ISERROR(VLOOKUP(#REF!,HeadingsLookup,2,FALSE)),"",VLOOKUP(#REF!,HeadingsLookup,2,FALSE))</f>
      </c>
      <c r="H23" s="16" t="s">
        <v>1332</v>
      </c>
      <c r="I23" s="48" t="s">
        <v>909</v>
      </c>
      <c r="J23" s="48" t="s">
        <v>910</v>
      </c>
      <c r="K23" s="15" t="s">
        <v>2521</v>
      </c>
    </row>
    <row r="24" spans="1:11" s="14" customFormat="1" ht="127.5">
      <c r="A24" s="89">
        <v>7176</v>
      </c>
      <c r="B24" s="36" t="s">
        <v>1203</v>
      </c>
      <c r="C24" s="87" t="s">
        <v>2272</v>
      </c>
      <c r="D24" s="87" t="s">
        <v>777</v>
      </c>
      <c r="E24" s="87" t="s">
        <v>853</v>
      </c>
      <c r="F24" s="38"/>
      <c r="G24" s="39">
        <f>IF(ISERROR(VLOOKUP(#REF!,HeadingsLookup,2,FALSE)),"",VLOOKUP(#REF!,HeadingsLookup,2,FALSE))</f>
      </c>
      <c r="H24" s="16" t="s">
        <v>2672</v>
      </c>
      <c r="I24" s="41" t="s">
        <v>1204</v>
      </c>
      <c r="J24" s="41" t="s">
        <v>1999</v>
      </c>
      <c r="K24" s="77" t="s">
        <v>2617</v>
      </c>
    </row>
    <row r="25" spans="1:11" s="14" customFormat="1" ht="38.25">
      <c r="A25" s="89">
        <v>744</v>
      </c>
      <c r="B25" s="36" t="s">
        <v>2856</v>
      </c>
      <c r="C25" s="87" t="s">
        <v>2272</v>
      </c>
      <c r="D25" s="87" t="s">
        <v>777</v>
      </c>
      <c r="E25" s="87" t="s">
        <v>1041</v>
      </c>
      <c r="F25" s="38"/>
      <c r="G25" s="39">
        <f>IF(ISERROR(VLOOKUP(#REF!,HeadingsLookup,2,FALSE)),"",VLOOKUP(#REF!,HeadingsLookup,2,FALSE))</f>
      </c>
      <c r="H25" s="16"/>
      <c r="I25" s="41" t="s">
        <v>2859</v>
      </c>
      <c r="J25" s="41" t="s">
        <v>2860</v>
      </c>
      <c r="K25" s="77" t="s">
        <v>1242</v>
      </c>
    </row>
    <row r="26" spans="1:11" s="18" customFormat="1" ht="25.5">
      <c r="A26" s="89">
        <v>780</v>
      </c>
      <c r="B26" s="36" t="s">
        <v>1</v>
      </c>
      <c r="C26" s="87" t="s">
        <v>2272</v>
      </c>
      <c r="D26" s="95"/>
      <c r="E26" s="87"/>
      <c r="F26" s="38"/>
      <c r="G26" s="39">
        <f>IF(ISERROR(VLOOKUP(#REF!,HeadingsLookup,2,FALSE)),"",VLOOKUP(#REF!,HeadingsLookup,2,FALSE))</f>
      </c>
      <c r="H26" s="16"/>
      <c r="I26" s="41" t="s">
        <v>1823</v>
      </c>
      <c r="J26" s="41" t="s">
        <v>1824</v>
      </c>
      <c r="K26" s="77" t="s">
        <v>1242</v>
      </c>
    </row>
    <row r="27" spans="1:11" s="14" customFormat="1" ht="89.25">
      <c r="A27" s="89">
        <v>1298</v>
      </c>
      <c r="B27" s="36" t="s">
        <v>2599</v>
      </c>
      <c r="C27" s="87" t="s">
        <v>2272</v>
      </c>
      <c r="D27" s="87" t="s">
        <v>777</v>
      </c>
      <c r="E27" s="87" t="s">
        <v>1226</v>
      </c>
      <c r="F27" s="38"/>
      <c r="G27" s="39">
        <f>IF(ISERROR(VLOOKUP(#REF!,HeadingsLookup,2,FALSE)),"",VLOOKUP(#REF!,HeadingsLookup,2,FALSE))</f>
      </c>
      <c r="H27" s="16"/>
      <c r="I27" s="41" t="s">
        <v>1844</v>
      </c>
      <c r="J27" s="41" t="s">
        <v>1846</v>
      </c>
      <c r="K27" s="77" t="s">
        <v>1242</v>
      </c>
    </row>
    <row r="28" spans="1:11" s="14" customFormat="1" ht="38.25">
      <c r="A28" s="89">
        <v>2553</v>
      </c>
      <c r="B28" s="45" t="s">
        <v>1031</v>
      </c>
      <c r="C28" s="88" t="s">
        <v>2272</v>
      </c>
      <c r="D28" s="94">
        <v>105</v>
      </c>
      <c r="E28" s="94">
        <v>8</v>
      </c>
      <c r="F28" s="45"/>
      <c r="G28" s="39">
        <f>IF(ISERROR(VLOOKUP(#REF!,HeadingsLookup,2,FALSE)),"",VLOOKUP(#REF!,HeadingsLookup,2,FALSE))</f>
      </c>
      <c r="H28" s="79"/>
      <c r="I28" s="48" t="s">
        <v>911</v>
      </c>
      <c r="J28" s="48" t="s">
        <v>912</v>
      </c>
      <c r="K28" s="77" t="s">
        <v>1242</v>
      </c>
    </row>
    <row r="29" spans="1:11" s="18" customFormat="1" ht="51">
      <c r="A29" s="89">
        <v>4079</v>
      </c>
      <c r="B29" s="36" t="s">
        <v>2610</v>
      </c>
      <c r="C29" s="87" t="s">
        <v>2272</v>
      </c>
      <c r="D29" s="87" t="s">
        <v>777</v>
      </c>
      <c r="E29" s="87" t="s">
        <v>1226</v>
      </c>
      <c r="F29" s="38"/>
      <c r="G29" s="39">
        <f>IF(ISERROR(VLOOKUP(#REF!,HeadingsLookup,2,FALSE)),"",VLOOKUP(#REF!,HeadingsLookup,2,FALSE))</f>
      </c>
      <c r="H29" s="16"/>
      <c r="I29" s="41" t="s">
        <v>971</v>
      </c>
      <c r="J29" s="41" t="s">
        <v>970</v>
      </c>
      <c r="K29" s="77" t="s">
        <v>1242</v>
      </c>
    </row>
    <row r="30" spans="1:11" s="14" customFormat="1" ht="51">
      <c r="A30" s="89">
        <v>4522</v>
      </c>
      <c r="B30" s="36" t="s">
        <v>457</v>
      </c>
      <c r="C30" s="87" t="s">
        <v>2272</v>
      </c>
      <c r="D30" s="87" t="s">
        <v>777</v>
      </c>
      <c r="E30" s="87" t="s">
        <v>853</v>
      </c>
      <c r="F30" s="38"/>
      <c r="G30" s="39">
        <f>IF(ISERROR(VLOOKUP(#REF!,HeadingsLookup,2,FALSE)),"",VLOOKUP(#REF!,HeadingsLookup,2,FALSE))</f>
      </c>
      <c r="H30" s="16"/>
      <c r="I30" s="41" t="s">
        <v>1904</v>
      </c>
      <c r="J30" s="41" t="s">
        <v>1905</v>
      </c>
      <c r="K30" s="77" t="s">
        <v>2138</v>
      </c>
    </row>
    <row r="31" spans="1:11" s="18" customFormat="1" ht="51">
      <c r="A31" s="89">
        <v>7472</v>
      </c>
      <c r="B31" s="36" t="s">
        <v>1821</v>
      </c>
      <c r="C31" s="87" t="s">
        <v>2272</v>
      </c>
      <c r="D31" s="87" t="s">
        <v>777</v>
      </c>
      <c r="E31" s="87" t="s">
        <v>1226</v>
      </c>
      <c r="F31" s="38"/>
      <c r="G31" s="39">
        <f>IF(ISERROR(VLOOKUP(#REF!,HeadingsLookup,2,FALSE)),"",VLOOKUP(#REF!,HeadingsLookup,2,FALSE))</f>
      </c>
      <c r="H31" s="16"/>
      <c r="I31" s="41" t="s">
        <v>375</v>
      </c>
      <c r="J31" s="41" t="s">
        <v>970</v>
      </c>
      <c r="K31" s="77" t="s">
        <v>1242</v>
      </c>
    </row>
    <row r="32" spans="1:11" s="14" customFormat="1" ht="76.5">
      <c r="A32" s="89">
        <v>7610</v>
      </c>
      <c r="B32" s="36" t="s">
        <v>901</v>
      </c>
      <c r="C32" s="91" t="s">
        <v>2272</v>
      </c>
      <c r="D32" s="95"/>
      <c r="E32" s="91"/>
      <c r="F32" s="38"/>
      <c r="G32" s="39">
        <f>IF(ISERROR(VLOOKUP(#REF!,HeadingsLookup,2,FALSE)),"",VLOOKUP(#REF!,HeadingsLookup,2,FALSE))</f>
      </c>
      <c r="H32" s="16"/>
      <c r="I32" s="41" t="s">
        <v>807</v>
      </c>
      <c r="J32" s="41" t="s">
        <v>1430</v>
      </c>
      <c r="K32" s="77" t="s">
        <v>1242</v>
      </c>
    </row>
    <row r="33" spans="1:11" s="18" customFormat="1" ht="51">
      <c r="A33" s="89">
        <v>6783</v>
      </c>
      <c r="B33" s="36" t="s">
        <v>230</v>
      </c>
      <c r="C33" s="87" t="s">
        <v>2276</v>
      </c>
      <c r="D33" s="87" t="s">
        <v>1993</v>
      </c>
      <c r="E33" s="87" t="s">
        <v>628</v>
      </c>
      <c r="F33" s="38"/>
      <c r="G33" s="39">
        <f>IF(ISERROR(VLOOKUP(#REF!,HeadingsLookup,2,FALSE)),"",VLOOKUP(#REF!,HeadingsLookup,2,FALSE))</f>
      </c>
      <c r="H33" s="16" t="s">
        <v>1332</v>
      </c>
      <c r="I33" s="41" t="s">
        <v>2586</v>
      </c>
      <c r="J33" s="52" t="s">
        <v>2587</v>
      </c>
      <c r="K33" s="13" t="s">
        <v>2080</v>
      </c>
    </row>
    <row r="34" spans="1:11" s="14" customFormat="1" ht="255">
      <c r="A34" s="89">
        <v>6784</v>
      </c>
      <c r="B34" s="36" t="s">
        <v>230</v>
      </c>
      <c r="C34" s="87" t="s">
        <v>2276</v>
      </c>
      <c r="D34" s="87" t="s">
        <v>1993</v>
      </c>
      <c r="E34" s="87" t="s">
        <v>358</v>
      </c>
      <c r="F34" s="38"/>
      <c r="G34" s="39">
        <f>IF(ISERROR(VLOOKUP(#REF!,HeadingsLookup,2,FALSE)),"",VLOOKUP(#REF!,HeadingsLookup,2,FALSE))</f>
      </c>
      <c r="H34" s="16" t="s">
        <v>2846</v>
      </c>
      <c r="I34" s="41" t="s">
        <v>2588</v>
      </c>
      <c r="J34" s="41" t="s">
        <v>1992</v>
      </c>
      <c r="K34" s="13" t="s">
        <v>1243</v>
      </c>
    </row>
    <row r="35" spans="1:11" s="14" customFormat="1" ht="25.5">
      <c r="A35" s="89">
        <v>1315</v>
      </c>
      <c r="B35" s="36" t="s">
        <v>2599</v>
      </c>
      <c r="C35" s="87" t="s">
        <v>2278</v>
      </c>
      <c r="D35" s="87" t="s">
        <v>1993</v>
      </c>
      <c r="E35" s="87" t="s">
        <v>1324</v>
      </c>
      <c r="F35" s="38"/>
      <c r="G35" s="39">
        <f>IF(ISERROR(VLOOKUP(#REF!,HeadingsLookup,2,FALSE)),"",VLOOKUP(#REF!,HeadingsLookup,2,FALSE))</f>
      </c>
      <c r="H35" s="16" t="s">
        <v>1332</v>
      </c>
      <c r="I35" s="41" t="s">
        <v>1401</v>
      </c>
      <c r="J35" s="41" t="s">
        <v>1402</v>
      </c>
      <c r="K35" s="13" t="s">
        <v>2135</v>
      </c>
    </row>
    <row r="36" spans="1:11" s="14" customFormat="1" ht="38.25">
      <c r="A36" s="89">
        <v>6785</v>
      </c>
      <c r="B36" s="36" t="s">
        <v>230</v>
      </c>
      <c r="C36" s="87" t="s">
        <v>2278</v>
      </c>
      <c r="D36" s="87" t="s">
        <v>1993</v>
      </c>
      <c r="E36" s="87" t="s">
        <v>1865</v>
      </c>
      <c r="F36" s="38"/>
      <c r="G36" s="39">
        <f>IF(ISERROR(VLOOKUP(#REF!,HeadingsLookup,2,FALSE)),"",VLOOKUP(#REF!,HeadingsLookup,2,FALSE))</f>
      </c>
      <c r="H36" s="16" t="s">
        <v>1332</v>
      </c>
      <c r="I36" s="44" t="s">
        <v>1994</v>
      </c>
      <c r="J36" s="41" t="s">
        <v>1995</v>
      </c>
      <c r="K36" s="13" t="s">
        <v>2520</v>
      </c>
    </row>
    <row r="37" spans="1:11" s="14" customFormat="1" ht="127.5">
      <c r="A37" s="89">
        <v>11999</v>
      </c>
      <c r="B37" s="45" t="s">
        <v>827</v>
      </c>
      <c r="C37" s="88" t="s">
        <v>2280</v>
      </c>
      <c r="D37" s="94" t="s">
        <v>1993</v>
      </c>
      <c r="E37" s="94" t="s">
        <v>1998</v>
      </c>
      <c r="F37" s="45"/>
      <c r="G37" s="39">
        <f>IF(ISERROR(VLOOKUP(#REF!,HeadingsLookup,2,FALSE)),"",VLOOKUP(#REF!,HeadingsLookup,2,FALSE))</f>
      </c>
      <c r="H37" s="79" t="s">
        <v>1331</v>
      </c>
      <c r="I37" s="48" t="s">
        <v>1496</v>
      </c>
      <c r="J37" s="48" t="s">
        <v>1497</v>
      </c>
      <c r="K37" s="13" t="s">
        <v>2090</v>
      </c>
    </row>
    <row r="38" spans="1:11" s="18" customFormat="1" ht="153">
      <c r="A38" s="89">
        <v>7177</v>
      </c>
      <c r="B38" s="36" t="s">
        <v>1203</v>
      </c>
      <c r="C38" s="87" t="s">
        <v>2280</v>
      </c>
      <c r="D38" s="87" t="s">
        <v>1993</v>
      </c>
      <c r="E38" s="87" t="s">
        <v>1998</v>
      </c>
      <c r="F38" s="38"/>
      <c r="G38" s="39">
        <f>IF(ISERROR(VLOOKUP(#REF!,HeadingsLookup,2,FALSE)),"",VLOOKUP(#REF!,HeadingsLookup,2,FALSE))</f>
      </c>
      <c r="H38" s="16" t="s">
        <v>1331</v>
      </c>
      <c r="I38" s="41" t="s">
        <v>1812</v>
      </c>
      <c r="J38" s="41" t="s">
        <v>1813</v>
      </c>
      <c r="K38" s="13" t="s">
        <v>2090</v>
      </c>
    </row>
    <row r="39" spans="1:11" s="14" customFormat="1" ht="51">
      <c r="A39" s="89">
        <v>7258</v>
      </c>
      <c r="B39" s="36" t="s">
        <v>1817</v>
      </c>
      <c r="C39" s="87" t="s">
        <v>2280</v>
      </c>
      <c r="D39" s="87" t="s">
        <v>1993</v>
      </c>
      <c r="E39" s="87" t="s">
        <v>920</v>
      </c>
      <c r="F39" s="38"/>
      <c r="G39" s="39">
        <f>IF(ISERROR(VLOOKUP(#REF!,HeadingsLookup,2,FALSE)),"",VLOOKUP(#REF!,HeadingsLookup,2,FALSE))</f>
      </c>
      <c r="H39" s="16" t="s">
        <v>2848</v>
      </c>
      <c r="I39" s="54" t="s">
        <v>136</v>
      </c>
      <c r="J39" s="54" t="s">
        <v>137</v>
      </c>
      <c r="K39" s="13" t="s">
        <v>2673</v>
      </c>
    </row>
    <row r="40" spans="1:11" s="18" customFormat="1" ht="102">
      <c r="A40" s="89">
        <v>6787</v>
      </c>
      <c r="B40" s="36" t="s">
        <v>230</v>
      </c>
      <c r="C40" s="87" t="s">
        <v>2280</v>
      </c>
      <c r="D40" s="87" t="s">
        <v>1993</v>
      </c>
      <c r="E40" s="87" t="s">
        <v>1998</v>
      </c>
      <c r="F40" s="38"/>
      <c r="G40" s="39">
        <f>IF(ISERROR(VLOOKUP(#REF!,HeadingsLookup,2,FALSE)),"",VLOOKUP(#REF!,HeadingsLookup,2,FALSE))</f>
      </c>
      <c r="H40" s="16" t="s">
        <v>2846</v>
      </c>
      <c r="I40" s="44" t="s">
        <v>2371</v>
      </c>
      <c r="J40" s="41" t="s">
        <v>1036</v>
      </c>
      <c r="K40" s="13" t="s">
        <v>1243</v>
      </c>
    </row>
    <row r="41" spans="1:11" s="18" customFormat="1" ht="102">
      <c r="A41" s="89">
        <v>8278</v>
      </c>
      <c r="B41" s="36" t="s">
        <v>2578</v>
      </c>
      <c r="C41" s="87" t="s">
        <v>2280</v>
      </c>
      <c r="D41" s="87" t="s">
        <v>1993</v>
      </c>
      <c r="E41" s="87" t="s">
        <v>1199</v>
      </c>
      <c r="F41" s="38"/>
      <c r="G41" s="39">
        <f>IF(ISERROR(VLOOKUP(#REF!,HeadingsLookup,2,FALSE)),"",VLOOKUP(#REF!,HeadingsLookup,2,FALSE))</f>
      </c>
      <c r="H41" s="16"/>
      <c r="I41" s="41" t="s">
        <v>1765</v>
      </c>
      <c r="J41" s="41" t="s">
        <v>1766</v>
      </c>
      <c r="K41" s="13" t="s">
        <v>1242</v>
      </c>
    </row>
    <row r="42" spans="1:11" s="14" customFormat="1" ht="25.5">
      <c r="A42" s="89">
        <v>1320</v>
      </c>
      <c r="B42" s="36" t="s">
        <v>2599</v>
      </c>
      <c r="C42" s="87" t="s">
        <v>2284</v>
      </c>
      <c r="D42" s="95"/>
      <c r="E42" s="87"/>
      <c r="F42" s="38"/>
      <c r="G42" s="39">
        <f>IF(ISERROR(VLOOKUP(#REF!,HeadingsLookup,2,FALSE)),"",VLOOKUP(#REF!,HeadingsLookup,2,FALSE))</f>
      </c>
      <c r="H42" s="16" t="s">
        <v>1332</v>
      </c>
      <c r="I42" s="41" t="s">
        <v>1005</v>
      </c>
      <c r="J42" s="41" t="s">
        <v>1006</v>
      </c>
      <c r="K42" s="13" t="s">
        <v>1243</v>
      </c>
    </row>
    <row r="43" spans="1:11" s="18" customFormat="1" ht="38.25">
      <c r="A43" s="89">
        <v>39</v>
      </c>
      <c r="B43" s="36" t="s">
        <v>2019</v>
      </c>
      <c r="C43" s="87" t="s">
        <v>2286</v>
      </c>
      <c r="D43" s="87" t="s">
        <v>1728</v>
      </c>
      <c r="E43" s="87"/>
      <c r="F43" s="38"/>
      <c r="G43" s="39">
        <f>IF(ISERROR(VLOOKUP(#REF!,HeadingsLookup,2,FALSE)),"",VLOOKUP(#REF!,HeadingsLookup,2,FALSE))</f>
      </c>
      <c r="H43" s="16" t="s">
        <v>2846</v>
      </c>
      <c r="I43" s="41" t="s">
        <v>649</v>
      </c>
      <c r="J43" s="41" t="s">
        <v>650</v>
      </c>
      <c r="K43" s="13" t="s">
        <v>1354</v>
      </c>
    </row>
    <row r="44" spans="1:11" s="18" customFormat="1" ht="25.5">
      <c r="A44" s="89">
        <v>7890</v>
      </c>
      <c r="B44" s="36" t="s">
        <v>1964</v>
      </c>
      <c r="C44" s="87" t="s">
        <v>2286</v>
      </c>
      <c r="D44" s="87" t="s">
        <v>1728</v>
      </c>
      <c r="E44" s="87" t="s">
        <v>358</v>
      </c>
      <c r="F44" s="38"/>
      <c r="G44" s="39">
        <f>IF(ISERROR(VLOOKUP(#REF!,HeadingsLookup,2,FALSE)),"",VLOOKUP(#REF!,HeadingsLookup,2,FALSE))</f>
      </c>
      <c r="H44" s="16" t="s">
        <v>2846</v>
      </c>
      <c r="I44" s="41" t="s">
        <v>450</v>
      </c>
      <c r="J44" s="41" t="s">
        <v>451</v>
      </c>
      <c r="K44" s="13" t="s">
        <v>2847</v>
      </c>
    </row>
    <row r="45" spans="1:11" s="18" customFormat="1" ht="38.25">
      <c r="A45" s="89">
        <v>38</v>
      </c>
      <c r="B45" s="36" t="s">
        <v>2019</v>
      </c>
      <c r="C45" s="87" t="s">
        <v>2286</v>
      </c>
      <c r="D45" s="87" t="s">
        <v>1728</v>
      </c>
      <c r="E45" s="87"/>
      <c r="F45" s="38"/>
      <c r="G45" s="39">
        <f>IF(ISERROR(VLOOKUP(#REF!,HeadingsLookup,2,FALSE)),"",VLOOKUP(#REF!,HeadingsLookup,2,FALSE))</f>
      </c>
      <c r="H45" s="16" t="s">
        <v>2842</v>
      </c>
      <c r="I45" s="41" t="s">
        <v>908</v>
      </c>
      <c r="J45" s="41" t="s">
        <v>995</v>
      </c>
      <c r="K45" s="13" t="s">
        <v>1243</v>
      </c>
    </row>
    <row r="46" spans="1:11" s="18" customFormat="1" ht="89.25">
      <c r="A46" s="89">
        <v>703</v>
      </c>
      <c r="B46" s="36" t="s">
        <v>1985</v>
      </c>
      <c r="C46" s="87" t="s">
        <v>2199</v>
      </c>
      <c r="D46" s="87" t="s">
        <v>1725</v>
      </c>
      <c r="E46" s="87" t="s">
        <v>458</v>
      </c>
      <c r="F46" s="38"/>
      <c r="G46" s="39">
        <f>IF(ISERROR(VLOOKUP(#REF!,HeadingsLookup,2,FALSE)),"",VLOOKUP(#REF!,HeadingsLookup,2,FALSE))</f>
      </c>
      <c r="H46" s="16" t="s">
        <v>2845</v>
      </c>
      <c r="I46" s="41" t="s">
        <v>1104</v>
      </c>
      <c r="J46" s="41" t="s">
        <v>1105</v>
      </c>
      <c r="K46" s="77" t="s">
        <v>1243</v>
      </c>
    </row>
    <row r="47" spans="1:11" s="14" customFormat="1" ht="165.75">
      <c r="A47" s="89">
        <v>3875</v>
      </c>
      <c r="B47" s="36" t="s">
        <v>2613</v>
      </c>
      <c r="C47" s="87" t="s">
        <v>2199</v>
      </c>
      <c r="D47" s="89">
        <v>84</v>
      </c>
      <c r="E47" s="89">
        <v>22</v>
      </c>
      <c r="F47" s="38"/>
      <c r="G47" s="39">
        <f>IF(ISERROR(VLOOKUP(#REF!,HeadingsLookup,2,FALSE)),"",VLOOKUP(#REF!,HeadingsLookup,2,FALSE))</f>
      </c>
      <c r="H47" s="16" t="s">
        <v>2845</v>
      </c>
      <c r="I47" s="41" t="s">
        <v>1620</v>
      </c>
      <c r="J47" s="41" t="s">
        <v>1621</v>
      </c>
      <c r="K47" s="77" t="s">
        <v>2327</v>
      </c>
    </row>
    <row r="48" spans="1:11" s="18" customFormat="1" ht="25.5">
      <c r="A48" s="89">
        <v>6935</v>
      </c>
      <c r="B48" s="36" t="s">
        <v>817</v>
      </c>
      <c r="C48" s="87" t="s">
        <v>2199</v>
      </c>
      <c r="D48" s="87" t="s">
        <v>1725</v>
      </c>
      <c r="E48" s="87" t="s">
        <v>1201</v>
      </c>
      <c r="F48" s="38"/>
      <c r="G48" s="39">
        <f>IF(ISERROR(VLOOKUP(#REF!,HeadingsLookup,2,FALSE)),"",VLOOKUP(#REF!,HeadingsLookup,2,FALSE))</f>
      </c>
      <c r="H48" s="16" t="s">
        <v>2845</v>
      </c>
      <c r="I48" s="41" t="s">
        <v>1612</v>
      </c>
      <c r="J48" s="41" t="s">
        <v>1613</v>
      </c>
      <c r="K48" s="77" t="s">
        <v>2327</v>
      </c>
    </row>
    <row r="49" spans="1:11" s="14" customFormat="1" ht="102">
      <c r="A49" s="89">
        <v>1527</v>
      </c>
      <c r="B49" s="36" t="s">
        <v>311</v>
      </c>
      <c r="C49" s="87" t="s">
        <v>2199</v>
      </c>
      <c r="D49" s="87" t="s">
        <v>1725</v>
      </c>
      <c r="E49" s="87" t="s">
        <v>1862</v>
      </c>
      <c r="F49" s="38"/>
      <c r="G49" s="39">
        <f>IF(ISERROR(VLOOKUP(#REF!,HeadingsLookup,2,FALSE)),"",VLOOKUP(#REF!,HeadingsLookup,2,FALSE))</f>
      </c>
      <c r="H49" s="16" t="s">
        <v>2136</v>
      </c>
      <c r="I49" s="41" t="s">
        <v>1148</v>
      </c>
      <c r="J49" s="41" t="s">
        <v>1149</v>
      </c>
      <c r="K49" s="77" t="s">
        <v>2323</v>
      </c>
    </row>
    <row r="50" spans="1:11" s="18" customFormat="1" ht="76.5">
      <c r="A50" s="89">
        <v>4397</v>
      </c>
      <c r="B50" s="36" t="s">
        <v>1978</v>
      </c>
      <c r="C50" s="87" t="s">
        <v>2199</v>
      </c>
      <c r="D50" s="87" t="s">
        <v>1725</v>
      </c>
      <c r="E50" s="87" t="s">
        <v>1862</v>
      </c>
      <c r="F50" s="38"/>
      <c r="G50" s="39">
        <f>IF(ISERROR(VLOOKUP(#REF!,HeadingsLookup,2,FALSE)),"",VLOOKUP(#REF!,HeadingsLookup,2,FALSE))</f>
      </c>
      <c r="H50" s="16" t="s">
        <v>2136</v>
      </c>
      <c r="I50" s="41" t="s">
        <v>2840</v>
      </c>
      <c r="J50" s="41" t="s">
        <v>2841</v>
      </c>
      <c r="K50" s="77" t="s">
        <v>388</v>
      </c>
    </row>
    <row r="51" spans="1:11" s="18" customFormat="1" ht="89.25">
      <c r="A51" s="89">
        <v>10259</v>
      </c>
      <c r="B51" s="36" t="s">
        <v>1814</v>
      </c>
      <c r="C51" s="87" t="s">
        <v>2199</v>
      </c>
      <c r="D51" s="87" t="s">
        <v>1725</v>
      </c>
      <c r="E51" s="87" t="s">
        <v>1862</v>
      </c>
      <c r="F51" s="38"/>
      <c r="G51" s="39">
        <f>IF(ISERROR(VLOOKUP(#REF!,HeadingsLookup,2,FALSE)),"",VLOOKUP(#REF!,HeadingsLookup,2,FALSE))</f>
      </c>
      <c r="H51" s="16" t="s">
        <v>2136</v>
      </c>
      <c r="I51" s="41" t="s">
        <v>6</v>
      </c>
      <c r="J51" s="41" t="s">
        <v>7</v>
      </c>
      <c r="K51" s="77" t="s">
        <v>388</v>
      </c>
    </row>
    <row r="52" spans="1:11" s="18" customFormat="1" ht="114.75">
      <c r="A52" s="89">
        <v>91</v>
      </c>
      <c r="B52" s="36" t="s">
        <v>1328</v>
      </c>
      <c r="C52" s="87" t="s">
        <v>2199</v>
      </c>
      <c r="D52" s="87" t="s">
        <v>1725</v>
      </c>
      <c r="E52" s="87" t="s">
        <v>1117</v>
      </c>
      <c r="F52" s="38"/>
      <c r="G52" s="39">
        <f>IF(ISERROR(VLOOKUP(#REF!,HeadingsLookup,2,FALSE)),"",VLOOKUP(#REF!,HeadingsLookup,2,FALSE))</f>
      </c>
      <c r="H52" s="16"/>
      <c r="I52" s="41" t="s">
        <v>1329</v>
      </c>
      <c r="J52" s="41" t="s">
        <v>662</v>
      </c>
      <c r="K52" s="77" t="s">
        <v>1242</v>
      </c>
    </row>
    <row r="53" spans="1:11" s="18" customFormat="1" ht="51">
      <c r="A53" s="89">
        <v>12220</v>
      </c>
      <c r="B53" s="45" t="s">
        <v>1788</v>
      </c>
      <c r="C53" s="88" t="s">
        <v>2199</v>
      </c>
      <c r="D53" s="94" t="s">
        <v>1725</v>
      </c>
      <c r="E53" s="94" t="s">
        <v>1117</v>
      </c>
      <c r="F53" s="45"/>
      <c r="G53" s="39">
        <f>IF(ISERROR(VLOOKUP(#REF!,HeadingsLookup,2,FALSE)),"",VLOOKUP(#REF!,HeadingsLookup,2,FALSE))</f>
      </c>
      <c r="H53" s="79"/>
      <c r="I53" s="48" t="s">
        <v>2805</v>
      </c>
      <c r="J53" s="48" t="s">
        <v>1971</v>
      </c>
      <c r="K53" s="15" t="s">
        <v>1242</v>
      </c>
    </row>
    <row r="54" spans="1:11" s="14" customFormat="1" ht="127.5">
      <c r="A54" s="89">
        <v>12110</v>
      </c>
      <c r="B54" s="45" t="s">
        <v>829</v>
      </c>
      <c r="C54" s="88" t="s">
        <v>2199</v>
      </c>
      <c r="D54" s="94" t="s">
        <v>1725</v>
      </c>
      <c r="E54" s="94" t="s">
        <v>1117</v>
      </c>
      <c r="F54" s="45"/>
      <c r="G54" s="39">
        <f>IF(ISERROR(VLOOKUP(#REF!,HeadingsLookup,2,FALSE)),"",VLOOKUP(#REF!,HeadingsLookup,2,FALSE))</f>
      </c>
      <c r="H54" s="79"/>
      <c r="I54" s="48" t="s">
        <v>2074</v>
      </c>
      <c r="J54" s="48" t="s">
        <v>2075</v>
      </c>
      <c r="K54" s="15" t="s">
        <v>1242</v>
      </c>
    </row>
    <row r="55" spans="1:11" s="18" customFormat="1" ht="114.75">
      <c r="A55" s="89">
        <v>12244</v>
      </c>
      <c r="B55" s="45" t="s">
        <v>830</v>
      </c>
      <c r="C55" s="88" t="s">
        <v>2199</v>
      </c>
      <c r="D55" s="94" t="s">
        <v>1725</v>
      </c>
      <c r="E55" s="94" t="s">
        <v>1117</v>
      </c>
      <c r="F55" s="45"/>
      <c r="G55" s="39">
        <f>IF(ISERROR(VLOOKUP(#REF!,HeadingsLookup,2,FALSE)),"",VLOOKUP(#REF!,HeadingsLookup,2,FALSE))</f>
      </c>
      <c r="H55" s="79"/>
      <c r="I55" s="48" t="s">
        <v>232</v>
      </c>
      <c r="J55" s="48" t="s">
        <v>2075</v>
      </c>
      <c r="K55" s="15" t="s">
        <v>389</v>
      </c>
    </row>
    <row r="56" spans="1:11" s="14" customFormat="1" ht="140.25">
      <c r="A56" s="89">
        <v>7659</v>
      </c>
      <c r="B56" s="36" t="s">
        <v>901</v>
      </c>
      <c r="C56" s="91" t="s">
        <v>139</v>
      </c>
      <c r="D56" s="95"/>
      <c r="E56" s="91"/>
      <c r="F56" s="38"/>
      <c r="G56" s="39">
        <f>IF(ISERROR(VLOOKUP(#REF!,HeadingsLookup,2,FALSE)),"",VLOOKUP(#REF!,HeadingsLookup,2,FALSE))</f>
      </c>
      <c r="H56" s="16"/>
      <c r="I56" s="41" t="s">
        <v>8</v>
      </c>
      <c r="J56" s="41" t="s">
        <v>2400</v>
      </c>
      <c r="K56" s="77" t="s">
        <v>1242</v>
      </c>
    </row>
    <row r="57" spans="1:19" s="97" customFormat="1" ht="229.5">
      <c r="A57" s="36">
        <v>2730</v>
      </c>
      <c r="B57" s="45" t="s">
        <v>1031</v>
      </c>
      <c r="C57" s="46" t="s">
        <v>1216</v>
      </c>
      <c r="D57" s="45" t="s">
        <v>985</v>
      </c>
      <c r="E57" s="45" t="s">
        <v>2777</v>
      </c>
      <c r="F57" s="45"/>
      <c r="G57" s="45" t="s">
        <v>170</v>
      </c>
      <c r="H57" s="64">
        <v>129</v>
      </c>
      <c r="I57" s="64">
        <v>5</v>
      </c>
      <c r="J57" s="39" t="str">
        <f aca="true" t="shared" si="0" ref="J57:J114">IF(ISERROR(VLOOKUP(K57,HeadingsLookup,2,FALSE)),"",VLOOKUP(K57,HeadingsLookup,2,FALSE))</f>
        <v>STA CCA sensing 40/20MHz BSS</v>
      </c>
      <c r="K57" s="69" t="s">
        <v>2066</v>
      </c>
      <c r="L57" s="70" t="s">
        <v>262</v>
      </c>
      <c r="M57" s="70"/>
      <c r="N57" s="76" t="s">
        <v>1132</v>
      </c>
      <c r="O57" s="14"/>
      <c r="P57" s="14"/>
      <c r="Q57" s="47"/>
      <c r="R57" s="48" t="s">
        <v>1217</v>
      </c>
      <c r="S57" s="48" t="s">
        <v>263</v>
      </c>
    </row>
    <row r="58" spans="1:19" s="14" customFormat="1" ht="267.75">
      <c r="A58" s="36">
        <v>49</v>
      </c>
      <c r="B58" s="36" t="s">
        <v>2019</v>
      </c>
      <c r="C58" s="37" t="s">
        <v>2066</v>
      </c>
      <c r="D58" s="37" t="s">
        <v>985</v>
      </c>
      <c r="E58" s="37" t="s">
        <v>986</v>
      </c>
      <c r="F58" s="38"/>
      <c r="G58" s="38" t="s">
        <v>170</v>
      </c>
      <c r="H58" s="63">
        <v>129</v>
      </c>
      <c r="I58" s="63">
        <v>27</v>
      </c>
      <c r="J58" s="39" t="str">
        <f t="shared" si="0"/>
        <v>STA CCA sensing 40/20MHz BSS</v>
      </c>
      <c r="K58" s="67" t="s">
        <v>2066</v>
      </c>
      <c r="L58" s="68" t="s">
        <v>262</v>
      </c>
      <c r="M58" s="68"/>
      <c r="N58" s="17" t="s">
        <v>1132</v>
      </c>
      <c r="O58" s="16"/>
      <c r="P58" s="16"/>
      <c r="Q58" s="40"/>
      <c r="R58" s="41" t="s">
        <v>1511</v>
      </c>
      <c r="S58" s="41" t="s">
        <v>2764</v>
      </c>
    </row>
    <row r="59" spans="1:19" s="14" customFormat="1" ht="409.5">
      <c r="A59" s="36">
        <v>295</v>
      </c>
      <c r="B59" s="36" t="s">
        <v>443</v>
      </c>
      <c r="C59" s="37" t="s">
        <v>2066</v>
      </c>
      <c r="D59" s="37" t="s">
        <v>985</v>
      </c>
      <c r="E59" s="37" t="s">
        <v>1446</v>
      </c>
      <c r="F59" s="38"/>
      <c r="G59" s="38" t="s">
        <v>170</v>
      </c>
      <c r="H59" s="63">
        <v>129</v>
      </c>
      <c r="I59" s="63">
        <v>27</v>
      </c>
      <c r="J59" s="39" t="str">
        <f t="shared" si="0"/>
        <v>STA CCA sensing 40/20MHz BSS</v>
      </c>
      <c r="K59" s="67" t="s">
        <v>2066</v>
      </c>
      <c r="L59" s="68" t="s">
        <v>262</v>
      </c>
      <c r="M59" s="68"/>
      <c r="N59" s="17" t="s">
        <v>1132</v>
      </c>
      <c r="O59" s="16"/>
      <c r="P59" s="16"/>
      <c r="Q59" s="40"/>
      <c r="R59" s="41" t="s">
        <v>1212</v>
      </c>
      <c r="S59" s="41" t="s">
        <v>1213</v>
      </c>
    </row>
    <row r="60" spans="1:19" s="18" customFormat="1" ht="267.75">
      <c r="A60" s="36">
        <v>704</v>
      </c>
      <c r="B60" s="36" t="s">
        <v>1985</v>
      </c>
      <c r="C60" s="37" t="s">
        <v>2066</v>
      </c>
      <c r="D60" s="37" t="s">
        <v>985</v>
      </c>
      <c r="E60" s="37" t="s">
        <v>1106</v>
      </c>
      <c r="F60" s="38"/>
      <c r="G60" s="38" t="s">
        <v>170</v>
      </c>
      <c r="H60" s="63">
        <v>129</v>
      </c>
      <c r="I60" s="63">
        <v>27</v>
      </c>
      <c r="J60" s="39" t="str">
        <f t="shared" si="0"/>
        <v>STA CCA sensing 40/20MHz BSS</v>
      </c>
      <c r="K60" s="67" t="s">
        <v>2066</v>
      </c>
      <c r="L60" s="68" t="s">
        <v>262</v>
      </c>
      <c r="M60" s="68"/>
      <c r="N60" s="17" t="s">
        <v>1132</v>
      </c>
      <c r="O60" s="16"/>
      <c r="P60" s="16"/>
      <c r="Q60" s="40"/>
      <c r="R60" s="41" t="s">
        <v>1107</v>
      </c>
      <c r="S60" s="41" t="s">
        <v>182</v>
      </c>
    </row>
    <row r="61" spans="1:19" s="14" customFormat="1" ht="409.5">
      <c r="A61" s="36">
        <v>1750</v>
      </c>
      <c r="B61" s="36" t="s">
        <v>2585</v>
      </c>
      <c r="C61" s="37" t="s">
        <v>2066</v>
      </c>
      <c r="D61" s="37" t="s">
        <v>985</v>
      </c>
      <c r="E61" s="37" t="s">
        <v>1446</v>
      </c>
      <c r="F61" s="38"/>
      <c r="G61" s="38" t="s">
        <v>170</v>
      </c>
      <c r="H61" s="63">
        <v>129</v>
      </c>
      <c r="I61" s="63">
        <v>27</v>
      </c>
      <c r="J61" s="39" t="str">
        <f t="shared" si="0"/>
        <v>STA CCA sensing 40/20MHz BSS</v>
      </c>
      <c r="K61" s="67" t="s">
        <v>2066</v>
      </c>
      <c r="L61" s="68" t="s">
        <v>262</v>
      </c>
      <c r="M61" s="68"/>
      <c r="N61" s="17" t="s">
        <v>1132</v>
      </c>
      <c r="O61" s="16"/>
      <c r="P61" s="16"/>
      <c r="Q61" s="40"/>
      <c r="R61" s="41" t="s">
        <v>211</v>
      </c>
      <c r="S61" s="41" t="s">
        <v>212</v>
      </c>
    </row>
    <row r="62" spans="1:19" s="14" customFormat="1" ht="318.75">
      <c r="A62" s="36">
        <v>2737</v>
      </c>
      <c r="B62" s="45" t="s">
        <v>1031</v>
      </c>
      <c r="C62" s="46" t="s">
        <v>2066</v>
      </c>
      <c r="D62" s="45">
        <v>129</v>
      </c>
      <c r="E62" s="45">
        <v>27</v>
      </c>
      <c r="F62" s="45"/>
      <c r="G62" s="45" t="s">
        <v>170</v>
      </c>
      <c r="H62" s="64">
        <v>129</v>
      </c>
      <c r="I62" s="64">
        <v>27</v>
      </c>
      <c r="J62" s="39" t="str">
        <f t="shared" si="0"/>
        <v>STA CCA sensing 40/20MHz BSS</v>
      </c>
      <c r="K62" s="69" t="s">
        <v>2066</v>
      </c>
      <c r="L62" s="70" t="s">
        <v>1439</v>
      </c>
      <c r="M62" s="70"/>
      <c r="N62" s="17" t="s">
        <v>1132</v>
      </c>
      <c r="Q62" s="47"/>
      <c r="R62" s="48" t="s">
        <v>812</v>
      </c>
      <c r="S62" s="48" t="s">
        <v>813</v>
      </c>
    </row>
    <row r="63" spans="1:19" s="14" customFormat="1" ht="267.75">
      <c r="A63" s="36">
        <v>4640</v>
      </c>
      <c r="B63" s="36" t="s">
        <v>1507</v>
      </c>
      <c r="C63" s="37" t="s">
        <v>2066</v>
      </c>
      <c r="D63" s="37" t="s">
        <v>985</v>
      </c>
      <c r="E63" s="37" t="s">
        <v>986</v>
      </c>
      <c r="F63" s="38"/>
      <c r="G63" s="38" t="s">
        <v>170</v>
      </c>
      <c r="H63" s="63">
        <v>129</v>
      </c>
      <c r="I63" s="63">
        <v>27</v>
      </c>
      <c r="J63" s="39" t="str">
        <f t="shared" si="0"/>
        <v>STA CCA sensing 40/20MHz BSS</v>
      </c>
      <c r="K63" s="67" t="s">
        <v>2066</v>
      </c>
      <c r="L63" s="68" t="s">
        <v>262</v>
      </c>
      <c r="M63" s="68"/>
      <c r="N63" s="17" t="s">
        <v>1132</v>
      </c>
      <c r="O63" s="16"/>
      <c r="P63" s="16"/>
      <c r="Q63" s="40"/>
      <c r="R63" s="41" t="s">
        <v>1511</v>
      </c>
      <c r="S63" s="41" t="s">
        <v>1512</v>
      </c>
    </row>
    <row r="64" spans="1:19" s="14" customFormat="1" ht="280.5">
      <c r="A64" s="36">
        <v>6813</v>
      </c>
      <c r="B64" s="36" t="s">
        <v>2092</v>
      </c>
      <c r="C64" s="37" t="s">
        <v>2066</v>
      </c>
      <c r="D64" s="37" t="s">
        <v>985</v>
      </c>
      <c r="E64" s="37" t="s">
        <v>1446</v>
      </c>
      <c r="F64" s="38"/>
      <c r="G64" s="38" t="s">
        <v>170</v>
      </c>
      <c r="H64" s="63">
        <v>129</v>
      </c>
      <c r="I64" s="63">
        <v>27</v>
      </c>
      <c r="J64" s="39" t="str">
        <f t="shared" si="0"/>
        <v>STA CCA sensing 40/20MHz BSS</v>
      </c>
      <c r="K64" s="67" t="s">
        <v>2066</v>
      </c>
      <c r="L64" s="68" t="s">
        <v>262</v>
      </c>
      <c r="M64" s="68"/>
      <c r="N64" s="17" t="s">
        <v>1132</v>
      </c>
      <c r="O64" s="16"/>
      <c r="P64" s="16"/>
      <c r="Q64" s="40"/>
      <c r="R64" s="41" t="s">
        <v>2093</v>
      </c>
      <c r="S64" s="41" t="s">
        <v>2094</v>
      </c>
    </row>
    <row r="65" spans="1:19" s="18" customFormat="1" ht="293.25">
      <c r="A65" s="36">
        <v>6938</v>
      </c>
      <c r="B65" s="36" t="s">
        <v>817</v>
      </c>
      <c r="C65" s="37" t="s">
        <v>2066</v>
      </c>
      <c r="D65" s="37" t="s">
        <v>985</v>
      </c>
      <c r="E65" s="37" t="s">
        <v>1446</v>
      </c>
      <c r="F65" s="38"/>
      <c r="G65" s="38" t="s">
        <v>170</v>
      </c>
      <c r="H65" s="63">
        <v>129</v>
      </c>
      <c r="I65" s="63">
        <v>27</v>
      </c>
      <c r="J65" s="39" t="str">
        <f t="shared" si="0"/>
        <v>STA CCA sensing 40/20MHz BSS</v>
      </c>
      <c r="K65" s="67" t="s">
        <v>2066</v>
      </c>
      <c r="L65" s="68" t="s">
        <v>262</v>
      </c>
      <c r="M65" s="68"/>
      <c r="N65" s="17" t="s">
        <v>1132</v>
      </c>
      <c r="O65" s="16"/>
      <c r="P65" s="16"/>
      <c r="Q65" s="40"/>
      <c r="R65" s="41" t="s">
        <v>1046</v>
      </c>
      <c r="S65" s="41" t="s">
        <v>1047</v>
      </c>
    </row>
    <row r="66" spans="1:19" s="18" customFormat="1" ht="409.5">
      <c r="A66" s="36">
        <v>7178</v>
      </c>
      <c r="B66" s="36" t="s">
        <v>1203</v>
      </c>
      <c r="C66" s="37" t="s">
        <v>2066</v>
      </c>
      <c r="D66" s="37" t="s">
        <v>985</v>
      </c>
      <c r="E66" s="37" t="s">
        <v>1446</v>
      </c>
      <c r="F66" s="38"/>
      <c r="G66" s="38" t="s">
        <v>170</v>
      </c>
      <c r="H66" s="63">
        <v>129</v>
      </c>
      <c r="I66" s="63">
        <v>27</v>
      </c>
      <c r="J66" s="39" t="str">
        <f t="shared" si="0"/>
        <v>STA CCA sensing 40/20MHz BSS</v>
      </c>
      <c r="K66" s="67" t="s">
        <v>2066</v>
      </c>
      <c r="L66" s="68" t="s">
        <v>262</v>
      </c>
      <c r="M66" s="68"/>
      <c r="N66" s="17" t="s">
        <v>1132</v>
      </c>
      <c r="O66" s="16"/>
      <c r="P66" s="16"/>
      <c r="Q66" s="40"/>
      <c r="R66" s="41" t="s">
        <v>2093</v>
      </c>
      <c r="S66" s="41" t="s">
        <v>37</v>
      </c>
    </row>
    <row r="67" spans="1:19" s="18" customFormat="1" ht="165.75">
      <c r="A67" s="36">
        <v>7319</v>
      </c>
      <c r="B67" s="36" t="s">
        <v>2602</v>
      </c>
      <c r="C67" s="37" t="s">
        <v>2066</v>
      </c>
      <c r="D67" s="37" t="s">
        <v>985</v>
      </c>
      <c r="E67" s="37" t="s">
        <v>1446</v>
      </c>
      <c r="F67" s="38"/>
      <c r="G67" s="38" t="s">
        <v>170</v>
      </c>
      <c r="H67" s="63">
        <v>129</v>
      </c>
      <c r="I67" s="63">
        <v>27</v>
      </c>
      <c r="J67" s="39" t="str">
        <f t="shared" si="0"/>
        <v>STA CCA sensing 40/20MHz BSS</v>
      </c>
      <c r="K67" s="67" t="s">
        <v>2066</v>
      </c>
      <c r="L67" s="68" t="s">
        <v>261</v>
      </c>
      <c r="M67" s="68"/>
      <c r="N67" s="17" t="s">
        <v>1132</v>
      </c>
      <c r="O67" s="16"/>
      <c r="P67" s="16"/>
      <c r="Q67" s="40"/>
      <c r="R67" s="41" t="s">
        <v>2603</v>
      </c>
      <c r="S67" s="41" t="s">
        <v>2604</v>
      </c>
    </row>
    <row r="68" spans="1:19" s="14" customFormat="1" ht="216.75">
      <c r="A68" s="36">
        <v>7767</v>
      </c>
      <c r="B68" s="36" t="s">
        <v>1150</v>
      </c>
      <c r="C68" s="37" t="s">
        <v>2066</v>
      </c>
      <c r="D68" s="37" t="s">
        <v>985</v>
      </c>
      <c r="E68" s="37" t="s">
        <v>986</v>
      </c>
      <c r="F68" s="38"/>
      <c r="G68" s="38" t="s">
        <v>170</v>
      </c>
      <c r="H68" s="63">
        <v>129</v>
      </c>
      <c r="I68" s="63">
        <v>27</v>
      </c>
      <c r="J68" s="39" t="str">
        <f t="shared" si="0"/>
        <v>STA CCA sensing 40/20MHz BSS</v>
      </c>
      <c r="K68" s="67" t="s">
        <v>2066</v>
      </c>
      <c r="L68" s="68" t="s">
        <v>262</v>
      </c>
      <c r="M68" s="68"/>
      <c r="N68" s="17" t="s">
        <v>1132</v>
      </c>
      <c r="O68" s="16"/>
      <c r="P68" s="16"/>
      <c r="Q68" s="40"/>
      <c r="R68" s="41" t="s">
        <v>1151</v>
      </c>
      <c r="S68" s="41" t="s">
        <v>1152</v>
      </c>
    </row>
    <row r="69" spans="1:19" s="14" customFormat="1" ht="191.25">
      <c r="A69" s="36">
        <v>7839</v>
      </c>
      <c r="B69" s="36" t="s">
        <v>2635</v>
      </c>
      <c r="C69" s="37" t="s">
        <v>2066</v>
      </c>
      <c r="D69" s="37" t="s">
        <v>985</v>
      </c>
      <c r="E69" s="37" t="s">
        <v>986</v>
      </c>
      <c r="F69" s="38"/>
      <c r="G69" s="38" t="s">
        <v>170</v>
      </c>
      <c r="H69" s="63">
        <v>129</v>
      </c>
      <c r="I69" s="63">
        <v>27</v>
      </c>
      <c r="J69" s="39" t="str">
        <f t="shared" si="0"/>
        <v>STA CCA sensing 40/20MHz BSS</v>
      </c>
      <c r="K69" s="67" t="s">
        <v>2066</v>
      </c>
      <c r="L69" s="68" t="s">
        <v>262</v>
      </c>
      <c r="M69" s="68"/>
      <c r="N69" s="17" t="s">
        <v>1132</v>
      </c>
      <c r="O69" s="16"/>
      <c r="P69" s="16"/>
      <c r="Q69" s="40"/>
      <c r="R69" s="41" t="s">
        <v>80</v>
      </c>
      <c r="S69" s="41" t="s">
        <v>81</v>
      </c>
    </row>
    <row r="70" spans="1:19" s="18" customFormat="1" ht="293.25">
      <c r="A70" s="36">
        <v>7893</v>
      </c>
      <c r="B70" s="36" t="s">
        <v>1964</v>
      </c>
      <c r="C70" s="37" t="s">
        <v>2066</v>
      </c>
      <c r="D70" s="37" t="s">
        <v>985</v>
      </c>
      <c r="E70" s="37" t="s">
        <v>1446</v>
      </c>
      <c r="F70" s="38"/>
      <c r="G70" s="38" t="s">
        <v>170</v>
      </c>
      <c r="H70" s="63">
        <v>129</v>
      </c>
      <c r="I70" s="63">
        <v>27</v>
      </c>
      <c r="J70" s="39" t="str">
        <f t="shared" si="0"/>
        <v>STA CCA sensing 40/20MHz BSS</v>
      </c>
      <c r="K70" s="67" t="s">
        <v>2066</v>
      </c>
      <c r="L70" s="68" t="s">
        <v>262</v>
      </c>
      <c r="M70" s="68"/>
      <c r="N70" s="17" t="s">
        <v>1132</v>
      </c>
      <c r="O70" s="16"/>
      <c r="P70" s="16"/>
      <c r="Q70" s="40"/>
      <c r="R70" s="41" t="s">
        <v>143</v>
      </c>
      <c r="S70" s="41" t="s">
        <v>144</v>
      </c>
    </row>
    <row r="71" spans="1:19" s="14" customFormat="1" ht="409.5">
      <c r="A71" s="36">
        <v>7894</v>
      </c>
      <c r="B71" s="36" t="s">
        <v>1964</v>
      </c>
      <c r="C71" s="37" t="s">
        <v>2066</v>
      </c>
      <c r="D71" s="37" t="s">
        <v>985</v>
      </c>
      <c r="E71" s="37" t="s">
        <v>1446</v>
      </c>
      <c r="F71" s="38"/>
      <c r="G71" s="38" t="s">
        <v>170</v>
      </c>
      <c r="H71" s="63">
        <v>129</v>
      </c>
      <c r="I71" s="63">
        <v>27</v>
      </c>
      <c r="J71" s="39" t="str">
        <f t="shared" si="0"/>
        <v>STA CCA sensing 40/20MHz BSS</v>
      </c>
      <c r="K71" s="67" t="s">
        <v>2066</v>
      </c>
      <c r="L71" s="68" t="s">
        <v>261</v>
      </c>
      <c r="M71" s="68"/>
      <c r="N71" s="17" t="s">
        <v>1132</v>
      </c>
      <c r="O71" s="16"/>
      <c r="P71" s="16"/>
      <c r="Q71" s="40"/>
      <c r="R71" s="41" t="s">
        <v>785</v>
      </c>
      <c r="S71" s="41" t="s">
        <v>786</v>
      </c>
    </row>
    <row r="72" spans="1:19" s="14" customFormat="1" ht="409.5">
      <c r="A72" s="36">
        <v>10016</v>
      </c>
      <c r="B72" s="36" t="s">
        <v>222</v>
      </c>
      <c r="C72" s="37" t="s">
        <v>2066</v>
      </c>
      <c r="D72" s="37" t="s">
        <v>985</v>
      </c>
      <c r="E72" s="37" t="s">
        <v>1446</v>
      </c>
      <c r="F72" s="38"/>
      <c r="G72" s="38" t="s">
        <v>170</v>
      </c>
      <c r="H72" s="63">
        <v>129</v>
      </c>
      <c r="I72" s="63">
        <v>27</v>
      </c>
      <c r="J72" s="39" t="str">
        <f t="shared" si="0"/>
        <v>STA CCA sensing 40/20MHz BSS</v>
      </c>
      <c r="K72" s="67" t="s">
        <v>2066</v>
      </c>
      <c r="L72" s="68" t="s">
        <v>262</v>
      </c>
      <c r="M72" s="68"/>
      <c r="N72" s="17" t="s">
        <v>1132</v>
      </c>
      <c r="O72" s="16"/>
      <c r="P72" s="16"/>
      <c r="Q72" s="40"/>
      <c r="R72" s="41" t="s">
        <v>1008</v>
      </c>
      <c r="S72" s="41" t="s">
        <v>441</v>
      </c>
    </row>
    <row r="73" spans="1:19" s="14" customFormat="1" ht="408">
      <c r="A73" s="36">
        <v>106</v>
      </c>
      <c r="B73" s="36" t="s">
        <v>663</v>
      </c>
      <c r="C73" s="37" t="s">
        <v>2066</v>
      </c>
      <c r="D73" s="37" t="s">
        <v>985</v>
      </c>
      <c r="E73" s="37" t="s">
        <v>472</v>
      </c>
      <c r="F73" s="38"/>
      <c r="G73" s="38" t="s">
        <v>170</v>
      </c>
      <c r="H73" s="63">
        <v>129</v>
      </c>
      <c r="I73" s="63">
        <v>28</v>
      </c>
      <c r="J73" s="39" t="str">
        <f t="shared" si="0"/>
        <v>STA CCA sensing 40/20MHz BSS</v>
      </c>
      <c r="K73" s="67" t="s">
        <v>2066</v>
      </c>
      <c r="L73" s="68" t="s">
        <v>262</v>
      </c>
      <c r="M73" s="68"/>
      <c r="N73" s="17" t="s">
        <v>1132</v>
      </c>
      <c r="O73" s="16"/>
      <c r="P73" s="16"/>
      <c r="Q73" s="40"/>
      <c r="R73" s="41" t="s">
        <v>679</v>
      </c>
      <c r="S73" s="41" t="s">
        <v>680</v>
      </c>
    </row>
    <row r="74" spans="1:19" s="14" customFormat="1" ht="409.5">
      <c r="A74" s="36">
        <v>291</v>
      </c>
      <c r="B74" s="36" t="s">
        <v>1980</v>
      </c>
      <c r="C74" s="37" t="s">
        <v>2066</v>
      </c>
      <c r="D74" s="37" t="s">
        <v>985</v>
      </c>
      <c r="E74" s="37" t="s">
        <v>472</v>
      </c>
      <c r="F74" s="38"/>
      <c r="G74" s="38" t="s">
        <v>170</v>
      </c>
      <c r="H74" s="63">
        <v>129</v>
      </c>
      <c r="I74" s="63">
        <v>28</v>
      </c>
      <c r="J74" s="39" t="str">
        <f t="shared" si="0"/>
        <v>STA CCA sensing 40/20MHz BSS</v>
      </c>
      <c r="K74" s="67" t="s">
        <v>2066</v>
      </c>
      <c r="L74" s="68" t="s">
        <v>262</v>
      </c>
      <c r="M74" s="68"/>
      <c r="N74" s="17" t="s">
        <v>1132</v>
      </c>
      <c r="O74" s="16"/>
      <c r="P74" s="16"/>
      <c r="Q74" s="40"/>
      <c r="R74" s="41" t="s">
        <v>820</v>
      </c>
      <c r="S74" s="41" t="s">
        <v>821</v>
      </c>
    </row>
    <row r="75" spans="1:19" s="18" customFormat="1" ht="409.5">
      <c r="A75" s="36">
        <v>712</v>
      </c>
      <c r="B75" s="36" t="s">
        <v>2715</v>
      </c>
      <c r="C75" s="37" t="s">
        <v>2066</v>
      </c>
      <c r="D75" s="37" t="s">
        <v>985</v>
      </c>
      <c r="E75" s="37" t="s">
        <v>472</v>
      </c>
      <c r="F75" s="38"/>
      <c r="G75" s="38" t="s">
        <v>170</v>
      </c>
      <c r="H75" s="63">
        <v>129</v>
      </c>
      <c r="I75" s="63">
        <v>28</v>
      </c>
      <c r="J75" s="39" t="str">
        <f t="shared" si="0"/>
        <v>STA CCA sensing 40/20MHz BSS</v>
      </c>
      <c r="K75" s="67" t="s">
        <v>2066</v>
      </c>
      <c r="L75" s="68" t="s">
        <v>262</v>
      </c>
      <c r="M75" s="68"/>
      <c r="N75" s="17" t="s">
        <v>1132</v>
      </c>
      <c r="O75" s="16"/>
      <c r="P75" s="16"/>
      <c r="Q75" s="40"/>
      <c r="R75" s="41" t="s">
        <v>2729</v>
      </c>
      <c r="S75" s="41" t="s">
        <v>2730</v>
      </c>
    </row>
    <row r="76" spans="1:19" s="18" customFormat="1" ht="409.5">
      <c r="A76" s="36">
        <v>1503</v>
      </c>
      <c r="B76" s="36" t="s">
        <v>1220</v>
      </c>
      <c r="C76" s="37" t="s">
        <v>2066</v>
      </c>
      <c r="D76" s="37" t="s">
        <v>985</v>
      </c>
      <c r="E76" s="37" t="s">
        <v>472</v>
      </c>
      <c r="F76" s="38"/>
      <c r="G76" s="38" t="s">
        <v>170</v>
      </c>
      <c r="H76" s="63">
        <v>129</v>
      </c>
      <c r="I76" s="63">
        <v>28</v>
      </c>
      <c r="J76" s="39" t="str">
        <f t="shared" si="0"/>
        <v>STA CCA sensing 40/20MHz BSS</v>
      </c>
      <c r="K76" s="67" t="s">
        <v>2066</v>
      </c>
      <c r="L76" s="68" t="s">
        <v>262</v>
      </c>
      <c r="M76" s="68"/>
      <c r="N76" s="17" t="s">
        <v>1132</v>
      </c>
      <c r="O76" s="16"/>
      <c r="P76" s="16"/>
      <c r="Q76" s="40"/>
      <c r="R76" s="41" t="s">
        <v>2399</v>
      </c>
      <c r="S76" s="41" t="s">
        <v>1988</v>
      </c>
    </row>
    <row r="77" spans="1:19" s="14" customFormat="1" ht="242.25">
      <c r="A77" s="36">
        <v>1517</v>
      </c>
      <c r="B77" s="36" t="s">
        <v>2095</v>
      </c>
      <c r="C77" s="37" t="s">
        <v>2066</v>
      </c>
      <c r="D77" s="37" t="s">
        <v>985</v>
      </c>
      <c r="E77" s="37" t="s">
        <v>472</v>
      </c>
      <c r="F77" s="38"/>
      <c r="G77" s="38" t="s">
        <v>170</v>
      </c>
      <c r="H77" s="63">
        <v>129</v>
      </c>
      <c r="I77" s="63">
        <v>28</v>
      </c>
      <c r="J77" s="39" t="str">
        <f t="shared" si="0"/>
        <v>STA CCA sensing 40/20MHz BSS</v>
      </c>
      <c r="K77" s="67" t="s">
        <v>2066</v>
      </c>
      <c r="L77" s="68" t="s">
        <v>262</v>
      </c>
      <c r="M77" s="68"/>
      <c r="N77" s="17" t="s">
        <v>1132</v>
      </c>
      <c r="O77" s="16"/>
      <c r="P77" s="16"/>
      <c r="Q77" s="40"/>
      <c r="R77" s="41" t="s">
        <v>1258</v>
      </c>
      <c r="S77" s="41" t="s">
        <v>1259</v>
      </c>
    </row>
    <row r="78" spans="1:19" s="18" customFormat="1" ht="216.75">
      <c r="A78" s="36">
        <v>1559</v>
      </c>
      <c r="B78" s="36" t="s">
        <v>1745</v>
      </c>
      <c r="C78" s="37" t="s">
        <v>2066</v>
      </c>
      <c r="D78" s="37" t="s">
        <v>985</v>
      </c>
      <c r="E78" s="37" t="s">
        <v>472</v>
      </c>
      <c r="F78" s="38"/>
      <c r="G78" s="38" t="s">
        <v>170</v>
      </c>
      <c r="H78" s="63">
        <v>129</v>
      </c>
      <c r="I78" s="63">
        <v>28</v>
      </c>
      <c r="J78" s="39" t="str">
        <f t="shared" si="0"/>
        <v>STA CCA sensing 40/20MHz BSS</v>
      </c>
      <c r="K78" s="67" t="s">
        <v>2066</v>
      </c>
      <c r="L78" s="68" t="s">
        <v>262</v>
      </c>
      <c r="M78" s="68"/>
      <c r="N78" s="17" t="s">
        <v>1132</v>
      </c>
      <c r="O78" s="16"/>
      <c r="P78" s="16"/>
      <c r="Q78" s="40"/>
      <c r="R78" s="44" t="s">
        <v>1746</v>
      </c>
      <c r="S78" s="41" t="s">
        <v>2677</v>
      </c>
    </row>
    <row r="79" spans="1:19" s="18" customFormat="1" ht="409.5">
      <c r="A79" s="36">
        <v>1625</v>
      </c>
      <c r="B79" s="36" t="s">
        <v>1508</v>
      </c>
      <c r="C79" s="37" t="s">
        <v>2066</v>
      </c>
      <c r="D79" s="37" t="s">
        <v>985</v>
      </c>
      <c r="E79" s="37" t="s">
        <v>472</v>
      </c>
      <c r="F79" s="38"/>
      <c r="G79" s="38" t="s">
        <v>170</v>
      </c>
      <c r="H79" s="63">
        <v>129</v>
      </c>
      <c r="I79" s="63">
        <v>28</v>
      </c>
      <c r="J79" s="39" t="str">
        <f t="shared" si="0"/>
        <v>STA CCA sensing 40/20MHz BSS</v>
      </c>
      <c r="K79" s="67" t="s">
        <v>2066</v>
      </c>
      <c r="L79" s="68" t="s">
        <v>262</v>
      </c>
      <c r="M79" s="68"/>
      <c r="N79" s="17" t="s">
        <v>1132</v>
      </c>
      <c r="O79" s="16"/>
      <c r="P79" s="16"/>
      <c r="Q79" s="40"/>
      <c r="R79" s="41" t="s">
        <v>1509</v>
      </c>
      <c r="S79" s="41" t="s">
        <v>1510</v>
      </c>
    </row>
    <row r="80" spans="1:19" s="14" customFormat="1" ht="409.5">
      <c r="A80" s="36">
        <v>1635</v>
      </c>
      <c r="B80" s="36" t="s">
        <v>1144</v>
      </c>
      <c r="C80" s="37" t="s">
        <v>2066</v>
      </c>
      <c r="D80" s="37" t="s">
        <v>985</v>
      </c>
      <c r="E80" s="37" t="s">
        <v>472</v>
      </c>
      <c r="F80" s="38"/>
      <c r="G80" s="38" t="s">
        <v>170</v>
      </c>
      <c r="H80" s="63">
        <v>129</v>
      </c>
      <c r="I80" s="63">
        <v>28</v>
      </c>
      <c r="J80" s="39" t="str">
        <f t="shared" si="0"/>
        <v>STA CCA sensing 40/20MHz BSS</v>
      </c>
      <c r="K80" s="67" t="s">
        <v>2066</v>
      </c>
      <c r="L80" s="68" t="s">
        <v>262</v>
      </c>
      <c r="M80" s="68"/>
      <c r="N80" s="17" t="s">
        <v>1132</v>
      </c>
      <c r="O80" s="16"/>
      <c r="P80" s="16"/>
      <c r="Q80" s="40"/>
      <c r="R80" s="41" t="s">
        <v>1145</v>
      </c>
      <c r="S80" s="41" t="s">
        <v>273</v>
      </c>
    </row>
    <row r="81" spans="1:19" s="18" customFormat="1" ht="409.5">
      <c r="A81" s="36">
        <v>1657</v>
      </c>
      <c r="B81" s="36" t="s">
        <v>1176</v>
      </c>
      <c r="C81" s="37" t="s">
        <v>2066</v>
      </c>
      <c r="D81" s="37" t="s">
        <v>985</v>
      </c>
      <c r="E81" s="37" t="s">
        <v>472</v>
      </c>
      <c r="F81" s="38"/>
      <c r="G81" s="38" t="s">
        <v>170</v>
      </c>
      <c r="H81" s="63">
        <v>129</v>
      </c>
      <c r="I81" s="63">
        <v>28</v>
      </c>
      <c r="J81" s="39" t="str">
        <f t="shared" si="0"/>
        <v>STA CCA sensing 40/20MHz BSS</v>
      </c>
      <c r="K81" s="67" t="s">
        <v>2066</v>
      </c>
      <c r="L81" s="68" t="s">
        <v>262</v>
      </c>
      <c r="M81" s="68"/>
      <c r="N81" s="17" t="s">
        <v>1132</v>
      </c>
      <c r="O81" s="16"/>
      <c r="P81" s="16"/>
      <c r="Q81" s="40"/>
      <c r="R81" s="41" t="s">
        <v>1426</v>
      </c>
      <c r="S81" s="41" t="s">
        <v>1427</v>
      </c>
    </row>
    <row r="82" spans="1:19" s="18" customFormat="1" ht="229.5">
      <c r="A82" s="36">
        <v>2738</v>
      </c>
      <c r="B82" s="45" t="s">
        <v>1031</v>
      </c>
      <c r="C82" s="46" t="s">
        <v>2066</v>
      </c>
      <c r="D82" s="45" t="s">
        <v>985</v>
      </c>
      <c r="E82" s="45" t="s">
        <v>472</v>
      </c>
      <c r="F82" s="45"/>
      <c r="G82" s="45" t="s">
        <v>170</v>
      </c>
      <c r="H82" s="64">
        <v>129</v>
      </c>
      <c r="I82" s="64">
        <v>28</v>
      </c>
      <c r="J82" s="39" t="str">
        <f t="shared" si="0"/>
        <v>STA CCA sensing 40/20MHz BSS</v>
      </c>
      <c r="K82" s="69" t="s">
        <v>2066</v>
      </c>
      <c r="L82" s="70" t="s">
        <v>262</v>
      </c>
      <c r="M82" s="70"/>
      <c r="N82" s="17" t="s">
        <v>1132</v>
      </c>
      <c r="O82" s="14"/>
      <c r="P82" s="14"/>
      <c r="Q82" s="47"/>
      <c r="R82" s="48" t="s">
        <v>1467</v>
      </c>
      <c r="S82" s="48" t="s">
        <v>2699</v>
      </c>
    </row>
    <row r="83" spans="1:19" s="14" customFormat="1" ht="409.5">
      <c r="A83" s="36">
        <v>3882</v>
      </c>
      <c r="B83" s="36" t="s">
        <v>2613</v>
      </c>
      <c r="C83" s="36" t="s">
        <v>2066</v>
      </c>
      <c r="D83" s="36">
        <v>129</v>
      </c>
      <c r="E83" s="36">
        <v>28</v>
      </c>
      <c r="F83" s="36"/>
      <c r="G83" s="38" t="s">
        <v>170</v>
      </c>
      <c r="H83" s="63">
        <v>129</v>
      </c>
      <c r="I83" s="63">
        <v>28</v>
      </c>
      <c r="J83" s="39" t="str">
        <f t="shared" si="0"/>
        <v>STA CCA sensing 40/20MHz BSS</v>
      </c>
      <c r="K83" s="67" t="s">
        <v>2066</v>
      </c>
      <c r="L83" s="68" t="s">
        <v>262</v>
      </c>
      <c r="M83" s="68"/>
      <c r="N83" s="17" t="s">
        <v>1132</v>
      </c>
      <c r="O83" s="16"/>
      <c r="P83" s="16"/>
      <c r="Q83" s="40"/>
      <c r="R83" s="41" t="s">
        <v>1649</v>
      </c>
      <c r="S83" s="41" t="s">
        <v>1650</v>
      </c>
    </row>
    <row r="84" spans="1:19" s="14" customFormat="1" ht="318.75">
      <c r="A84" s="36">
        <v>4084</v>
      </c>
      <c r="B84" s="36" t="s">
        <v>2610</v>
      </c>
      <c r="C84" s="37" t="s">
        <v>2066</v>
      </c>
      <c r="D84" s="37" t="s">
        <v>985</v>
      </c>
      <c r="E84" s="37" t="s">
        <v>472</v>
      </c>
      <c r="F84" s="38"/>
      <c r="G84" s="38" t="s">
        <v>170</v>
      </c>
      <c r="H84" s="63">
        <v>129</v>
      </c>
      <c r="I84" s="63">
        <v>28</v>
      </c>
      <c r="J84" s="39" t="str">
        <f t="shared" si="0"/>
        <v>STA CCA sensing 40/20MHz BSS</v>
      </c>
      <c r="K84" s="67" t="s">
        <v>2066</v>
      </c>
      <c r="L84" s="68" t="s">
        <v>262</v>
      </c>
      <c r="M84" s="68"/>
      <c r="N84" s="17" t="s">
        <v>1132</v>
      </c>
      <c r="O84" s="16"/>
      <c r="P84" s="16"/>
      <c r="Q84" s="40"/>
      <c r="R84" s="41" t="s">
        <v>972</v>
      </c>
      <c r="S84" s="41" t="s">
        <v>973</v>
      </c>
    </row>
    <row r="85" spans="1:19" s="14" customFormat="1" ht="140.25">
      <c r="A85" s="36">
        <v>4188</v>
      </c>
      <c r="B85" s="36" t="s">
        <v>1007</v>
      </c>
      <c r="C85" s="37" t="s">
        <v>2066</v>
      </c>
      <c r="D85" s="37" t="s">
        <v>985</v>
      </c>
      <c r="E85" s="37" t="s">
        <v>472</v>
      </c>
      <c r="F85" s="38"/>
      <c r="G85" s="38" t="s">
        <v>170</v>
      </c>
      <c r="H85" s="63">
        <v>129</v>
      </c>
      <c r="I85" s="63">
        <v>28</v>
      </c>
      <c r="J85" s="39" t="str">
        <f t="shared" si="0"/>
        <v>STA CCA sensing 40/20MHz BSS</v>
      </c>
      <c r="K85" s="67" t="s">
        <v>2066</v>
      </c>
      <c r="L85" s="68" t="s">
        <v>262</v>
      </c>
      <c r="M85" s="68"/>
      <c r="N85" s="17" t="s">
        <v>1132</v>
      </c>
      <c r="O85" s="16"/>
      <c r="P85" s="16"/>
      <c r="Q85" s="40"/>
      <c r="R85" s="41" t="s">
        <v>1215</v>
      </c>
      <c r="S85" s="41" t="s">
        <v>2091</v>
      </c>
    </row>
    <row r="86" spans="1:19" s="14" customFormat="1" ht="280.5">
      <c r="A86" s="36">
        <v>4574</v>
      </c>
      <c r="B86" s="36" t="s">
        <v>895</v>
      </c>
      <c r="C86" s="37" t="s">
        <v>2066</v>
      </c>
      <c r="D86" s="37" t="s">
        <v>985</v>
      </c>
      <c r="E86" s="37" t="s">
        <v>472</v>
      </c>
      <c r="F86" s="38"/>
      <c r="G86" s="38" t="s">
        <v>170</v>
      </c>
      <c r="H86" s="63">
        <v>129</v>
      </c>
      <c r="I86" s="63">
        <v>28</v>
      </c>
      <c r="J86" s="39" t="str">
        <f t="shared" si="0"/>
        <v>STA CCA sensing 40/20MHz BSS</v>
      </c>
      <c r="K86" s="67" t="s">
        <v>2066</v>
      </c>
      <c r="L86" s="68" t="s">
        <v>262</v>
      </c>
      <c r="M86" s="68"/>
      <c r="N86" s="17" t="s">
        <v>1132</v>
      </c>
      <c r="O86" s="16"/>
      <c r="P86" s="16"/>
      <c r="Q86" s="40"/>
      <c r="R86" s="41" t="s">
        <v>310</v>
      </c>
      <c r="S86" s="41" t="s">
        <v>2231</v>
      </c>
    </row>
    <row r="87" spans="1:19" s="18" customFormat="1" ht="409.5">
      <c r="A87" s="36">
        <v>6769</v>
      </c>
      <c r="B87" s="36" t="s">
        <v>775</v>
      </c>
      <c r="C87" s="37" t="s">
        <v>2066</v>
      </c>
      <c r="D87" s="37" t="s">
        <v>985</v>
      </c>
      <c r="E87" s="37" t="s">
        <v>472</v>
      </c>
      <c r="F87" s="38"/>
      <c r="G87" s="38" t="s">
        <v>170</v>
      </c>
      <c r="H87" s="63">
        <v>129</v>
      </c>
      <c r="I87" s="63">
        <v>28</v>
      </c>
      <c r="J87" s="39" t="str">
        <f t="shared" si="0"/>
        <v>STA CCA sensing 40/20MHz BSS</v>
      </c>
      <c r="K87" s="67" t="s">
        <v>2066</v>
      </c>
      <c r="L87" s="68" t="s">
        <v>262</v>
      </c>
      <c r="M87" s="68"/>
      <c r="N87" s="17" t="s">
        <v>1132</v>
      </c>
      <c r="O87" s="16"/>
      <c r="P87" s="16"/>
      <c r="Q87" s="40"/>
      <c r="R87" s="41" t="s">
        <v>664</v>
      </c>
      <c r="S87" s="41" t="s">
        <v>1018</v>
      </c>
    </row>
    <row r="88" spans="1:19" s="18" customFormat="1" ht="408">
      <c r="A88" s="36">
        <v>7012</v>
      </c>
      <c r="B88" s="36" t="s">
        <v>2381</v>
      </c>
      <c r="C88" s="37" t="s">
        <v>2066</v>
      </c>
      <c r="D88" s="37" t="s">
        <v>985</v>
      </c>
      <c r="E88" s="37" t="s">
        <v>472</v>
      </c>
      <c r="F88" s="38"/>
      <c r="G88" s="38" t="s">
        <v>170</v>
      </c>
      <c r="H88" s="63">
        <v>129</v>
      </c>
      <c r="I88" s="63">
        <v>28</v>
      </c>
      <c r="J88" s="39" t="str">
        <f t="shared" si="0"/>
        <v>STA CCA sensing 40/20MHz BSS</v>
      </c>
      <c r="K88" s="67" t="s">
        <v>2066</v>
      </c>
      <c r="L88" s="68" t="s">
        <v>262</v>
      </c>
      <c r="M88" s="68"/>
      <c r="N88" s="17" t="s">
        <v>1132</v>
      </c>
      <c r="O88" s="16"/>
      <c r="P88" s="16"/>
      <c r="Q88" s="40"/>
      <c r="R88" s="41" t="s">
        <v>1319</v>
      </c>
      <c r="S88" s="41" t="s">
        <v>1320</v>
      </c>
    </row>
    <row r="89" spans="1:19" s="18" customFormat="1" ht="409.5">
      <c r="A89" s="36">
        <v>7282</v>
      </c>
      <c r="B89" s="36" t="s">
        <v>1817</v>
      </c>
      <c r="C89" s="37" t="s">
        <v>2066</v>
      </c>
      <c r="D89" s="37" t="s">
        <v>985</v>
      </c>
      <c r="E89" s="37" t="s">
        <v>472</v>
      </c>
      <c r="F89" s="38"/>
      <c r="G89" s="38" t="s">
        <v>170</v>
      </c>
      <c r="H89" s="63">
        <v>129</v>
      </c>
      <c r="I89" s="63">
        <v>28</v>
      </c>
      <c r="J89" s="39" t="str">
        <f t="shared" si="0"/>
        <v>STA CCA sensing 40/20MHz BSS</v>
      </c>
      <c r="K89" s="67" t="s">
        <v>2066</v>
      </c>
      <c r="L89" s="68" t="s">
        <v>262</v>
      </c>
      <c r="M89" s="68"/>
      <c r="N89" s="17" t="s">
        <v>1132</v>
      </c>
      <c r="O89" s="16"/>
      <c r="P89" s="16"/>
      <c r="Q89" s="40"/>
      <c r="R89" s="41" t="s">
        <v>961</v>
      </c>
      <c r="S89" s="41" t="s">
        <v>962</v>
      </c>
    </row>
    <row r="90" spans="1:19" s="18" customFormat="1" ht="318.75">
      <c r="A90" s="36">
        <v>7473</v>
      </c>
      <c r="B90" s="36" t="s">
        <v>1821</v>
      </c>
      <c r="C90" s="37" t="s">
        <v>2066</v>
      </c>
      <c r="D90" s="37" t="s">
        <v>985</v>
      </c>
      <c r="E90" s="37" t="s">
        <v>472</v>
      </c>
      <c r="F90" s="38"/>
      <c r="G90" s="38" t="s">
        <v>170</v>
      </c>
      <c r="H90" s="63">
        <v>129</v>
      </c>
      <c r="I90" s="63">
        <v>28</v>
      </c>
      <c r="J90" s="39" t="str">
        <f t="shared" si="0"/>
        <v>STA CCA sensing 40/20MHz BSS</v>
      </c>
      <c r="K90" s="67" t="s">
        <v>2066</v>
      </c>
      <c r="L90" s="68" t="s">
        <v>262</v>
      </c>
      <c r="M90" s="68"/>
      <c r="N90" s="17" t="s">
        <v>1132</v>
      </c>
      <c r="O90" s="16"/>
      <c r="P90" s="16"/>
      <c r="Q90" s="40"/>
      <c r="R90" s="41" t="s">
        <v>972</v>
      </c>
      <c r="S90" s="41" t="s">
        <v>376</v>
      </c>
    </row>
    <row r="91" spans="1:19" s="14" customFormat="1" ht="409.5">
      <c r="A91" s="36">
        <v>7922</v>
      </c>
      <c r="B91" s="36" t="s">
        <v>818</v>
      </c>
      <c r="C91" s="37" t="s">
        <v>2709</v>
      </c>
      <c r="D91" s="37" t="s">
        <v>985</v>
      </c>
      <c r="E91" s="37" t="s">
        <v>472</v>
      </c>
      <c r="F91" s="38"/>
      <c r="G91" s="38" t="s">
        <v>170</v>
      </c>
      <c r="H91" s="63">
        <v>129</v>
      </c>
      <c r="I91" s="63">
        <v>28</v>
      </c>
      <c r="J91" s="39" t="str">
        <f t="shared" si="0"/>
        <v>STA CCA sensing 40/20MHz BSS</v>
      </c>
      <c r="K91" s="67" t="s">
        <v>2066</v>
      </c>
      <c r="L91" s="68" t="s">
        <v>262</v>
      </c>
      <c r="M91" s="68"/>
      <c r="N91" s="17" t="s">
        <v>1132</v>
      </c>
      <c r="O91" s="16"/>
      <c r="P91" s="16"/>
      <c r="Q91" s="40"/>
      <c r="R91" s="41" t="s">
        <v>2710</v>
      </c>
      <c r="S91" s="41" t="s">
        <v>1340</v>
      </c>
    </row>
    <row r="92" spans="1:19" s="14" customFormat="1" ht="409.5">
      <c r="A92" s="36">
        <v>8200</v>
      </c>
      <c r="B92" s="36" t="s">
        <v>2827</v>
      </c>
      <c r="C92" s="37" t="s">
        <v>2066</v>
      </c>
      <c r="D92" s="37" t="s">
        <v>985</v>
      </c>
      <c r="E92" s="37" t="s">
        <v>472</v>
      </c>
      <c r="F92" s="38"/>
      <c r="G92" s="38" t="s">
        <v>170</v>
      </c>
      <c r="H92" s="63">
        <v>129</v>
      </c>
      <c r="I92" s="63">
        <v>28</v>
      </c>
      <c r="J92" s="39" t="str">
        <f t="shared" si="0"/>
        <v>STA CCA sensing 40/20MHz BSS</v>
      </c>
      <c r="K92" s="67" t="s">
        <v>2066</v>
      </c>
      <c r="L92" s="68" t="s">
        <v>262</v>
      </c>
      <c r="M92" s="68"/>
      <c r="N92" s="17" t="s">
        <v>1132</v>
      </c>
      <c r="O92" s="16"/>
      <c r="P92" s="16"/>
      <c r="Q92" s="40"/>
      <c r="R92" s="41" t="s">
        <v>1218</v>
      </c>
      <c r="S92" s="41" t="s">
        <v>1219</v>
      </c>
    </row>
    <row r="93" spans="1:19" s="14" customFormat="1" ht="306">
      <c r="A93" s="36">
        <v>8284</v>
      </c>
      <c r="B93" s="36" t="s">
        <v>9</v>
      </c>
      <c r="C93" s="37" t="s">
        <v>2066</v>
      </c>
      <c r="D93" s="37" t="s">
        <v>985</v>
      </c>
      <c r="E93" s="37" t="s">
        <v>472</v>
      </c>
      <c r="F93" s="38"/>
      <c r="G93" s="38" t="s">
        <v>170</v>
      </c>
      <c r="H93" s="63">
        <v>129</v>
      </c>
      <c r="I93" s="63">
        <v>28</v>
      </c>
      <c r="J93" s="39" t="str">
        <f t="shared" si="0"/>
        <v>STA CCA sensing 40/20MHz BSS</v>
      </c>
      <c r="K93" s="67" t="s">
        <v>2066</v>
      </c>
      <c r="L93" s="68" t="s">
        <v>262</v>
      </c>
      <c r="M93" s="68"/>
      <c r="N93" s="17" t="s">
        <v>1132</v>
      </c>
      <c r="O93" s="16"/>
      <c r="P93" s="16"/>
      <c r="Q93" s="40"/>
      <c r="R93" s="41" t="s">
        <v>1431</v>
      </c>
      <c r="S93" s="41" t="s">
        <v>1432</v>
      </c>
    </row>
    <row r="94" spans="1:19" s="14" customFormat="1" ht="229.5">
      <c r="A94" s="36">
        <v>10293</v>
      </c>
      <c r="B94" s="36" t="s">
        <v>841</v>
      </c>
      <c r="C94" s="37" t="s">
        <v>2066</v>
      </c>
      <c r="D94" s="37" t="s">
        <v>985</v>
      </c>
      <c r="E94" s="37" t="s">
        <v>472</v>
      </c>
      <c r="F94" s="38"/>
      <c r="G94" s="38" t="s">
        <v>2706</v>
      </c>
      <c r="H94" s="63">
        <v>129</v>
      </c>
      <c r="I94" s="63">
        <v>28</v>
      </c>
      <c r="J94" s="39" t="str">
        <f t="shared" si="0"/>
        <v>STA CCA sensing 40/20MHz BSS</v>
      </c>
      <c r="K94" s="67" t="s">
        <v>2066</v>
      </c>
      <c r="L94" s="68" t="s">
        <v>262</v>
      </c>
      <c r="M94" s="68"/>
      <c r="N94" s="17" t="s">
        <v>1132</v>
      </c>
      <c r="O94" s="16"/>
      <c r="P94" s="16"/>
      <c r="Q94" s="40"/>
      <c r="R94" s="41" t="s">
        <v>1848</v>
      </c>
      <c r="S94" s="41" t="s">
        <v>1849</v>
      </c>
    </row>
    <row r="95" spans="1:19" s="14" customFormat="1" ht="409.5">
      <c r="A95" s="36">
        <v>10379</v>
      </c>
      <c r="B95" s="36" t="s">
        <v>38</v>
      </c>
      <c r="C95" s="37" t="s">
        <v>2066</v>
      </c>
      <c r="D95" s="37" t="s">
        <v>985</v>
      </c>
      <c r="E95" s="37" t="s">
        <v>472</v>
      </c>
      <c r="F95" s="38"/>
      <c r="G95" s="38" t="s">
        <v>170</v>
      </c>
      <c r="H95" s="63">
        <v>129</v>
      </c>
      <c r="I95" s="63">
        <v>28</v>
      </c>
      <c r="J95" s="39" t="str">
        <f t="shared" si="0"/>
        <v>STA CCA sensing 40/20MHz BSS</v>
      </c>
      <c r="K95" s="67" t="s">
        <v>2066</v>
      </c>
      <c r="L95" s="68" t="s">
        <v>262</v>
      </c>
      <c r="M95" s="68"/>
      <c r="N95" s="17" t="s">
        <v>1132</v>
      </c>
      <c r="O95" s="16"/>
      <c r="P95" s="16"/>
      <c r="Q95" s="40"/>
      <c r="R95" s="41" t="s">
        <v>2035</v>
      </c>
      <c r="S95" s="41" t="s">
        <v>825</v>
      </c>
    </row>
    <row r="96" spans="1:19" s="14" customFormat="1" ht="204">
      <c r="A96" s="36">
        <v>1449</v>
      </c>
      <c r="B96" s="36" t="s">
        <v>2599</v>
      </c>
      <c r="C96" s="37" t="s">
        <v>2066</v>
      </c>
      <c r="D96" s="37" t="s">
        <v>985</v>
      </c>
      <c r="E96" s="37" t="s">
        <v>1441</v>
      </c>
      <c r="F96" s="38"/>
      <c r="G96" s="38" t="s">
        <v>170</v>
      </c>
      <c r="H96" s="63">
        <v>129</v>
      </c>
      <c r="I96" s="63">
        <v>29</v>
      </c>
      <c r="J96" s="39" t="str">
        <f t="shared" si="0"/>
        <v>STA CCA sensing 40/20MHz BSS</v>
      </c>
      <c r="K96" s="67" t="s">
        <v>2066</v>
      </c>
      <c r="L96" s="68" t="s">
        <v>1439</v>
      </c>
      <c r="M96" s="68"/>
      <c r="N96" s="17" t="s">
        <v>1132</v>
      </c>
      <c r="O96" s="16"/>
      <c r="P96" s="16"/>
      <c r="Q96" s="40"/>
      <c r="R96" s="41" t="s">
        <v>783</v>
      </c>
      <c r="S96" s="41" t="s">
        <v>1898</v>
      </c>
    </row>
    <row r="97" spans="1:19" s="18" customFormat="1" ht="409.5">
      <c r="A97" s="36">
        <v>1524</v>
      </c>
      <c r="B97" s="36" t="s">
        <v>2636</v>
      </c>
      <c r="C97" s="37" t="s">
        <v>2066</v>
      </c>
      <c r="D97" s="37" t="s">
        <v>985</v>
      </c>
      <c r="E97" s="37" t="s">
        <v>1441</v>
      </c>
      <c r="F97" s="38"/>
      <c r="G97" s="38" t="s">
        <v>170</v>
      </c>
      <c r="H97" s="63">
        <v>129</v>
      </c>
      <c r="I97" s="63">
        <v>29</v>
      </c>
      <c r="J97" s="39" t="str">
        <f t="shared" si="0"/>
        <v>STA CCA sensing 40/20MHz BSS</v>
      </c>
      <c r="K97" s="67" t="s">
        <v>2066</v>
      </c>
      <c r="L97" s="68" t="s">
        <v>262</v>
      </c>
      <c r="M97" s="68"/>
      <c r="N97" s="17" t="s">
        <v>1132</v>
      </c>
      <c r="O97" s="16"/>
      <c r="P97" s="16"/>
      <c r="Q97" s="40"/>
      <c r="R97" s="41" t="s">
        <v>657</v>
      </c>
      <c r="S97" s="41" t="s">
        <v>658</v>
      </c>
    </row>
    <row r="98" spans="1:19" s="14" customFormat="1" ht="153">
      <c r="A98" s="36">
        <v>4792</v>
      </c>
      <c r="B98" s="36" t="s">
        <v>447</v>
      </c>
      <c r="C98" s="37" t="s">
        <v>2066</v>
      </c>
      <c r="D98" s="37" t="s">
        <v>985</v>
      </c>
      <c r="E98" s="37" t="s">
        <v>1441</v>
      </c>
      <c r="F98" s="38"/>
      <c r="G98" s="38" t="s">
        <v>170</v>
      </c>
      <c r="H98" s="63">
        <v>129</v>
      </c>
      <c r="I98" s="63">
        <v>29</v>
      </c>
      <c r="J98" s="39" t="str">
        <f t="shared" si="0"/>
        <v>STA CCA sensing 40/20MHz BSS</v>
      </c>
      <c r="K98" s="67" t="s">
        <v>2066</v>
      </c>
      <c r="L98" s="68" t="s">
        <v>262</v>
      </c>
      <c r="M98" s="68"/>
      <c r="N98" s="17" t="s">
        <v>1132</v>
      </c>
      <c r="O98" s="16"/>
      <c r="P98" s="16"/>
      <c r="Q98" s="40"/>
      <c r="R98" s="41" t="s">
        <v>1262</v>
      </c>
      <c r="S98" s="41" t="s">
        <v>1263</v>
      </c>
    </row>
    <row r="99" spans="1:19" s="18" customFormat="1" ht="409.5">
      <c r="A99" s="36">
        <v>12111</v>
      </c>
      <c r="B99" s="45" t="s">
        <v>829</v>
      </c>
      <c r="C99" s="46" t="s">
        <v>2066</v>
      </c>
      <c r="D99" s="45" t="s">
        <v>985</v>
      </c>
      <c r="E99" s="45" t="s">
        <v>1441</v>
      </c>
      <c r="F99" s="45"/>
      <c r="G99" s="45" t="s">
        <v>170</v>
      </c>
      <c r="H99" s="64">
        <v>129</v>
      </c>
      <c r="I99" s="64">
        <v>29</v>
      </c>
      <c r="J99" s="39" t="str">
        <f t="shared" si="0"/>
        <v>STA CCA sensing 40/20MHz BSS</v>
      </c>
      <c r="K99" s="69" t="s">
        <v>2066</v>
      </c>
      <c r="L99" s="70" t="s">
        <v>262</v>
      </c>
      <c r="M99" s="70"/>
      <c r="N99" s="17" t="s">
        <v>1132</v>
      </c>
      <c r="O99" s="14"/>
      <c r="P99" s="14"/>
      <c r="Q99" s="47"/>
      <c r="R99" s="48" t="s">
        <v>2076</v>
      </c>
      <c r="S99" s="48" t="s">
        <v>216</v>
      </c>
    </row>
    <row r="100" spans="1:19" s="18" customFormat="1" ht="409.5">
      <c r="A100" s="36">
        <v>12245</v>
      </c>
      <c r="B100" s="45" t="s">
        <v>830</v>
      </c>
      <c r="C100" s="46" t="s">
        <v>2066</v>
      </c>
      <c r="D100" s="45" t="s">
        <v>985</v>
      </c>
      <c r="E100" s="45" t="s">
        <v>1441</v>
      </c>
      <c r="F100" s="45"/>
      <c r="G100" s="45" t="s">
        <v>170</v>
      </c>
      <c r="H100" s="64">
        <v>129</v>
      </c>
      <c r="I100" s="64">
        <v>29</v>
      </c>
      <c r="J100" s="39" t="str">
        <f t="shared" si="0"/>
        <v>STA CCA sensing 40/20MHz BSS</v>
      </c>
      <c r="K100" s="69" t="s">
        <v>2066</v>
      </c>
      <c r="L100" s="70" t="s">
        <v>262</v>
      </c>
      <c r="M100" s="70"/>
      <c r="N100" s="17" t="s">
        <v>1132</v>
      </c>
      <c r="O100" s="14"/>
      <c r="P100" s="14"/>
      <c r="Q100" s="47"/>
      <c r="R100" s="48" t="s">
        <v>1803</v>
      </c>
      <c r="S100" s="48" t="s">
        <v>2513</v>
      </c>
    </row>
    <row r="101" spans="1:19" s="18" customFormat="1" ht="293.25">
      <c r="A101" s="36">
        <v>4793</v>
      </c>
      <c r="B101" s="36" t="s">
        <v>447</v>
      </c>
      <c r="C101" s="37" t="s">
        <v>2066</v>
      </c>
      <c r="D101" s="37" t="s">
        <v>985</v>
      </c>
      <c r="E101" s="37" t="s">
        <v>1442</v>
      </c>
      <c r="F101" s="38"/>
      <c r="G101" s="38" t="s">
        <v>170</v>
      </c>
      <c r="H101" s="63">
        <v>129</v>
      </c>
      <c r="I101" s="63">
        <v>31</v>
      </c>
      <c r="J101" s="39" t="str">
        <f t="shared" si="0"/>
        <v>STA CCA sensing 40/20MHz BSS</v>
      </c>
      <c r="K101" s="67" t="s">
        <v>2066</v>
      </c>
      <c r="L101" s="68" t="s">
        <v>262</v>
      </c>
      <c r="M101" s="68"/>
      <c r="N101" s="17" t="s">
        <v>1132</v>
      </c>
      <c r="O101" s="16"/>
      <c r="P101" s="16"/>
      <c r="Q101" s="40"/>
      <c r="R101" s="41" t="s">
        <v>974</v>
      </c>
      <c r="S101" s="41" t="s">
        <v>975</v>
      </c>
    </row>
    <row r="102" spans="1:19" s="18" customFormat="1" ht="409.5">
      <c r="A102" s="36">
        <v>7923</v>
      </c>
      <c r="B102" s="36" t="s">
        <v>818</v>
      </c>
      <c r="C102" s="37" t="s">
        <v>2709</v>
      </c>
      <c r="D102" s="37" t="s">
        <v>985</v>
      </c>
      <c r="E102" s="37" t="s">
        <v>1442</v>
      </c>
      <c r="F102" s="38"/>
      <c r="G102" s="38" t="s">
        <v>170</v>
      </c>
      <c r="H102" s="63">
        <v>129</v>
      </c>
      <c r="I102" s="63">
        <v>31</v>
      </c>
      <c r="J102" s="39" t="str">
        <f t="shared" si="0"/>
        <v>STA CCA sensing 40/20MHz BSS</v>
      </c>
      <c r="K102" s="67" t="s">
        <v>2066</v>
      </c>
      <c r="L102" s="68" t="s">
        <v>262</v>
      </c>
      <c r="M102" s="68"/>
      <c r="N102" s="17" t="s">
        <v>1132</v>
      </c>
      <c r="O102" s="16"/>
      <c r="P102" s="16"/>
      <c r="Q102" s="40"/>
      <c r="R102" s="41" t="s">
        <v>1341</v>
      </c>
      <c r="S102" s="41" t="s">
        <v>2307</v>
      </c>
    </row>
    <row r="103" spans="1:19" s="14" customFormat="1" ht="242.25">
      <c r="A103" s="36">
        <v>11730</v>
      </c>
      <c r="B103" s="45" t="s">
        <v>1868</v>
      </c>
      <c r="C103" s="46" t="s">
        <v>2066</v>
      </c>
      <c r="D103" s="45" t="s">
        <v>985</v>
      </c>
      <c r="E103" s="45" t="s">
        <v>1442</v>
      </c>
      <c r="F103" s="45"/>
      <c r="G103" s="45" t="s">
        <v>170</v>
      </c>
      <c r="H103" s="64">
        <v>129</v>
      </c>
      <c r="I103" s="64">
        <v>31</v>
      </c>
      <c r="J103" s="39" t="str">
        <f t="shared" si="0"/>
        <v>STA CCA sensing 40/20MHz BSS</v>
      </c>
      <c r="K103" s="69" t="s">
        <v>2066</v>
      </c>
      <c r="L103" s="70" t="s">
        <v>262</v>
      </c>
      <c r="M103" s="70"/>
      <c r="N103" s="17" t="s">
        <v>1132</v>
      </c>
      <c r="Q103" s="47"/>
      <c r="R103" s="48" t="s">
        <v>1205</v>
      </c>
      <c r="S103" s="48" t="s">
        <v>1206</v>
      </c>
    </row>
    <row r="104" spans="1:19" s="14" customFormat="1" ht="63.75">
      <c r="A104" s="36">
        <v>1450</v>
      </c>
      <c r="B104" s="36" t="s">
        <v>2599</v>
      </c>
      <c r="C104" s="37" t="s">
        <v>2066</v>
      </c>
      <c r="D104" s="37" t="s">
        <v>985</v>
      </c>
      <c r="E104" s="37" t="s">
        <v>1045</v>
      </c>
      <c r="F104" s="38"/>
      <c r="G104" s="38" t="s">
        <v>170</v>
      </c>
      <c r="H104" s="63">
        <v>129</v>
      </c>
      <c r="I104" s="63">
        <v>33</v>
      </c>
      <c r="J104" s="39" t="str">
        <f t="shared" si="0"/>
        <v>STA CCA sensing 40/20MHz BSS</v>
      </c>
      <c r="K104" s="67" t="s">
        <v>2066</v>
      </c>
      <c r="L104" s="68" t="s">
        <v>1439</v>
      </c>
      <c r="M104" s="68"/>
      <c r="N104" s="17" t="s">
        <v>1132</v>
      </c>
      <c r="O104" s="16"/>
      <c r="P104" s="16"/>
      <c r="Q104" s="40"/>
      <c r="R104" s="41" t="s">
        <v>1899</v>
      </c>
      <c r="S104" s="41" t="s">
        <v>1900</v>
      </c>
    </row>
    <row r="105" spans="1:19" s="14" customFormat="1" ht="409.5">
      <c r="A105" s="36">
        <v>1495</v>
      </c>
      <c r="B105" s="36" t="s">
        <v>1460</v>
      </c>
      <c r="C105" s="37" t="s">
        <v>2066</v>
      </c>
      <c r="D105" s="42"/>
      <c r="E105" s="37"/>
      <c r="F105" s="38"/>
      <c r="G105" s="38" t="s">
        <v>170</v>
      </c>
      <c r="H105" s="63">
        <v>129</v>
      </c>
      <c r="I105" s="63"/>
      <c r="J105" s="39" t="str">
        <f t="shared" si="0"/>
        <v>STA CCA sensing 40/20MHz BSS</v>
      </c>
      <c r="K105" s="67" t="s">
        <v>2066</v>
      </c>
      <c r="L105" s="68" t="s">
        <v>262</v>
      </c>
      <c r="M105" s="68"/>
      <c r="N105" s="17" t="s">
        <v>1132</v>
      </c>
      <c r="O105" s="16"/>
      <c r="P105" s="16"/>
      <c r="Q105" s="40"/>
      <c r="R105" s="41" t="s">
        <v>1461</v>
      </c>
      <c r="S105" s="41" t="s">
        <v>1462</v>
      </c>
    </row>
    <row r="106" spans="1:19" s="14" customFormat="1" ht="178.5">
      <c r="A106" s="36">
        <v>3513</v>
      </c>
      <c r="B106" s="36" t="s">
        <v>1602</v>
      </c>
      <c r="C106" s="37" t="s">
        <v>2066</v>
      </c>
      <c r="D106" s="42"/>
      <c r="E106" s="37"/>
      <c r="F106" s="38"/>
      <c r="G106" s="38" t="s">
        <v>170</v>
      </c>
      <c r="H106" s="63">
        <v>129</v>
      </c>
      <c r="I106" s="63"/>
      <c r="J106" s="39" t="str">
        <f t="shared" si="0"/>
        <v>STA CCA sensing 40/20MHz BSS</v>
      </c>
      <c r="K106" s="67" t="s">
        <v>2066</v>
      </c>
      <c r="L106" s="68" t="s">
        <v>262</v>
      </c>
      <c r="M106" s="68"/>
      <c r="N106" s="17" t="s">
        <v>1132</v>
      </c>
      <c r="O106" s="16"/>
      <c r="P106" s="16"/>
      <c r="Q106" s="40"/>
      <c r="R106" s="41" t="s">
        <v>2597</v>
      </c>
      <c r="S106" s="41" t="s">
        <v>2598</v>
      </c>
    </row>
    <row r="107" spans="1:19" s="18" customFormat="1" ht="409.5">
      <c r="A107" s="36">
        <v>3514</v>
      </c>
      <c r="B107" s="36" t="s">
        <v>1602</v>
      </c>
      <c r="C107" s="37" t="s">
        <v>2066</v>
      </c>
      <c r="D107" s="42"/>
      <c r="E107" s="37"/>
      <c r="F107" s="38"/>
      <c r="G107" s="38" t="s">
        <v>170</v>
      </c>
      <c r="H107" s="63">
        <v>129</v>
      </c>
      <c r="I107" s="63"/>
      <c r="J107" s="39" t="str">
        <f t="shared" si="0"/>
        <v>STA CCA sensing 40/20MHz BSS</v>
      </c>
      <c r="K107" s="67" t="s">
        <v>2066</v>
      </c>
      <c r="L107" s="68" t="s">
        <v>262</v>
      </c>
      <c r="M107" s="68"/>
      <c r="N107" s="17" t="s">
        <v>1132</v>
      </c>
      <c r="O107" s="16"/>
      <c r="P107" s="16"/>
      <c r="Q107" s="40"/>
      <c r="R107" s="41" t="s">
        <v>2055</v>
      </c>
      <c r="S107" s="41" t="s">
        <v>2056</v>
      </c>
    </row>
    <row r="108" spans="1:19" s="14" customFormat="1" ht="409.5">
      <c r="A108" s="36">
        <v>3515</v>
      </c>
      <c r="B108" s="36" t="s">
        <v>1602</v>
      </c>
      <c r="C108" s="37" t="s">
        <v>2066</v>
      </c>
      <c r="D108" s="42"/>
      <c r="E108" s="37"/>
      <c r="F108" s="38"/>
      <c r="G108" s="38" t="s">
        <v>170</v>
      </c>
      <c r="H108" s="63">
        <v>129</v>
      </c>
      <c r="I108" s="63"/>
      <c r="J108" s="39" t="str">
        <f t="shared" si="0"/>
        <v>STA CCA sensing 40/20MHz BSS</v>
      </c>
      <c r="K108" s="67" t="s">
        <v>2066</v>
      </c>
      <c r="L108" s="68" t="s">
        <v>262</v>
      </c>
      <c r="M108" s="68"/>
      <c r="N108" s="17" t="s">
        <v>1132</v>
      </c>
      <c r="O108" s="16"/>
      <c r="P108" s="16"/>
      <c r="Q108" s="40"/>
      <c r="R108" s="41" t="s">
        <v>2057</v>
      </c>
      <c r="S108" s="41" t="s">
        <v>2056</v>
      </c>
    </row>
    <row r="109" spans="1:19" s="14" customFormat="1" ht="153">
      <c r="A109" s="36">
        <v>4804</v>
      </c>
      <c r="B109" s="36" t="s">
        <v>1767</v>
      </c>
      <c r="C109" s="37" t="s">
        <v>2066</v>
      </c>
      <c r="D109" s="37" t="s">
        <v>985</v>
      </c>
      <c r="E109" s="37"/>
      <c r="F109" s="38"/>
      <c r="G109" s="38" t="s">
        <v>170</v>
      </c>
      <c r="H109" s="63">
        <v>129</v>
      </c>
      <c r="I109" s="63"/>
      <c r="J109" s="39" t="str">
        <f t="shared" si="0"/>
        <v>STA CCA sensing 40/20MHz BSS</v>
      </c>
      <c r="K109" s="67" t="s">
        <v>2066</v>
      </c>
      <c r="L109" s="68" t="s">
        <v>262</v>
      </c>
      <c r="M109" s="68"/>
      <c r="N109" s="17" t="s">
        <v>1132</v>
      </c>
      <c r="O109" s="16"/>
      <c r="P109" s="16"/>
      <c r="Q109" s="40"/>
      <c r="R109" s="41" t="s">
        <v>1623</v>
      </c>
      <c r="S109" s="41" t="s">
        <v>1624</v>
      </c>
    </row>
    <row r="110" spans="1:19" s="14" customFormat="1" ht="102">
      <c r="A110" s="36">
        <v>7372</v>
      </c>
      <c r="B110" s="36" t="s">
        <v>1990</v>
      </c>
      <c r="C110" s="37" t="s">
        <v>2304</v>
      </c>
      <c r="D110" s="37" t="s">
        <v>2305</v>
      </c>
      <c r="E110" s="37"/>
      <c r="F110" s="38"/>
      <c r="G110" s="38" t="s">
        <v>170</v>
      </c>
      <c r="H110" s="63">
        <v>129</v>
      </c>
      <c r="I110" s="63"/>
      <c r="J110" s="39" t="str">
        <f t="shared" si="0"/>
        <v>STA CCA sensing 40/20MHz BSS</v>
      </c>
      <c r="K110" s="67" t="s">
        <v>2066</v>
      </c>
      <c r="L110" s="68" t="s">
        <v>1439</v>
      </c>
      <c r="M110" s="68"/>
      <c r="N110" s="17" t="s">
        <v>1132</v>
      </c>
      <c r="O110" s="16"/>
      <c r="P110" s="16"/>
      <c r="Q110" s="40"/>
      <c r="R110" s="41" t="s">
        <v>2306</v>
      </c>
      <c r="S110" s="41"/>
    </row>
    <row r="111" spans="1:19" s="14" customFormat="1" ht="216.75">
      <c r="A111" s="36">
        <v>7673</v>
      </c>
      <c r="B111" s="36" t="s">
        <v>901</v>
      </c>
      <c r="C111" s="38" t="s">
        <v>2066</v>
      </c>
      <c r="D111" s="42"/>
      <c r="E111" s="38"/>
      <c r="F111" s="38"/>
      <c r="G111" s="38" t="s">
        <v>2706</v>
      </c>
      <c r="H111" s="63">
        <v>129</v>
      </c>
      <c r="I111" s="63"/>
      <c r="J111" s="39" t="str">
        <f t="shared" si="0"/>
        <v>STA CCA sensing 40/20MHz BSS</v>
      </c>
      <c r="K111" s="67" t="s">
        <v>2066</v>
      </c>
      <c r="L111" s="68" t="s">
        <v>262</v>
      </c>
      <c r="M111" s="68"/>
      <c r="N111" s="17" t="s">
        <v>1132</v>
      </c>
      <c r="O111" s="22"/>
      <c r="P111" s="22"/>
      <c r="Q111" s="56"/>
      <c r="R111" s="41" t="s">
        <v>990</v>
      </c>
      <c r="S111" s="41"/>
    </row>
    <row r="112" spans="1:19" s="18" customFormat="1" ht="216.75">
      <c r="A112" s="36">
        <v>7926</v>
      </c>
      <c r="B112" s="36" t="s">
        <v>1555</v>
      </c>
      <c r="C112" s="37" t="s">
        <v>2066</v>
      </c>
      <c r="D112" s="37" t="s">
        <v>985</v>
      </c>
      <c r="E112" s="37"/>
      <c r="F112" s="38"/>
      <c r="G112" s="38" t="s">
        <v>170</v>
      </c>
      <c r="H112" s="63">
        <v>129</v>
      </c>
      <c r="I112" s="63"/>
      <c r="J112" s="39" t="str">
        <f t="shared" si="0"/>
        <v>STA CCA sensing 40/20MHz BSS</v>
      </c>
      <c r="K112" s="67" t="s">
        <v>2066</v>
      </c>
      <c r="L112" s="68" t="s">
        <v>262</v>
      </c>
      <c r="M112" s="68"/>
      <c r="N112" s="17" t="s">
        <v>1132</v>
      </c>
      <c r="O112" s="16"/>
      <c r="P112" s="16"/>
      <c r="Q112" s="40"/>
      <c r="R112" s="41" t="s">
        <v>2799</v>
      </c>
      <c r="S112" s="41" t="s">
        <v>1747</v>
      </c>
    </row>
    <row r="113" spans="1:19" s="18" customFormat="1" ht="178.5">
      <c r="A113" s="36">
        <v>10017</v>
      </c>
      <c r="B113" s="36" t="s">
        <v>222</v>
      </c>
      <c r="C113" s="37" t="s">
        <v>2066</v>
      </c>
      <c r="D113" s="37" t="s">
        <v>985</v>
      </c>
      <c r="E113" s="37"/>
      <c r="F113" s="38"/>
      <c r="G113" s="38" t="s">
        <v>170</v>
      </c>
      <c r="H113" s="63">
        <v>129</v>
      </c>
      <c r="I113" s="63"/>
      <c r="J113" s="39" t="str">
        <f t="shared" si="0"/>
        <v>STA CCA sensing 40/20MHz BSS</v>
      </c>
      <c r="K113" s="67" t="s">
        <v>2066</v>
      </c>
      <c r="L113" s="68" t="s">
        <v>1439</v>
      </c>
      <c r="M113" s="68"/>
      <c r="N113" s="17" t="s">
        <v>1132</v>
      </c>
      <c r="O113" s="16"/>
      <c r="P113" s="16"/>
      <c r="Q113" s="40"/>
      <c r="R113" s="41" t="s">
        <v>1415</v>
      </c>
      <c r="S113" s="41" t="s">
        <v>1416</v>
      </c>
    </row>
    <row r="114" spans="1:19" s="14" customFormat="1" ht="229.5">
      <c r="A114" s="36">
        <v>10018</v>
      </c>
      <c r="B114" s="36" t="s">
        <v>222</v>
      </c>
      <c r="C114" s="37" t="s">
        <v>2066</v>
      </c>
      <c r="D114" s="37" t="s">
        <v>985</v>
      </c>
      <c r="E114" s="37"/>
      <c r="F114" s="38"/>
      <c r="G114" s="38" t="s">
        <v>170</v>
      </c>
      <c r="H114" s="63">
        <v>129</v>
      </c>
      <c r="I114" s="63"/>
      <c r="J114" s="39" t="str">
        <f t="shared" si="0"/>
        <v>STA CCA sensing 40/20MHz BSS</v>
      </c>
      <c r="K114" s="67" t="s">
        <v>2066</v>
      </c>
      <c r="L114" s="68" t="s">
        <v>1439</v>
      </c>
      <c r="M114" s="68"/>
      <c r="N114" s="17" t="s">
        <v>1132</v>
      </c>
      <c r="O114" s="16"/>
      <c r="P114" s="16"/>
      <c r="Q114" s="40"/>
      <c r="R114" s="41" t="s">
        <v>1417</v>
      </c>
      <c r="S114" s="41" t="s">
        <v>1418</v>
      </c>
    </row>
    <row r="115" spans="1:19" s="14" customFormat="1" ht="30">
      <c r="A115" s="174" t="s">
        <v>2319</v>
      </c>
      <c r="B115" s="36"/>
      <c r="C115" s="37"/>
      <c r="D115" s="37"/>
      <c r="E115" s="37"/>
      <c r="F115" s="38"/>
      <c r="G115" s="38"/>
      <c r="H115" s="63"/>
      <c r="I115" s="63"/>
      <c r="J115" s="39"/>
      <c r="K115" s="67"/>
      <c r="L115" s="68"/>
      <c r="M115" s="68"/>
      <c r="N115" s="17"/>
      <c r="O115" s="16"/>
      <c r="P115" s="16"/>
      <c r="Q115" s="40"/>
      <c r="R115" s="41"/>
      <c r="S115" s="41"/>
    </row>
    <row r="116" spans="1:12" s="14" customFormat="1" ht="191.25">
      <c r="A116" s="89">
        <v>1302</v>
      </c>
      <c r="B116" s="36" t="s">
        <v>2599</v>
      </c>
      <c r="C116" s="87" t="s">
        <v>2274</v>
      </c>
      <c r="D116" s="87" t="s">
        <v>777</v>
      </c>
      <c r="E116" s="87" t="s">
        <v>1865</v>
      </c>
      <c r="F116" s="38"/>
      <c r="G116" s="39">
        <f>IF(ISERROR(VLOOKUP(#REF!,HeadingsLookup,2,FALSE)),"",VLOOKUP(#REF!,HeadingsLookup,2,FALSE))</f>
      </c>
      <c r="H116" s="16" t="s">
        <v>2846</v>
      </c>
      <c r="I116" s="41" t="s">
        <v>2745</v>
      </c>
      <c r="J116" s="41" t="s">
        <v>670</v>
      </c>
      <c r="K116" s="77" t="s">
        <v>135</v>
      </c>
      <c r="L116" s="14" t="s">
        <v>293</v>
      </c>
    </row>
    <row r="117" spans="1:11" s="14" customFormat="1" ht="38.25">
      <c r="A117" s="89">
        <v>8146</v>
      </c>
      <c r="B117" s="36" t="s">
        <v>1012</v>
      </c>
      <c r="C117" s="87" t="s">
        <v>2274</v>
      </c>
      <c r="D117" s="95"/>
      <c r="E117" s="87"/>
      <c r="F117" s="38"/>
      <c r="G117" s="39">
        <f>IF(ISERROR(VLOOKUP(#REF!,HeadingsLookup,2,FALSE)),"",VLOOKUP(#REF!,HeadingsLookup,2,FALSE))</f>
      </c>
      <c r="H117" s="16" t="s">
        <v>1331</v>
      </c>
      <c r="I117" s="41" t="s">
        <v>2763</v>
      </c>
      <c r="J117" s="41" t="s">
        <v>994</v>
      </c>
      <c r="K117" s="77" t="s">
        <v>2519</v>
      </c>
    </row>
    <row r="118" spans="1:11" s="14" customFormat="1" ht="12.75">
      <c r="A118" s="89">
        <v>870</v>
      </c>
      <c r="B118" s="36" t="s">
        <v>377</v>
      </c>
      <c r="C118" s="87" t="s">
        <v>2274</v>
      </c>
      <c r="D118" s="87" t="s">
        <v>777</v>
      </c>
      <c r="E118" s="87"/>
      <c r="F118" s="38"/>
      <c r="G118" s="39">
        <f>IF(ISERROR(VLOOKUP(#REF!,HeadingsLookup,2,FALSE)),"",VLOOKUP(#REF!,HeadingsLookup,2,FALSE))</f>
      </c>
      <c r="H118" s="16" t="s">
        <v>2846</v>
      </c>
      <c r="I118" s="41" t="s">
        <v>977</v>
      </c>
      <c r="J118" s="41" t="s">
        <v>978</v>
      </c>
      <c r="K118" s="77" t="s">
        <v>2393</v>
      </c>
    </row>
    <row r="119" spans="1:11" s="18" customFormat="1" ht="63.75">
      <c r="A119" s="89">
        <v>3838</v>
      </c>
      <c r="B119" s="36" t="s">
        <v>2613</v>
      </c>
      <c r="C119" s="89">
        <v>9.15</v>
      </c>
      <c r="D119" s="89">
        <v>105</v>
      </c>
      <c r="E119" s="89">
        <v>26</v>
      </c>
      <c r="F119" s="36"/>
      <c r="G119" s="39">
        <f>IF(ISERROR(VLOOKUP(#REF!,HeadingsLookup,2,FALSE)),"",VLOOKUP(#REF!,HeadingsLookup,2,FALSE))</f>
      </c>
      <c r="H119" s="16" t="s">
        <v>2846</v>
      </c>
      <c r="I119" s="41" t="s">
        <v>56</v>
      </c>
      <c r="J119" s="41" t="s">
        <v>57</v>
      </c>
      <c r="K119" s="77" t="s">
        <v>2393</v>
      </c>
    </row>
    <row r="120" spans="1:11" s="18" customFormat="1" ht="63.75">
      <c r="A120" s="89">
        <v>3839</v>
      </c>
      <c r="B120" s="36" t="s">
        <v>2613</v>
      </c>
      <c r="C120" s="89">
        <v>9.15</v>
      </c>
      <c r="D120" s="89">
        <v>105</v>
      </c>
      <c r="E120" s="89">
        <v>26</v>
      </c>
      <c r="F120" s="36"/>
      <c r="G120" s="39">
        <f>IF(ISERROR(VLOOKUP(#REF!,HeadingsLookup,2,FALSE)),"",VLOOKUP(#REF!,HeadingsLookup,2,FALSE))</f>
      </c>
      <c r="H120" s="16" t="s">
        <v>2846</v>
      </c>
      <c r="I120" s="41" t="s">
        <v>58</v>
      </c>
      <c r="J120" s="41" t="s">
        <v>59</v>
      </c>
      <c r="K120" s="77" t="s">
        <v>2393</v>
      </c>
    </row>
    <row r="121" spans="1:11" s="18" customFormat="1" ht="153">
      <c r="A121" s="89">
        <v>3837</v>
      </c>
      <c r="B121" s="36" t="s">
        <v>2613</v>
      </c>
      <c r="C121" s="89">
        <v>9.15</v>
      </c>
      <c r="D121" s="89">
        <v>26</v>
      </c>
      <c r="E121" s="89"/>
      <c r="F121" s="36"/>
      <c r="G121" s="39">
        <f>IF(ISERROR(VLOOKUP(#REF!,HeadingsLookup,2,FALSE)),"",VLOOKUP(#REF!,HeadingsLookup,2,FALSE))</f>
      </c>
      <c r="H121" s="16" t="s">
        <v>2846</v>
      </c>
      <c r="I121" s="41" t="s">
        <v>54</v>
      </c>
      <c r="J121" s="41" t="s">
        <v>55</v>
      </c>
      <c r="K121" s="77" t="s">
        <v>2393</v>
      </c>
    </row>
    <row r="122" spans="1:11" s="14" customFormat="1" ht="127.5">
      <c r="A122" s="89">
        <v>3843</v>
      </c>
      <c r="B122" s="36" t="s">
        <v>2613</v>
      </c>
      <c r="C122" s="89">
        <v>9.15</v>
      </c>
      <c r="D122" s="89">
        <v>106</v>
      </c>
      <c r="E122" s="89">
        <v>5</v>
      </c>
      <c r="F122" s="36"/>
      <c r="G122" s="39">
        <f>IF(ISERROR(VLOOKUP(#REF!,HeadingsLookup,2,FALSE)),"",VLOOKUP(#REF!,HeadingsLookup,2,FALSE))</f>
      </c>
      <c r="H122" s="16" t="s">
        <v>2846</v>
      </c>
      <c r="I122" s="49" t="s">
        <v>2755</v>
      </c>
      <c r="J122" s="41" t="s">
        <v>2756</v>
      </c>
      <c r="K122" s="77" t="s">
        <v>2393</v>
      </c>
    </row>
    <row r="123" spans="1:11" s="14" customFormat="1" ht="178.5">
      <c r="A123" s="89">
        <v>6780</v>
      </c>
      <c r="B123" s="36" t="s">
        <v>230</v>
      </c>
      <c r="C123" s="87" t="s">
        <v>2274</v>
      </c>
      <c r="D123" s="87" t="s">
        <v>777</v>
      </c>
      <c r="E123" s="87" t="s">
        <v>778</v>
      </c>
      <c r="F123" s="38"/>
      <c r="G123" s="39">
        <f>IF(ISERROR(VLOOKUP(#REF!,HeadingsLookup,2,FALSE)),"",VLOOKUP(#REF!,HeadingsLookup,2,FALSE))</f>
      </c>
      <c r="H123" s="16" t="s">
        <v>2846</v>
      </c>
      <c r="I123" s="41" t="s">
        <v>779</v>
      </c>
      <c r="J123" s="41" t="s">
        <v>2626</v>
      </c>
      <c r="K123" s="77" t="s">
        <v>1243</v>
      </c>
    </row>
    <row r="124" spans="1:11" s="14" customFormat="1" ht="102">
      <c r="A124" s="89">
        <v>7335</v>
      </c>
      <c r="B124" s="36" t="s">
        <v>1103</v>
      </c>
      <c r="C124" s="87" t="s">
        <v>2274</v>
      </c>
      <c r="D124" s="87" t="s">
        <v>777</v>
      </c>
      <c r="E124" s="87" t="s">
        <v>1446</v>
      </c>
      <c r="F124" s="38"/>
      <c r="G124" s="39">
        <f>IF(ISERROR(VLOOKUP(#REF!,HeadingsLookup,2,FALSE)),"",VLOOKUP(#REF!,HeadingsLookup,2,FALSE))</f>
      </c>
      <c r="H124" s="16" t="s">
        <v>2846</v>
      </c>
      <c r="I124" s="41" t="s">
        <v>1335</v>
      </c>
      <c r="J124" s="41" t="s">
        <v>1336</v>
      </c>
      <c r="K124" s="77" t="s">
        <v>2393</v>
      </c>
    </row>
    <row r="125" spans="1:11" s="18" customFormat="1" ht="38.25">
      <c r="A125" s="89">
        <v>7364</v>
      </c>
      <c r="B125" s="36" t="s">
        <v>1990</v>
      </c>
      <c r="C125" s="87" t="s">
        <v>2274</v>
      </c>
      <c r="D125" s="87" t="s">
        <v>777</v>
      </c>
      <c r="E125" s="87" t="s">
        <v>1865</v>
      </c>
      <c r="F125" s="38"/>
      <c r="G125" s="39">
        <f>IF(ISERROR(VLOOKUP(#REF!,HeadingsLookup,2,FALSE)),"",VLOOKUP(#REF!,HeadingsLookup,2,FALSE))</f>
      </c>
      <c r="H125" s="16" t="s">
        <v>2846</v>
      </c>
      <c r="I125" s="41" t="s">
        <v>1309</v>
      </c>
      <c r="J125" s="41" t="s">
        <v>1310</v>
      </c>
      <c r="K125" s="77" t="s">
        <v>2393</v>
      </c>
    </row>
    <row r="126" spans="1:11" s="18" customFormat="1" ht="12.75">
      <c r="A126" s="89"/>
      <c r="B126" s="36"/>
      <c r="C126" s="87"/>
      <c r="D126" s="87"/>
      <c r="E126" s="87"/>
      <c r="F126" s="38"/>
      <c r="G126" s="39"/>
      <c r="H126" s="16"/>
      <c r="I126" s="41"/>
      <c r="J126" s="41"/>
      <c r="K126" s="13"/>
    </row>
    <row r="127" spans="1:11" s="14" customFormat="1" ht="12.75">
      <c r="A127" s="89"/>
      <c r="B127" s="36"/>
      <c r="C127" s="87"/>
      <c r="D127" s="87"/>
      <c r="E127" s="87"/>
      <c r="F127" s="38"/>
      <c r="G127" s="39"/>
      <c r="H127" s="16"/>
      <c r="I127" s="41"/>
      <c r="J127" s="41"/>
      <c r="K127" s="13"/>
    </row>
    <row r="128" spans="1:11" s="14" customFormat="1" ht="12.75">
      <c r="A128" s="89"/>
      <c r="B128" s="36"/>
      <c r="C128" s="87"/>
      <c r="D128" s="87"/>
      <c r="E128" s="87"/>
      <c r="F128" s="38"/>
      <c r="G128" s="39"/>
      <c r="H128" s="16"/>
      <c r="I128" s="41"/>
      <c r="J128" s="41"/>
      <c r="K128" s="13"/>
    </row>
    <row r="129" spans="1:11" s="14" customFormat="1" ht="12.75">
      <c r="A129" s="89"/>
      <c r="B129" s="36"/>
      <c r="C129" s="87"/>
      <c r="D129" s="87"/>
      <c r="E129" s="87"/>
      <c r="F129" s="38"/>
      <c r="G129" s="39"/>
      <c r="H129" s="16"/>
      <c r="I129" s="41"/>
      <c r="J129" s="41"/>
      <c r="K129" s="13"/>
    </row>
    <row r="130" spans="1:11" s="14" customFormat="1" ht="12.75">
      <c r="A130" s="89"/>
      <c r="B130" s="36"/>
      <c r="C130" s="87"/>
      <c r="D130" s="87"/>
      <c r="E130" s="87"/>
      <c r="F130" s="38"/>
      <c r="G130" s="39"/>
      <c r="H130" s="16"/>
      <c r="I130" s="44"/>
      <c r="J130" s="41"/>
      <c r="K130" s="13"/>
    </row>
    <row r="131" spans="1:11" s="18" customFormat="1" ht="12.75">
      <c r="A131" s="89"/>
      <c r="B131" s="36"/>
      <c r="C131" s="87"/>
      <c r="D131" s="87"/>
      <c r="E131" s="87"/>
      <c r="F131" s="38"/>
      <c r="G131" s="39"/>
      <c r="H131" s="16"/>
      <c r="I131" s="41"/>
      <c r="J131" s="41"/>
      <c r="K131" s="13"/>
    </row>
    <row r="132" spans="1:11" s="14" customFormat="1" ht="12.75">
      <c r="A132" s="89"/>
      <c r="B132" s="36"/>
      <c r="C132" s="87"/>
      <c r="D132" s="87"/>
      <c r="E132" s="87"/>
      <c r="F132" s="38"/>
      <c r="G132" s="39"/>
      <c r="H132" s="16"/>
      <c r="I132" s="41"/>
      <c r="J132" s="41"/>
      <c r="K132" s="13"/>
    </row>
    <row r="133" spans="1:11" s="18" customFormat="1" ht="12.75">
      <c r="A133" s="89"/>
      <c r="B133" s="36"/>
      <c r="C133" s="87"/>
      <c r="D133" s="87"/>
      <c r="E133" s="87"/>
      <c r="F133" s="38"/>
      <c r="G133" s="39"/>
      <c r="H133" s="16"/>
      <c r="I133" s="41"/>
      <c r="J133" s="41"/>
      <c r="K133" s="13"/>
    </row>
    <row r="134" spans="1:11" s="18" customFormat="1" ht="12.75">
      <c r="A134" s="89"/>
      <c r="B134" s="36"/>
      <c r="C134" s="87"/>
      <c r="D134" s="87"/>
      <c r="E134" s="87"/>
      <c r="F134" s="38"/>
      <c r="G134" s="39"/>
      <c r="H134" s="16"/>
      <c r="I134" s="41"/>
      <c r="J134" s="41"/>
      <c r="K134" s="13"/>
    </row>
    <row r="135" spans="1:11" s="14" customFormat="1" ht="12.75">
      <c r="A135" s="89"/>
      <c r="B135" s="36"/>
      <c r="C135" s="87"/>
      <c r="D135" s="87"/>
      <c r="E135" s="87"/>
      <c r="F135" s="38"/>
      <c r="G135" s="39"/>
      <c r="H135" s="16"/>
      <c r="I135" s="41"/>
      <c r="J135" s="41"/>
      <c r="K135" s="13"/>
    </row>
    <row r="136" spans="1:11" s="18" customFormat="1" ht="12.75">
      <c r="A136" s="89"/>
      <c r="B136" s="36"/>
      <c r="C136" s="87"/>
      <c r="D136" s="87"/>
      <c r="E136" s="87"/>
      <c r="F136" s="38"/>
      <c r="G136" s="39"/>
      <c r="H136" s="16"/>
      <c r="I136" s="41"/>
      <c r="J136" s="41"/>
      <c r="K136" s="13"/>
    </row>
    <row r="137" spans="1:11" s="14" customFormat="1" ht="12.75">
      <c r="A137" s="89"/>
      <c r="B137" s="36"/>
      <c r="C137" s="87"/>
      <c r="D137" s="87"/>
      <c r="E137" s="87"/>
      <c r="F137" s="38"/>
      <c r="G137" s="39"/>
      <c r="H137" s="16"/>
      <c r="I137" s="41"/>
      <c r="J137" s="41"/>
      <c r="K137" s="13"/>
    </row>
    <row r="138" spans="1:11" s="14" customFormat="1" ht="12.75">
      <c r="A138" s="89"/>
      <c r="B138" s="36"/>
      <c r="C138" s="87"/>
      <c r="D138" s="87"/>
      <c r="E138" s="87"/>
      <c r="F138" s="38"/>
      <c r="G138" s="39"/>
      <c r="H138" s="16"/>
      <c r="I138" s="41"/>
      <c r="J138" s="41"/>
      <c r="K138" s="13"/>
    </row>
    <row r="139" spans="1:11" s="18" customFormat="1" ht="12.75">
      <c r="A139" s="89"/>
      <c r="B139" s="36"/>
      <c r="C139" s="87"/>
      <c r="D139" s="87"/>
      <c r="E139" s="87"/>
      <c r="F139" s="38"/>
      <c r="G139" s="39"/>
      <c r="H139" s="16"/>
      <c r="I139" s="41"/>
      <c r="J139" s="41"/>
      <c r="K139" s="13"/>
    </row>
    <row r="140" spans="1:11" s="14" customFormat="1" ht="12.75">
      <c r="A140" s="89"/>
      <c r="B140" s="36"/>
      <c r="C140" s="87"/>
      <c r="D140" s="95"/>
      <c r="E140" s="87"/>
      <c r="F140" s="38"/>
      <c r="G140" s="39"/>
      <c r="H140" s="16"/>
      <c r="I140" s="41"/>
      <c r="J140" s="41"/>
      <c r="K140" s="13"/>
    </row>
    <row r="141" spans="1:11" s="14" customFormat="1" ht="12.75">
      <c r="A141" s="89"/>
      <c r="B141" s="36"/>
      <c r="C141" s="87"/>
      <c r="D141" s="87"/>
      <c r="E141" s="87"/>
      <c r="F141" s="38"/>
      <c r="G141" s="39"/>
      <c r="H141" s="16"/>
      <c r="I141" s="41"/>
      <c r="J141" s="41"/>
      <c r="K141" s="13"/>
    </row>
    <row r="142" spans="1:11" s="14" customFormat="1" ht="12.75">
      <c r="A142" s="89"/>
      <c r="B142" s="36"/>
      <c r="C142" s="87"/>
      <c r="D142" s="95"/>
      <c r="E142" s="87"/>
      <c r="F142" s="38"/>
      <c r="G142" s="39"/>
      <c r="H142" s="16"/>
      <c r="I142" s="41"/>
      <c r="J142" s="41"/>
      <c r="K142" s="13"/>
    </row>
    <row r="143" spans="1:11" s="18" customFormat="1" ht="12.75">
      <c r="A143" s="89"/>
      <c r="B143" s="36"/>
      <c r="C143" s="87"/>
      <c r="D143" s="95"/>
      <c r="E143" s="87"/>
      <c r="F143" s="38"/>
      <c r="G143" s="39"/>
      <c r="H143" s="16"/>
      <c r="I143" s="41"/>
      <c r="J143" s="41"/>
      <c r="K143" s="13"/>
    </row>
    <row r="144" spans="1:11" s="14" customFormat="1" ht="12.75">
      <c r="A144" s="89"/>
      <c r="B144" s="36"/>
      <c r="C144" s="87"/>
      <c r="D144" s="87"/>
      <c r="E144" s="87"/>
      <c r="F144" s="38"/>
      <c r="G144" s="39"/>
      <c r="H144" s="16"/>
      <c r="I144" s="41"/>
      <c r="J144" s="41"/>
      <c r="K144" s="13"/>
    </row>
    <row r="145" spans="1:11" s="18" customFormat="1" ht="12.75">
      <c r="A145" s="89"/>
      <c r="B145" s="36"/>
      <c r="C145" s="87"/>
      <c r="D145" s="87"/>
      <c r="E145" s="87"/>
      <c r="F145" s="38"/>
      <c r="G145" s="39"/>
      <c r="H145" s="16"/>
      <c r="I145" s="41"/>
      <c r="J145" s="41"/>
      <c r="K145" s="13"/>
    </row>
    <row r="146" spans="1:11" s="14" customFormat="1" ht="12.75">
      <c r="A146" s="89"/>
      <c r="B146" s="36"/>
      <c r="C146" s="87"/>
      <c r="D146" s="87"/>
      <c r="E146" s="87"/>
      <c r="F146" s="38"/>
      <c r="G146" s="39"/>
      <c r="H146" s="16"/>
      <c r="I146" s="41"/>
      <c r="J146" s="41"/>
      <c r="K146" s="13"/>
    </row>
    <row r="147" spans="1:11" s="18" customFormat="1" ht="12.75">
      <c r="A147" s="89"/>
      <c r="B147" s="36"/>
      <c r="C147" s="87"/>
      <c r="D147" s="95"/>
      <c r="E147" s="87"/>
      <c r="F147" s="38"/>
      <c r="G147" s="39"/>
      <c r="H147" s="16"/>
      <c r="I147" s="41"/>
      <c r="J147" s="41"/>
      <c r="K147" s="13"/>
    </row>
    <row r="148" spans="1:11" s="18" customFormat="1" ht="12.75">
      <c r="A148" s="89"/>
      <c r="B148" s="36"/>
      <c r="C148" s="87"/>
      <c r="D148" s="95"/>
      <c r="E148" s="87"/>
      <c r="F148" s="38"/>
      <c r="G148" s="39"/>
      <c r="H148" s="16"/>
      <c r="I148" s="41"/>
      <c r="J148" s="41"/>
      <c r="K148" s="13"/>
    </row>
    <row r="149" spans="1:11" s="14" customFormat="1" ht="12.75">
      <c r="A149" s="89"/>
      <c r="B149" s="36"/>
      <c r="C149" s="87"/>
      <c r="D149" s="87"/>
      <c r="E149" s="87"/>
      <c r="F149" s="38"/>
      <c r="G149" s="39"/>
      <c r="H149" s="16"/>
      <c r="I149" s="41"/>
      <c r="J149" s="55"/>
      <c r="K149" s="13"/>
    </row>
    <row r="150" spans="1:11" s="14" customFormat="1" ht="12.75">
      <c r="A150" s="89"/>
      <c r="B150" s="36"/>
      <c r="C150" s="87"/>
      <c r="D150" s="95"/>
      <c r="E150" s="87"/>
      <c r="F150" s="38"/>
      <c r="G150" s="39"/>
      <c r="H150" s="16"/>
      <c r="I150" s="41"/>
      <c r="J150" s="41"/>
      <c r="K150" s="13"/>
    </row>
    <row r="151" spans="1:11" s="18" customFormat="1" ht="12.75">
      <c r="A151" s="89"/>
      <c r="B151" s="36"/>
      <c r="C151" s="87"/>
      <c r="D151" s="87"/>
      <c r="E151" s="87"/>
      <c r="F151" s="38"/>
      <c r="G151" s="39"/>
      <c r="H151" s="16"/>
      <c r="I151" s="41"/>
      <c r="J151" s="41"/>
      <c r="K151" s="13"/>
    </row>
    <row r="152" spans="1:11" s="14" customFormat="1" ht="12.75">
      <c r="A152" s="89"/>
      <c r="B152" s="36"/>
      <c r="C152" s="87"/>
      <c r="D152" s="87"/>
      <c r="E152" s="87"/>
      <c r="F152" s="38"/>
      <c r="G152" s="39"/>
      <c r="H152" s="16"/>
      <c r="I152" s="41"/>
      <c r="J152" s="41"/>
      <c r="K152" s="13"/>
    </row>
    <row r="153" spans="1:11" s="14" customFormat="1" ht="12.75">
      <c r="A153" s="89"/>
      <c r="B153" s="36"/>
      <c r="C153" s="87"/>
      <c r="D153" s="87"/>
      <c r="E153" s="87"/>
      <c r="F153" s="38"/>
      <c r="G153" s="39"/>
      <c r="H153" s="16"/>
      <c r="I153" s="41"/>
      <c r="J153" s="41"/>
      <c r="K153" s="13"/>
    </row>
    <row r="154" spans="1:11" s="14" customFormat="1" ht="12.75">
      <c r="A154" s="89"/>
      <c r="B154" s="45"/>
      <c r="C154" s="88"/>
      <c r="D154" s="94"/>
      <c r="E154" s="94"/>
      <c r="F154" s="45"/>
      <c r="G154" s="39"/>
      <c r="H154" s="79"/>
      <c r="I154" s="48"/>
      <c r="J154" s="48"/>
      <c r="K154" s="15"/>
    </row>
    <row r="155" spans="1:11" s="18" customFormat="1" ht="12.75">
      <c r="A155" s="89"/>
      <c r="B155" s="45"/>
      <c r="C155" s="88"/>
      <c r="D155" s="94"/>
      <c r="E155" s="94"/>
      <c r="F155" s="45"/>
      <c r="G155" s="39"/>
      <c r="H155" s="79"/>
      <c r="I155" s="48"/>
      <c r="J155" s="48"/>
      <c r="K155" s="15"/>
    </row>
    <row r="156" spans="1:11" s="18" customFormat="1" ht="12.75">
      <c r="A156" s="89"/>
      <c r="B156" s="36"/>
      <c r="C156" s="87"/>
      <c r="D156" s="87"/>
      <c r="E156" s="87"/>
      <c r="F156" s="38"/>
      <c r="G156" s="39"/>
      <c r="H156" s="16"/>
      <c r="I156" s="41"/>
      <c r="J156" s="41"/>
      <c r="K156" s="13"/>
    </row>
    <row r="157" spans="1:11" s="18" customFormat="1" ht="12.75">
      <c r="A157" s="89"/>
      <c r="B157" s="36"/>
      <c r="C157" s="87"/>
      <c r="D157" s="87"/>
      <c r="E157" s="87"/>
      <c r="F157" s="38"/>
      <c r="G157" s="39"/>
      <c r="H157" s="16"/>
      <c r="I157" s="41"/>
      <c r="J157" s="41"/>
      <c r="K157" s="13"/>
    </row>
    <row r="158" spans="1:11" s="14" customFormat="1" ht="12.75">
      <c r="A158" s="89"/>
      <c r="B158" s="36"/>
      <c r="C158" s="87"/>
      <c r="D158" s="87"/>
      <c r="E158" s="87"/>
      <c r="F158" s="38"/>
      <c r="G158" s="39"/>
      <c r="H158" s="16"/>
      <c r="I158" s="41"/>
      <c r="J158" s="41"/>
      <c r="K158" s="13"/>
    </row>
    <row r="159" spans="1:11" s="18" customFormat="1" ht="12.75">
      <c r="A159" s="89"/>
      <c r="B159" s="36"/>
      <c r="C159" s="87"/>
      <c r="D159" s="87"/>
      <c r="E159" s="87"/>
      <c r="F159" s="38"/>
      <c r="G159" s="39"/>
      <c r="H159" s="16"/>
      <c r="I159" s="41"/>
      <c r="J159" s="41"/>
      <c r="K159" s="13"/>
    </row>
    <row r="160" spans="1:11" s="18" customFormat="1" ht="12.75">
      <c r="A160" s="89"/>
      <c r="B160" s="45"/>
      <c r="C160" s="88"/>
      <c r="D160" s="94"/>
      <c r="E160" s="94"/>
      <c r="F160" s="45"/>
      <c r="G160" s="39"/>
      <c r="H160" s="79"/>
      <c r="I160" s="48"/>
      <c r="J160" s="48"/>
      <c r="K160" s="15"/>
    </row>
    <row r="161" spans="1:11" s="14" customFormat="1" ht="12.75">
      <c r="A161" s="89"/>
      <c r="B161" s="45"/>
      <c r="C161" s="88"/>
      <c r="D161" s="94"/>
      <c r="E161" s="94"/>
      <c r="F161" s="45"/>
      <c r="G161" s="39"/>
      <c r="H161" s="79"/>
      <c r="I161" s="48"/>
      <c r="J161" s="48"/>
      <c r="K161" s="15"/>
    </row>
    <row r="162" spans="1:11" s="14" customFormat="1" ht="12.75">
      <c r="A162" s="89"/>
      <c r="B162" s="36"/>
      <c r="C162" s="87"/>
      <c r="D162" s="89"/>
      <c r="E162" s="89"/>
      <c r="F162" s="38"/>
      <c r="G162" s="39"/>
      <c r="H162" s="16"/>
      <c r="I162" s="41"/>
      <c r="J162" s="41"/>
      <c r="K162" s="13"/>
    </row>
    <row r="163" spans="1:11" s="18" customFormat="1" ht="12.75">
      <c r="A163" s="89"/>
      <c r="B163" s="45"/>
      <c r="C163" s="88"/>
      <c r="D163" s="94"/>
      <c r="E163" s="94"/>
      <c r="F163" s="45"/>
      <c r="G163" s="39"/>
      <c r="H163" s="79"/>
      <c r="I163" s="48"/>
      <c r="J163" s="48"/>
      <c r="K163" s="15"/>
    </row>
    <row r="164" spans="1:11" s="14" customFormat="1" ht="12.75">
      <c r="A164" s="89"/>
      <c r="B164" s="36"/>
      <c r="C164" s="87"/>
      <c r="D164" s="87"/>
      <c r="E164" s="87"/>
      <c r="F164" s="38"/>
      <c r="G164" s="39"/>
      <c r="H164" s="16"/>
      <c r="I164" s="41"/>
      <c r="J164" s="41"/>
      <c r="K164" s="13"/>
    </row>
    <row r="165" spans="1:11" s="14" customFormat="1" ht="12.75">
      <c r="A165" s="89"/>
      <c r="B165" s="45"/>
      <c r="C165" s="88"/>
      <c r="D165" s="94"/>
      <c r="E165" s="94"/>
      <c r="F165" s="45"/>
      <c r="G165" s="39"/>
      <c r="H165" s="79"/>
      <c r="I165" s="48"/>
      <c r="J165" s="48"/>
      <c r="K165" s="15"/>
    </row>
    <row r="166" spans="1:11" s="14" customFormat="1" ht="12.75">
      <c r="A166" s="89"/>
      <c r="B166" s="45"/>
      <c r="C166" s="88"/>
      <c r="D166" s="94"/>
      <c r="E166" s="94"/>
      <c r="F166" s="45"/>
      <c r="G166" s="39"/>
      <c r="H166" s="79"/>
      <c r="I166" s="48"/>
      <c r="J166" s="48"/>
      <c r="K166" s="15"/>
    </row>
    <row r="167" spans="1:11" s="18" customFormat="1" ht="12.75">
      <c r="A167" s="89"/>
      <c r="B167" s="36"/>
      <c r="C167" s="87"/>
      <c r="D167" s="87"/>
      <c r="E167" s="87"/>
      <c r="F167" s="38"/>
      <c r="G167" s="39"/>
      <c r="H167" s="16"/>
      <c r="I167" s="41"/>
      <c r="J167" s="41"/>
      <c r="K167" s="13"/>
    </row>
    <row r="168" spans="1:11" s="14" customFormat="1" ht="12.75">
      <c r="A168" s="89"/>
      <c r="B168" s="36"/>
      <c r="C168" s="91"/>
      <c r="D168" s="95"/>
      <c r="E168" s="91"/>
      <c r="F168" s="38"/>
      <c r="G168" s="39"/>
      <c r="H168" s="16"/>
      <c r="I168" s="41"/>
      <c r="J168" s="41"/>
      <c r="K168" s="13"/>
    </row>
    <row r="169" spans="1:11" s="18" customFormat="1" ht="12.75">
      <c r="A169" s="89"/>
      <c r="B169" s="36"/>
      <c r="C169" s="91"/>
      <c r="D169" s="95"/>
      <c r="E169" s="91"/>
      <c r="F169" s="38"/>
      <c r="G169" s="39"/>
      <c r="H169" s="16"/>
      <c r="I169" s="41"/>
      <c r="J169" s="41"/>
      <c r="K169" s="13"/>
    </row>
    <row r="170" spans="1:11" s="18" customFormat="1" ht="12.75">
      <c r="A170" s="89"/>
      <c r="B170" s="36"/>
      <c r="C170" s="87"/>
      <c r="D170" s="87"/>
      <c r="E170" s="87"/>
      <c r="F170" s="38"/>
      <c r="G170" s="39"/>
      <c r="H170" s="16"/>
      <c r="I170" s="41"/>
      <c r="J170" s="41"/>
      <c r="K170" s="13"/>
    </row>
    <row r="171" spans="1:11" s="18" customFormat="1" ht="12.75">
      <c r="A171" s="89"/>
      <c r="B171" s="36"/>
      <c r="C171" s="87"/>
      <c r="D171" s="87"/>
      <c r="E171" s="87"/>
      <c r="F171" s="38"/>
      <c r="G171" s="39"/>
      <c r="H171" s="16"/>
      <c r="I171" s="41"/>
      <c r="J171" s="41"/>
      <c r="K171" s="13"/>
    </row>
    <row r="172" spans="1:11" s="18" customFormat="1" ht="12.75">
      <c r="A172" s="89"/>
      <c r="B172" s="36"/>
      <c r="C172" s="87"/>
      <c r="D172" s="87"/>
      <c r="E172" s="87"/>
      <c r="F172" s="38"/>
      <c r="G172" s="39"/>
      <c r="H172" s="16"/>
      <c r="I172" s="41"/>
      <c r="J172" s="41"/>
      <c r="K172" s="13"/>
    </row>
    <row r="173" spans="1:11" s="18" customFormat="1" ht="12.75">
      <c r="A173" s="89"/>
      <c r="B173" s="36"/>
      <c r="C173" s="87"/>
      <c r="D173" s="87"/>
      <c r="E173" s="87"/>
      <c r="F173" s="38"/>
      <c r="G173" s="39"/>
      <c r="H173" s="16"/>
      <c r="I173" s="41"/>
      <c r="J173" s="41"/>
      <c r="K173" s="13"/>
    </row>
    <row r="174" spans="1:11" s="14" customFormat="1" ht="12.75">
      <c r="A174" s="89"/>
      <c r="B174" s="45"/>
      <c r="C174" s="88"/>
      <c r="D174" s="94"/>
      <c r="E174" s="94"/>
      <c r="F174" s="45"/>
      <c r="G174" s="39"/>
      <c r="H174" s="79"/>
      <c r="I174" s="48"/>
      <c r="J174" s="48"/>
      <c r="K174" s="15"/>
    </row>
    <row r="175" spans="1:11" s="14" customFormat="1" ht="12.75">
      <c r="A175" s="89"/>
      <c r="B175" s="36"/>
      <c r="C175" s="87"/>
      <c r="D175" s="87"/>
      <c r="E175" s="87"/>
      <c r="F175" s="38"/>
      <c r="G175" s="39"/>
      <c r="H175" s="16"/>
      <c r="I175" s="41"/>
      <c r="J175" s="41"/>
      <c r="K175" s="13"/>
    </row>
    <row r="176" spans="1:11" s="18" customFormat="1" ht="12.75">
      <c r="A176" s="89"/>
      <c r="B176" s="36"/>
      <c r="C176" s="87"/>
      <c r="D176" s="87"/>
      <c r="E176" s="87"/>
      <c r="F176" s="38"/>
      <c r="G176" s="39"/>
      <c r="H176" s="16"/>
      <c r="I176" s="41"/>
      <c r="J176" s="41"/>
      <c r="K176" s="13"/>
    </row>
    <row r="177" spans="1:11" s="18" customFormat="1" ht="12.75">
      <c r="A177" s="89"/>
      <c r="B177" s="36"/>
      <c r="C177" s="87"/>
      <c r="D177" s="87"/>
      <c r="E177" s="87"/>
      <c r="F177" s="38"/>
      <c r="G177" s="39"/>
      <c r="H177" s="16"/>
      <c r="I177" s="41"/>
      <c r="J177" s="41"/>
      <c r="K177" s="13"/>
    </row>
    <row r="178" spans="1:11" s="18" customFormat="1" ht="12.75">
      <c r="A178" s="89"/>
      <c r="B178" s="45"/>
      <c r="C178" s="88"/>
      <c r="D178" s="94"/>
      <c r="E178" s="94"/>
      <c r="F178" s="45"/>
      <c r="G178" s="39"/>
      <c r="H178" s="79"/>
      <c r="I178" s="48"/>
      <c r="J178" s="48"/>
      <c r="K178" s="15"/>
    </row>
    <row r="179" spans="1:11" s="14" customFormat="1" ht="12.75">
      <c r="A179" s="89"/>
      <c r="B179" s="45"/>
      <c r="C179" s="88"/>
      <c r="D179" s="94"/>
      <c r="E179" s="94"/>
      <c r="F179" s="45"/>
      <c r="G179" s="39"/>
      <c r="H179" s="79"/>
      <c r="I179" s="48"/>
      <c r="J179" s="48"/>
      <c r="K179" s="15"/>
    </row>
    <row r="180" spans="1:11" s="14" customFormat="1" ht="12.75">
      <c r="A180" s="89"/>
      <c r="B180" s="45"/>
      <c r="C180" s="88"/>
      <c r="D180" s="94"/>
      <c r="E180" s="94"/>
      <c r="F180" s="45"/>
      <c r="G180" s="39"/>
      <c r="H180" s="79"/>
      <c r="I180" s="48"/>
      <c r="J180" s="48"/>
      <c r="K180" s="15"/>
    </row>
    <row r="181" spans="1:11" s="14" customFormat="1" ht="12.75">
      <c r="A181" s="89"/>
      <c r="B181" s="36"/>
      <c r="C181" s="87"/>
      <c r="D181" s="87"/>
      <c r="E181" s="87"/>
      <c r="F181" s="38"/>
      <c r="G181" s="39"/>
      <c r="H181" s="16"/>
      <c r="I181" s="41"/>
      <c r="J181" s="41"/>
      <c r="K181" s="13"/>
    </row>
    <row r="182" spans="1:11" s="14" customFormat="1" ht="12.75">
      <c r="A182" s="89"/>
      <c r="B182" s="45"/>
      <c r="C182" s="88"/>
      <c r="D182" s="94"/>
      <c r="E182" s="94"/>
      <c r="F182" s="45"/>
      <c r="G182" s="39"/>
      <c r="H182" s="79"/>
      <c r="I182" s="48"/>
      <c r="J182" s="48"/>
      <c r="K182" s="15"/>
    </row>
    <row r="183" spans="1:11" s="18" customFormat="1" ht="12.75">
      <c r="A183" s="89"/>
      <c r="B183" s="36"/>
      <c r="C183" s="87"/>
      <c r="D183" s="87"/>
      <c r="E183" s="87"/>
      <c r="F183" s="38"/>
      <c r="G183" s="39"/>
      <c r="H183" s="16"/>
      <c r="I183" s="41"/>
      <c r="J183" s="41"/>
      <c r="K183" s="13"/>
    </row>
    <row r="184" spans="1:11" s="14" customFormat="1" ht="12.75">
      <c r="A184" s="89"/>
      <c r="B184" s="36"/>
      <c r="C184" s="87"/>
      <c r="D184" s="87"/>
      <c r="E184" s="87"/>
      <c r="F184" s="38"/>
      <c r="G184" s="39"/>
      <c r="H184" s="16"/>
      <c r="I184" s="41"/>
      <c r="J184" s="41"/>
      <c r="K184" s="13"/>
    </row>
    <row r="185" spans="1:11" s="18" customFormat="1" ht="12.75">
      <c r="A185" s="89"/>
      <c r="B185" s="36"/>
      <c r="C185" s="87"/>
      <c r="D185" s="87"/>
      <c r="E185" s="87"/>
      <c r="F185" s="38"/>
      <c r="G185" s="39"/>
      <c r="H185" s="16"/>
      <c r="I185" s="41"/>
      <c r="J185" s="41"/>
      <c r="K185" s="13"/>
    </row>
    <row r="186" spans="1:11" s="14" customFormat="1" ht="12.75">
      <c r="A186" s="89"/>
      <c r="B186" s="45"/>
      <c r="C186" s="88"/>
      <c r="D186" s="94"/>
      <c r="E186" s="94"/>
      <c r="F186" s="45"/>
      <c r="G186" s="39"/>
      <c r="H186" s="79"/>
      <c r="I186" s="48"/>
      <c r="J186" s="48"/>
      <c r="K186" s="15"/>
    </row>
    <row r="187" spans="1:11" s="18" customFormat="1" ht="12.75">
      <c r="A187" s="89"/>
      <c r="B187" s="45"/>
      <c r="C187" s="88"/>
      <c r="D187" s="94"/>
      <c r="E187" s="94"/>
      <c r="F187" s="45"/>
      <c r="G187" s="39"/>
      <c r="H187" s="79"/>
      <c r="I187" s="48"/>
      <c r="J187" s="48"/>
      <c r="K187" s="15"/>
    </row>
    <row r="188" spans="1:11" s="14" customFormat="1" ht="12.75">
      <c r="A188" s="89"/>
      <c r="B188" s="45"/>
      <c r="C188" s="88"/>
      <c r="D188" s="94"/>
      <c r="E188" s="94"/>
      <c r="F188" s="45"/>
      <c r="G188" s="39"/>
      <c r="H188" s="79"/>
      <c r="I188" s="48"/>
      <c r="J188" s="48"/>
      <c r="K188" s="15"/>
    </row>
    <row r="189" spans="1:11" s="18" customFormat="1" ht="12.75">
      <c r="A189" s="89"/>
      <c r="B189" s="36"/>
      <c r="C189" s="87"/>
      <c r="D189" s="87"/>
      <c r="E189" s="87"/>
      <c r="F189" s="38"/>
      <c r="G189" s="39"/>
      <c r="H189" s="16"/>
      <c r="I189" s="41"/>
      <c r="J189" s="41"/>
      <c r="K189" s="13"/>
    </row>
    <row r="190" spans="1:11" s="14" customFormat="1" ht="12.75">
      <c r="A190" s="89"/>
      <c r="B190" s="36"/>
      <c r="C190" s="87"/>
      <c r="D190" s="87"/>
      <c r="E190" s="87"/>
      <c r="F190" s="38"/>
      <c r="G190" s="39"/>
      <c r="H190" s="16"/>
      <c r="I190" s="41"/>
      <c r="J190" s="55"/>
      <c r="K190" s="13"/>
    </row>
    <row r="191" spans="1:11" s="14" customFormat="1" ht="12.75">
      <c r="A191" s="89"/>
      <c r="B191" s="36"/>
      <c r="C191" s="91"/>
      <c r="D191" s="95"/>
      <c r="E191" s="91"/>
      <c r="F191" s="38"/>
      <c r="G191" s="39"/>
      <c r="H191" s="16"/>
      <c r="I191" s="41"/>
      <c r="J191" s="41"/>
      <c r="K191" s="13"/>
    </row>
    <row r="192" spans="1:11" s="18" customFormat="1" ht="12.75">
      <c r="A192" s="89"/>
      <c r="B192" s="36"/>
      <c r="C192" s="87"/>
      <c r="D192" s="87"/>
      <c r="E192" s="87"/>
      <c r="F192" s="38"/>
      <c r="G192" s="39"/>
      <c r="H192" s="16"/>
      <c r="I192" s="41"/>
      <c r="J192" s="41"/>
      <c r="K192" s="13"/>
    </row>
    <row r="193" spans="1:11" s="14" customFormat="1" ht="15">
      <c r="A193" s="89"/>
      <c r="B193" s="36"/>
      <c r="C193" s="87"/>
      <c r="D193" s="87"/>
      <c r="E193" s="87"/>
      <c r="F193" s="38"/>
      <c r="G193" s="39"/>
      <c r="H193" s="17"/>
      <c r="I193" s="53"/>
      <c r="J193" s="53"/>
      <c r="K193" s="20"/>
    </row>
    <row r="194" spans="1:11" s="14" customFormat="1" ht="12.75">
      <c r="A194" s="89"/>
      <c r="B194" s="36"/>
      <c r="C194" s="87"/>
      <c r="D194" s="87"/>
      <c r="E194" s="87"/>
      <c r="F194" s="38"/>
      <c r="G194" s="39"/>
      <c r="H194" s="16"/>
      <c r="I194" s="41"/>
      <c r="J194" s="41"/>
      <c r="K194" s="13"/>
    </row>
    <row r="195" spans="1:11" s="18" customFormat="1" ht="12.75">
      <c r="A195" s="89"/>
      <c r="B195" s="36"/>
      <c r="C195" s="87"/>
      <c r="D195" s="87"/>
      <c r="E195" s="87"/>
      <c r="F195" s="38"/>
      <c r="G195" s="39"/>
      <c r="H195" s="16"/>
      <c r="I195" s="41"/>
      <c r="J195" s="41"/>
      <c r="K195" s="13"/>
    </row>
    <row r="196" spans="1:11" s="14" customFormat="1" ht="12.75">
      <c r="A196" s="89"/>
      <c r="B196" s="36"/>
      <c r="C196" s="87"/>
      <c r="D196" s="87"/>
      <c r="E196" s="87"/>
      <c r="F196" s="38"/>
      <c r="G196" s="39"/>
      <c r="H196" s="16"/>
      <c r="I196" s="41"/>
      <c r="J196" s="41"/>
      <c r="K196" s="13"/>
    </row>
    <row r="197" spans="1:11" s="14" customFormat="1" ht="12.75">
      <c r="A197" s="89"/>
      <c r="B197" s="36"/>
      <c r="C197" s="87"/>
      <c r="D197" s="87"/>
      <c r="E197" s="87"/>
      <c r="F197" s="38"/>
      <c r="G197" s="39"/>
      <c r="H197" s="16"/>
      <c r="I197" s="41"/>
      <c r="J197" s="41"/>
      <c r="K197" s="23"/>
    </row>
    <row r="198" spans="1:11" s="14" customFormat="1" ht="12.75">
      <c r="A198" s="89"/>
      <c r="B198" s="36"/>
      <c r="C198" s="87"/>
      <c r="D198" s="87"/>
      <c r="E198" s="87"/>
      <c r="F198" s="38"/>
      <c r="G198" s="39"/>
      <c r="H198" s="16"/>
      <c r="I198" s="41"/>
      <c r="J198" s="41"/>
      <c r="K198" s="13"/>
    </row>
    <row r="199" spans="1:11" s="14" customFormat="1" ht="12.75">
      <c r="A199" s="89"/>
      <c r="B199" s="36"/>
      <c r="C199" s="91"/>
      <c r="D199" s="95"/>
      <c r="E199" s="91"/>
      <c r="F199" s="38"/>
      <c r="G199" s="39"/>
      <c r="H199" s="16"/>
      <c r="I199" s="41"/>
      <c r="J199" s="41"/>
      <c r="K199" s="13"/>
    </row>
    <row r="200" spans="1:11" s="14" customFormat="1" ht="12.75">
      <c r="A200" s="89"/>
      <c r="B200" s="36"/>
      <c r="C200" s="87"/>
      <c r="D200" s="87"/>
      <c r="E200" s="87"/>
      <c r="F200" s="38"/>
      <c r="G200" s="39"/>
      <c r="H200" s="16"/>
      <c r="I200" s="41"/>
      <c r="J200" s="41"/>
      <c r="K200" s="13"/>
    </row>
    <row r="201" spans="1:11" s="14" customFormat="1" ht="12.75">
      <c r="A201" s="89"/>
      <c r="B201" s="36"/>
      <c r="C201" s="87"/>
      <c r="D201" s="87"/>
      <c r="E201" s="87"/>
      <c r="F201" s="38"/>
      <c r="G201" s="39"/>
      <c r="H201" s="16"/>
      <c r="I201" s="41"/>
      <c r="J201" s="41"/>
      <c r="K201" s="13"/>
    </row>
    <row r="202" spans="1:11" s="14" customFormat="1" ht="12.75">
      <c r="A202" s="89"/>
      <c r="B202" s="36"/>
      <c r="C202" s="87"/>
      <c r="D202" s="87"/>
      <c r="E202" s="87"/>
      <c r="F202" s="38"/>
      <c r="G202" s="39"/>
      <c r="H202" s="16"/>
      <c r="I202" s="41"/>
      <c r="J202" s="41"/>
      <c r="K202" s="13"/>
    </row>
    <row r="203" spans="1:11" s="18" customFormat="1" ht="12.75">
      <c r="A203" s="89"/>
      <c r="B203" s="36"/>
      <c r="C203" s="87"/>
      <c r="D203" s="87"/>
      <c r="E203" s="87"/>
      <c r="F203" s="38"/>
      <c r="G203" s="39"/>
      <c r="H203" s="16"/>
      <c r="I203" s="41"/>
      <c r="J203" s="41"/>
      <c r="K203" s="13"/>
    </row>
    <row r="204" spans="1:11" s="14" customFormat="1" ht="12.75">
      <c r="A204" s="89"/>
      <c r="B204" s="36"/>
      <c r="C204" s="87"/>
      <c r="D204" s="87"/>
      <c r="E204" s="87"/>
      <c r="F204" s="38"/>
      <c r="G204" s="39"/>
      <c r="H204" s="16"/>
      <c r="I204" s="41"/>
      <c r="J204" s="41"/>
      <c r="K204" s="13"/>
    </row>
    <row r="205" spans="1:11" s="14" customFormat="1" ht="12.75">
      <c r="A205" s="89"/>
      <c r="B205" s="36"/>
      <c r="C205" s="87"/>
      <c r="D205" s="87"/>
      <c r="E205" s="87"/>
      <c r="F205" s="38"/>
      <c r="G205" s="39"/>
      <c r="H205" s="16"/>
      <c r="I205" s="41"/>
      <c r="J205" s="41"/>
      <c r="K205" s="13"/>
    </row>
    <row r="206" spans="1:11" s="14" customFormat="1" ht="12.75">
      <c r="A206" s="89"/>
      <c r="B206" s="45"/>
      <c r="C206" s="88"/>
      <c r="D206" s="94"/>
      <c r="E206" s="94"/>
      <c r="F206" s="45"/>
      <c r="G206" s="39"/>
      <c r="H206" s="79"/>
      <c r="I206" s="48"/>
      <c r="J206" s="48"/>
      <c r="K206" s="15"/>
    </row>
    <row r="207" spans="1:11" s="21" customFormat="1" ht="15">
      <c r="A207" s="89"/>
      <c r="B207" s="36"/>
      <c r="C207" s="87"/>
      <c r="D207" s="87"/>
      <c r="E207" s="87"/>
      <c r="F207" s="38"/>
      <c r="G207" s="39"/>
      <c r="H207" s="16"/>
      <c r="I207" s="44"/>
      <c r="J207" s="41"/>
      <c r="K207" s="13"/>
    </row>
    <row r="208" spans="1:11" s="14" customFormat="1" ht="12.75">
      <c r="A208" s="89"/>
      <c r="B208" s="45"/>
      <c r="C208" s="88"/>
      <c r="D208" s="94"/>
      <c r="E208" s="94"/>
      <c r="F208" s="45"/>
      <c r="G208" s="39"/>
      <c r="H208" s="79"/>
      <c r="I208" s="48"/>
      <c r="J208" s="48"/>
      <c r="K208" s="15"/>
    </row>
    <row r="209" spans="1:11" s="14" customFormat="1" ht="12.75">
      <c r="A209" s="89"/>
      <c r="B209" s="45"/>
      <c r="C209" s="88"/>
      <c r="D209" s="94"/>
      <c r="E209" s="94"/>
      <c r="F209" s="45"/>
      <c r="G209" s="39"/>
      <c r="H209" s="79"/>
      <c r="I209" s="48"/>
      <c r="J209" s="48"/>
      <c r="K209" s="15"/>
    </row>
    <row r="210" spans="1:11" s="14" customFormat="1" ht="12.75">
      <c r="A210" s="89"/>
      <c r="B210" s="50"/>
      <c r="C210" s="92"/>
      <c r="D210" s="92"/>
      <c r="E210" s="92"/>
      <c r="F210" s="51"/>
      <c r="G210" s="39"/>
      <c r="H210" s="19"/>
      <c r="I210" s="52"/>
      <c r="J210" s="52"/>
      <c r="K210" s="13"/>
    </row>
    <row r="211" spans="1:11" s="18" customFormat="1" ht="12.75">
      <c r="A211" s="89"/>
      <c r="B211" s="45"/>
      <c r="C211" s="88"/>
      <c r="D211" s="94"/>
      <c r="E211" s="94"/>
      <c r="F211" s="45"/>
      <c r="G211" s="39"/>
      <c r="H211" s="79"/>
      <c r="I211" s="48"/>
      <c r="J211" s="48"/>
      <c r="K211" s="15"/>
    </row>
    <row r="212" spans="1:11" s="14" customFormat="1" ht="12.75">
      <c r="A212" s="89"/>
      <c r="B212" s="45"/>
      <c r="C212" s="88"/>
      <c r="D212" s="94"/>
      <c r="E212" s="94"/>
      <c r="F212" s="45"/>
      <c r="G212" s="39"/>
      <c r="H212" s="79"/>
      <c r="I212" s="48"/>
      <c r="J212" s="48"/>
      <c r="K212" s="15"/>
    </row>
    <row r="213" spans="1:11" s="14" customFormat="1" ht="12.75">
      <c r="A213" s="89"/>
      <c r="B213" s="36"/>
      <c r="C213" s="87"/>
      <c r="D213" s="87"/>
      <c r="E213" s="87"/>
      <c r="F213" s="38"/>
      <c r="G213" s="39"/>
      <c r="H213" s="16"/>
      <c r="I213" s="41"/>
      <c r="J213" s="41"/>
      <c r="K213" s="13"/>
    </row>
    <row r="214" spans="1:11" s="18" customFormat="1" ht="12.75">
      <c r="A214" s="89"/>
      <c r="B214" s="36"/>
      <c r="C214" s="87"/>
      <c r="D214" s="87"/>
      <c r="E214" s="87"/>
      <c r="F214" s="38"/>
      <c r="G214" s="39"/>
      <c r="H214" s="16"/>
      <c r="I214" s="41"/>
      <c r="J214" s="41"/>
      <c r="K214" s="13"/>
    </row>
    <row r="215" spans="1:11" s="14" customFormat="1" ht="12.75">
      <c r="A215" s="89"/>
      <c r="B215" s="36"/>
      <c r="C215" s="87"/>
      <c r="D215" s="87"/>
      <c r="E215" s="87"/>
      <c r="F215" s="38"/>
      <c r="G215" s="39"/>
      <c r="H215" s="16"/>
      <c r="I215" s="41"/>
      <c r="J215" s="41"/>
      <c r="K215" s="13"/>
    </row>
    <row r="216" spans="1:11" s="14" customFormat="1" ht="12.75">
      <c r="A216" s="89"/>
      <c r="B216" s="36"/>
      <c r="C216" s="87"/>
      <c r="D216" s="87"/>
      <c r="E216" s="87"/>
      <c r="F216" s="38"/>
      <c r="G216" s="39"/>
      <c r="H216" s="16"/>
      <c r="I216" s="41"/>
      <c r="J216" s="41"/>
      <c r="K216" s="13"/>
    </row>
    <row r="217" spans="1:11" s="14" customFormat="1" ht="12.75">
      <c r="A217" s="89"/>
      <c r="B217" s="45"/>
      <c r="C217" s="88"/>
      <c r="D217" s="94"/>
      <c r="E217" s="94"/>
      <c r="F217" s="45"/>
      <c r="G217" s="39"/>
      <c r="H217" s="79"/>
      <c r="I217" s="48"/>
      <c r="J217" s="48"/>
      <c r="K217" s="15"/>
    </row>
    <row r="218" spans="1:11" s="18" customFormat="1" ht="12.75">
      <c r="A218" s="89"/>
      <c r="B218" s="36"/>
      <c r="C218" s="87"/>
      <c r="D218" s="87"/>
      <c r="E218" s="87"/>
      <c r="F218" s="38"/>
      <c r="G218" s="39"/>
      <c r="H218" s="16"/>
      <c r="I218" s="41"/>
      <c r="J218" s="41"/>
      <c r="K218" s="13"/>
    </row>
    <row r="219" spans="1:11" s="14" customFormat="1" ht="12.75">
      <c r="A219" s="89"/>
      <c r="B219" s="36"/>
      <c r="C219" s="87"/>
      <c r="D219" s="87"/>
      <c r="E219" s="87"/>
      <c r="F219" s="38"/>
      <c r="G219" s="39"/>
      <c r="H219" s="16"/>
      <c r="I219" s="41"/>
      <c r="J219" s="41"/>
      <c r="K219" s="13"/>
    </row>
    <row r="220" spans="1:11" s="18" customFormat="1" ht="12.75">
      <c r="A220" s="89"/>
      <c r="B220" s="45"/>
      <c r="C220" s="88"/>
      <c r="D220" s="94"/>
      <c r="E220" s="94"/>
      <c r="F220" s="45"/>
      <c r="G220" s="39"/>
      <c r="H220" s="79"/>
      <c r="I220" s="48"/>
      <c r="J220" s="48"/>
      <c r="K220" s="15"/>
    </row>
    <row r="221" spans="1:11" s="14" customFormat="1" ht="12.75">
      <c r="A221" s="89"/>
      <c r="B221" s="36"/>
      <c r="C221" s="87"/>
      <c r="D221" s="95"/>
      <c r="E221" s="87"/>
      <c r="F221" s="38"/>
      <c r="G221" s="39"/>
      <c r="H221" s="16"/>
      <c r="I221" s="41"/>
      <c r="J221" s="41"/>
      <c r="K221" s="13"/>
    </row>
    <row r="222" spans="1:11" s="14" customFormat="1" ht="12.75">
      <c r="A222" s="89"/>
      <c r="B222" s="36"/>
      <c r="C222" s="87"/>
      <c r="D222" s="87"/>
      <c r="E222" s="87"/>
      <c r="F222" s="38"/>
      <c r="G222" s="39"/>
      <c r="H222" s="16"/>
      <c r="I222" s="41"/>
      <c r="J222" s="41"/>
      <c r="K222" s="13"/>
    </row>
    <row r="223" spans="1:11" s="18" customFormat="1" ht="12.75">
      <c r="A223" s="89"/>
      <c r="B223" s="36"/>
      <c r="C223" s="87"/>
      <c r="D223" s="87"/>
      <c r="E223" s="87"/>
      <c r="F223" s="38"/>
      <c r="G223" s="39"/>
      <c r="H223" s="16"/>
      <c r="I223" s="41"/>
      <c r="J223" s="41"/>
      <c r="K223" s="13"/>
    </row>
    <row r="224" spans="1:11" s="14" customFormat="1" ht="12.75">
      <c r="A224" s="89"/>
      <c r="B224" s="36"/>
      <c r="C224" s="87"/>
      <c r="D224" s="95"/>
      <c r="E224" s="87"/>
      <c r="F224" s="38"/>
      <c r="G224" s="39"/>
      <c r="H224" s="16"/>
      <c r="I224" s="41"/>
      <c r="J224" s="41"/>
      <c r="K224" s="13"/>
    </row>
  </sheetData>
  <conditionalFormatting sqref="H57:H115">
    <cfRule type="expression" priority="1" dxfId="0" stopIfTrue="1">
      <formula>IF(CLEAN($H57)=CLEAN($D57),0,1)</formula>
    </cfRule>
  </conditionalFormatting>
  <conditionalFormatting sqref="I57:I115">
    <cfRule type="expression" priority="2" dxfId="0" stopIfTrue="1">
      <formula>IF(CLEAN($I57)=CLEAN($E57),0,1)</formula>
    </cfRule>
  </conditionalFormatting>
  <conditionalFormatting sqref="K57:K115">
    <cfRule type="expression" priority="3" dxfId="0" stopIfTrue="1">
      <formula>IF(CLEAN($K57)=CLEAN($C57),0,1)</formula>
    </cfRule>
  </conditionalFormatting>
  <conditionalFormatting sqref="L57:L115">
    <cfRule type="expression" priority="4" dxfId="0" stopIfTrue="1">
      <formula>IF(CLEAN($L57)=CLEAN($F57),0,1)</formula>
    </cfRule>
  </conditionalFormatting>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802.11-06/0724r11</dc:title>
  <dc:subject/>
  <dc:creator>Don Schultz</dc:creator>
  <cp:keywords/>
  <dc:description/>
  <cp:lastModifiedBy>Donald W. Schultz</cp:lastModifiedBy>
  <cp:lastPrinted>2006-02-10T13:17:22Z</cp:lastPrinted>
  <dcterms:created xsi:type="dcterms:W3CDTF">2004-07-14T16:37:20Z</dcterms:created>
  <dcterms:modified xsi:type="dcterms:W3CDTF">2006-09-19T04:40:21Z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