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5480" windowHeight="10665" activeTab="1"/>
  </bookViews>
  <sheets>
    <sheet name="Title" sheetId="1" r:id="rId1"/>
    <sheet name="Comments" sheetId="2" r:id="rId2"/>
    <sheet name="Comment Stats" sheetId="3" r:id="rId3"/>
    <sheet name="Technical Issues" sheetId="4" r:id="rId4"/>
    <sheet name="References" sheetId="5" r:id="rId5"/>
  </sheets>
  <externalReferences>
    <externalReference r:id="rId8"/>
    <externalReference r:id="rId9"/>
  </externalReferences>
  <definedNames>
    <definedName name="_xlnm._FilterDatabase" localSheetId="1" hidden="1">'Comments'!$B$3:$V$213</definedName>
    <definedName name="Fname" localSheetId="2">'[2]LB_Comments'!#REF!</definedName>
    <definedName name="Fname">'[1]LB_Comments'!#REF!</definedName>
    <definedName name="Lname" localSheetId="2">'[2]LB_Comments'!#REF!</definedName>
    <definedName name="Lname">'[1]LB_Comments'!#REF!</definedName>
    <definedName name="_xlnm.Print_Area" localSheetId="2">'Comment Stats'!$N$1:$Z$1323</definedName>
    <definedName name="_xlnm.Print_Area" localSheetId="1">'Comments'!$I$3:$P$3</definedName>
    <definedName name="_xlnm.Print_Area" localSheetId="3">'Technical Issues'!$A$1:$E$14</definedName>
  </definedNames>
  <calcPr fullCalcOnLoad="1"/>
</workbook>
</file>

<file path=xl/comments2.xml><?xml version="1.0" encoding="utf-8"?>
<comments xmlns="http://schemas.openxmlformats.org/spreadsheetml/2006/main">
  <authors>
    <author>IEEE</author>
  </authors>
  <commentList>
    <comment ref="L3" authorId="0">
      <text>
        <r>
          <rPr>
            <b/>
            <sz val="8"/>
            <rFont val="Arial"/>
            <family val="2"/>
          </rPr>
          <t>Comment number. A single consecutive sequence of numbers, giving each comment a unique identifier</t>
        </r>
      </text>
    </comment>
  </commentList>
</comments>
</file>

<file path=xl/sharedStrings.xml><?xml version="1.0" encoding="utf-8"?>
<sst xmlns="http://schemas.openxmlformats.org/spreadsheetml/2006/main" count="1895" uniqueCount="642">
  <si>
    <t>I think the right justification is that permitting it to be used with data would introduce configuration issues that would tax even cryptographers. 802.11w is meant to be useful by everyone. Vendors can define their own version of AES-128-CMAC that extends the 802.11w mechanism to data if this is an important function.</t>
  </si>
  <si>
    <t>There is not encryption provided for broadcast Robust management frames. I think this is the right decision, but why is it justificated?</t>
  </si>
  <si>
    <t>I think the justification is that broadcast management frames deal with the operation of the WLAN only and do not convey information related to user privacy. Does the 802.11w draft therefore need to prohibit the inclusion of data related to user privacy in the 802.11 spec?</t>
  </si>
  <si>
    <t>I do not see why we need two bits--supported and enabled. The purported reason for supporting two bits is to have a way to indicate that the AP is requiring rather than just supporting 802.11w. However, a pre-802.11w STA won't be able to interpret the bits anyway, while an 802.11w STA will just follow the AP's lead, setting the  Robust management frame protection bit if the AP asserts it and not doing so otherwise. The AP can choose to deny service to the pre-802.11w STA with one or with two bits, but the STA will be unable to determine the reason why it was rejected in either case.</t>
  </si>
  <si>
    <t>Consider using only one bit, or else give a realistic usage case where using two bits makes a difference. In the latter situation, using two bits is justified only if the usage case has a wide spread need.</t>
  </si>
  <si>
    <t>If TGw decides that only one 802.11w bit is needed, remove Table 31b</t>
  </si>
  <si>
    <t>If TGw decides to retain the two bits to negotiate 802.11w, then the last two columns should be left justified</t>
  </si>
  <si>
    <t>"…(MMIE) is used to protect the broadcast management frame…"</t>
  </si>
  <si>
    <t>Change to "…(MMIE) is used to protect broadcast management frames…</t>
  </si>
  <si>
    <t>"It provides data origin authenticity…" No it doesn't in general, because anyone with the broadcast key can forge messages.</t>
  </si>
  <si>
    <t>"It provides message integrity…"</t>
  </si>
  <si>
    <t>"…the current DGTK shall use…" I believe this is the first time (outside the acronyms) that "DGTK" has been used.</t>
  </si>
  <si>
    <t>"..the current disconnect GTK (DGTK) shall use…"</t>
  </si>
  <si>
    <t>"…that is protected with TKIP encapsulation is used…"</t>
  </si>
  <si>
    <t>"..that is protected when TKIP is used…"</t>
  </si>
  <si>
    <t>The text "…contains the Frame Control, DA, RA, and BSSID…" does not match Figure 80b, which shows DA, SA,  and BSSID instead</t>
  </si>
  <si>
    <t>The Figure is correct. Change the text to match.</t>
  </si>
  <si>
    <t>"…DHV…" I really hate this acronym, as its only purpose seems to be the make it difficult for non-club members to read the spec. It is much more intuitive to call the disconnect hash value by its full name.</t>
  </si>
  <si>
    <t>I would prefer eliminating this acronym and spelling out disconnect hash value.</t>
  </si>
  <si>
    <t>"If protection of management frames is enabled, it programs the TK and pairwise cipher suite into the MAC for protection of unicast management frames. It also installs the IGTK, IGTK sequence counter and the DHV (for a non-AP STA) or the DGTK (for the AP) into the MAC for protection of broadcast management frames." The amount of state is going to drive all of the vendors of constrained devices to vote no. We have an obligation to minimize the state.</t>
  </si>
  <si>
    <t>I don't know if this works, but lets try it: For each MAC address peer, the MAC maintains
(a) TK, TK counters, TK cipher suite
(b) GTK, GTK counters, GTK cipher suite
(c) IGTK, IGTK counter, ITGK cipher suite
Can we make IGTK = disconnect hash value? What vulnerabilities does this present? I know this breaks our hashing scheme, but does that matter if we can get by with less state and fewer parameters transferred over the air?
Some people will vote against 802.11w because we have added (c), which they will see as too much incremental state. If we don't have (c), then we have to use the same ciphersuite for broadcast management frames as for data. We need to rationalize the choice we have made to go for a separate ciphersuite.</t>
  </si>
  <si>
    <t>See corresponding comment for bullet 7</t>
  </si>
  <si>
    <t>Is the acronym MUP really needed? Will anyone really remember what it means?</t>
  </si>
  <si>
    <t>Consider removing it throughout the document</t>
  </si>
  <si>
    <t>"…by an authenticated station (insider attack.)"</t>
  </si>
  <si>
    <t>"…by an authenticated station (insider attack)."</t>
  </si>
  <si>
    <t>I think a better place to specify MUP would be inside an MLME-MgtFrame.request primitive.</t>
  </si>
  <si>
    <t>"…are sent as unicast messages. Unicast messages are protected against insider attack."</t>
  </si>
  <si>
    <t>"…are sent as unicast messages, which are protected against insider attack."</t>
  </si>
  <si>
    <t>N'</t>
  </si>
  <si>
    <t>Instead of quoting N, lower case and italicize it in a Times New Roman, as is customary practice</t>
  </si>
  <si>
    <t>"The transmitter shall extract…" The text never says what this "extraction" is for</t>
  </si>
  <si>
    <t>"The transmitter shall construct an HC information element from the following information extracted from…"</t>
  </si>
  <si>
    <t>"A MAC implementation may support TKIP protection of Robust Management Frames if it supports both TKIP and Protected Management Frames and TKIP is negotiated as the pairwise cipher." This sentence (paragraph) belongs at the beginning of 8.3.2</t>
  </si>
  <si>
    <t>Move to the TKIP overview in 8.3.2</t>
  </si>
  <si>
    <t>"...via the MLME SAP rather than through the MA-UNITDATA.indication primitive" We do not define such a primitive.</t>
  </si>
  <si>
    <t>Add a clause 10.3.something to define the new service primitive. We can call it the MLME-MgmtFrame primitive. It needs the standard request, confirm, and indication versions of the primitive (I think).</t>
  </si>
  <si>
    <t>"{ednote – need to define new MIB counter for header mis-match}"</t>
  </si>
  <si>
    <t>add dot11RSNAStatsTKIPHdrErrors to the Dot11RSNAStatsEntry
add the following MIB object at the end of the dot11RSNAStatsTable:
dot11RSNAStatsTKIPHdrErrors OBJECT-TYPE
    SYNTAX Counter32
    MAX-ACCESS read-only
    STATUS current
    DESCRIPTION
        "Counts the number of TKIP header errors in protected management frames."
    ::= { dot11RSNAStatsEntry 11}
Replace this editor's note with the name of the new MIB object.</t>
  </si>
  <si>
    <t>"When management frame protection is negotiated with TKIP as the pairwise cipher, TKIP shall use the same TK for Management Frames and for Data Frames."</t>
  </si>
  <si>
    <t>"When management frame protection is negotiated, and TKIP is the negotiated pairwise cipher, TKIP shall use the same TK to protect both Robust Management Frames and Data Frames."</t>
  </si>
  <si>
    <t>"...for TKIP-protected management frames of type Action"</t>
  </si>
  <si>
    <t>"…for TKIP-protected Robust management frames."</t>
  </si>
  <si>
    <t>"...frame uses the same TK…"</t>
  </si>
  <si>
    <t>"...frame shall use the same TK…"</t>
  </si>
  <si>
    <t>"...shall be delivered to the SME rather than through the MA-UNITDATA.indication primitive"</t>
  </si>
  <si>
    <t>Use the MLME-MgmtFrame.indication primitive. This primitive must be defined in clause 10.3.something</t>
  </si>
  <si>
    <t>"A CCMP protected unicast management frame uses the same TK as a Data MPDU."</t>
  </si>
  <si>
    <t>Question for Group:  Do we support IBSS?  3/9/06 Answer: Yes, we should.  This is a technical issue and should be addressed in a separate submission. Add a clear specificaiton on how to protect mgmt frames in IBSS.</t>
  </si>
  <si>
    <t>Depends on the "MUP" discussion.  3/9/06: Rejected:  MUP is not a protocol as BIP, and is a service.</t>
  </si>
  <si>
    <t>DHV and MUP sections of the protocol have been dropped from the draft? 
3/9/06:  Group looking at clause 8 is looking at DHV, but no conclusion.  No conclusion on MUP, either.  Resolution pending those decisions.  Review acronyms usage in the draft.</t>
  </si>
  <si>
    <t>3/9/06:  Possible text: "Robust Management frames received by a STA prior to the confirmation of the PTKs are not protected and shall be ignored. A STA shall not send robust management frames prior to confirmation of the PTK.".   Kapil/Jouni : To work on the language and also address IGTK scenario</t>
  </si>
  <si>
    <t>"A CCMP protected unicast management frame shall use the same TK as a Data MPDU."</t>
  </si>
  <si>
    <t>"...plus a non-zero 13-bit key identifier…" Clause 7.3.2.27 says it is a 12 bit key identifier, and that 0 is allowed.</t>
  </si>
  <si>
    <t>Make the two clauses consistent. Either will do, but I think it will be simpler to make 8.3.4.1 conform to 7.3.2.27 rather than vice versa.</t>
  </si>
  <si>
    <t>"…DHV…" DHV gives me no insight into what its function is. Acronyms make lousy names except in very rare circumstances. This is not one of them. The three short paragraphs constituting 8.3.4.1 have no fewer that 15 acronyms. How is anyone supposed to understand this? I believe in this case the acronym usage is simply laziness on the part of the people who original text (mea culpa)</t>
  </si>
  <si>
    <t>"…disconnect hash value…"</t>
  </si>
  <si>
    <t>"The replay counter shall be set to the value provided by the Authenticator" This does not say how the Authenticator told it the value. Does it matter?</t>
  </si>
  <si>
    <t>Perhaps add "…in the 4-Way or Group Key Handshakes."</t>
  </si>
  <si>
    <t>"…its own 128-bit DHV…"</t>
  </si>
  <si>
    <t>"…its own 128-bit disconnect hash value (DHV)..." This clause it is necessary to use the DHV acronym for the sake of the formulae, but I would still limits its use whenever possible.</t>
  </si>
  <si>
    <t>This text never mandates the receiver to discard Robuset management frames with MMIEs with length ¹ 16, and to discard frames with MMIEs of length ¹26 in Disassociate/Deauthenticate frames</t>
  </si>
  <si>
    <t>Add this requirement</t>
  </si>
  <si>
    <t>"If MMIE Length is 16, the receiver shall increment the replay counter for the IGTK and process the frame. If the MMIE Lenth is 26, the receiver shall destroy the DHV, DGTK, and associated state and process the frame." This does not mandate that the MMIE length shall be 16 for Robust Management frames other than Disassociate and Deauthenticate, and shall be 26 for Disassociate and Deauthenticate frames. This is a requirement, and it is a requirement that the receiver drop the frame if it does not satisfy this.</t>
  </si>
  <si>
    <t>Please add the missing requirements</t>
  </si>
  <si>
    <t xml:space="preserve">"If MMIE Length is 16, the receiver shall increment the replay counter for the IGTK and process the frame. If the MMIE Lenth is 26, the receiver shall destroy the DHV, DGTK, and associated state and process the frame." Clause 8.3.4.4.2 duplicates this requirement (in slightly different words). </t>
  </si>
  <si>
    <t>Put it one place or the other but not both.</t>
  </si>
  <si>
    <t>Total</t>
  </si>
  <si>
    <t>Pending</t>
  </si>
  <si>
    <t xml:space="preserve">Technical Issue Number
</t>
  </si>
  <si>
    <t xml:space="preserve">Major Clause
</t>
  </si>
  <si>
    <t>5.3</t>
  </si>
  <si>
    <t xml:space="preserve">Resolution
</t>
  </si>
  <si>
    <t>#</t>
  </si>
  <si>
    <t>8.5.4</t>
  </si>
  <si>
    <t>Annex D</t>
  </si>
  <si>
    <t>Clarify.</t>
  </si>
  <si>
    <t xml:space="preserve"> </t>
  </si>
  <si>
    <t>Change text</t>
  </si>
  <si>
    <t>Technical Issue</t>
  </si>
  <si>
    <t>Submission</t>
  </si>
  <si>
    <t>Venue Date:</t>
  </si>
  <si>
    <t>IEEE P802.11 Wireless LANs</t>
  </si>
  <si>
    <t>Abstract:</t>
  </si>
  <si>
    <t>Subject:</t>
  </si>
  <si>
    <t>Author(s):</t>
  </si>
  <si>
    <t>First Author:</t>
  </si>
  <si>
    <t>Designator:</t>
  </si>
  <si>
    <t>References:</t>
  </si>
  <si>
    <t>Full Date:</t>
  </si>
  <si>
    <t>CID</t>
  </si>
  <si>
    <t>No. of comments</t>
  </si>
  <si>
    <t>Total Comments</t>
  </si>
  <si>
    <t>Number of Commentors</t>
  </si>
  <si>
    <t>A.4.4.1</t>
  </si>
  <si>
    <t>15</t>
  </si>
  <si>
    <t>44</t>
  </si>
  <si>
    <t>Comment Numbers</t>
  </si>
  <si>
    <t>Status</t>
  </si>
  <si>
    <t xml:space="preserve">Page /Line, P.LL (by Editor)
</t>
  </si>
  <si>
    <t xml:space="preserve">CID
</t>
  </si>
  <si>
    <t xml:space="preserve">Comment
</t>
  </si>
  <si>
    <t xml:space="preserve">Proposed Change
</t>
  </si>
  <si>
    <t xml:space="preserve">Comment Group Number
</t>
  </si>
  <si>
    <t xml:space="preserve">Name or person submitting comment, (by Editor)
</t>
  </si>
  <si>
    <t xml:space="preserve">Comment Number, in the format LASTNAME/# (by Editor)
</t>
  </si>
  <si>
    <t xml:space="preserve">Clause Number. Provided by Commenter.
</t>
  </si>
  <si>
    <t xml:space="preserve">Part of No Vote
</t>
  </si>
  <si>
    <t>Technical</t>
  </si>
  <si>
    <t>Editorial</t>
  </si>
  <si>
    <t>Remaining</t>
  </si>
  <si>
    <t>Resolved</t>
  </si>
  <si>
    <t>Commenter</t>
  </si>
  <si>
    <t>Complete %</t>
  </si>
  <si>
    <t xml:space="preserve">Clause (assigned by Editor)
</t>
  </si>
  <si>
    <t>Type E/T/ TT (Trivial Technical) (Editor)</t>
  </si>
  <si>
    <t>TT</t>
  </si>
  <si>
    <t>Trivial Technical</t>
  </si>
  <si>
    <t>0</t>
  </si>
  <si>
    <t>E</t>
  </si>
  <si>
    <t xml:space="preserve">Page Number. Provided by Commenter. </t>
  </si>
  <si>
    <t xml:space="preserve">Line Number. Provided by Commenter. </t>
  </si>
  <si>
    <t xml:space="preserve">Type of Comment (T) Technical, (E) Editorial. Provided by Commenter. </t>
  </si>
  <si>
    <t>N</t>
  </si>
  <si>
    <t>31</t>
  </si>
  <si>
    <t>7</t>
  </si>
  <si>
    <t>37</t>
  </si>
  <si>
    <t>8</t>
  </si>
  <si>
    <t>9</t>
  </si>
  <si>
    <t>26</t>
  </si>
  <si>
    <t>10</t>
  </si>
  <si>
    <t>18</t>
  </si>
  <si>
    <t>12</t>
  </si>
  <si>
    <t>41</t>
  </si>
  <si>
    <t>20</t>
  </si>
  <si>
    <t>36</t>
  </si>
  <si>
    <t>3</t>
  </si>
  <si>
    <t>30</t>
  </si>
  <si>
    <t>21</t>
  </si>
  <si>
    <t>19</t>
  </si>
  <si>
    <t>38</t>
  </si>
  <si>
    <t>24</t>
  </si>
  <si>
    <t>28</t>
  </si>
  <si>
    <t>35</t>
  </si>
  <si>
    <t>Points raised for/during Discussion</t>
  </si>
  <si>
    <t>6</t>
  </si>
  <si>
    <t>2</t>
  </si>
  <si>
    <t>13</t>
  </si>
  <si>
    <t>25</t>
  </si>
  <si>
    <t>34</t>
  </si>
  <si>
    <t>1</t>
  </si>
  <si>
    <t>Accepted</t>
  </si>
  <si>
    <t>22</t>
  </si>
  <si>
    <t>T</t>
  </si>
  <si>
    <t>11</t>
  </si>
  <si>
    <t>5</t>
  </si>
  <si>
    <t>16</t>
  </si>
  <si>
    <t>23</t>
  </si>
  <si>
    <t>14</t>
  </si>
  <si>
    <t>32</t>
  </si>
  <si>
    <t>17</t>
  </si>
  <si>
    <t>4</t>
  </si>
  <si>
    <t>29</t>
  </si>
  <si>
    <t>42</t>
  </si>
  <si>
    <t>Accepted.  Remove "multicast" only in instances where multicast relates to management frames.</t>
  </si>
  <si>
    <t>"Direction vector" This is the first time I have ever heard of one bit of information referred to as a vector!</t>
  </si>
  <si>
    <t>"Dirction flag"</t>
  </si>
  <si>
    <t>"…and protect management frames."</t>
  </si>
  <si>
    <t>"…and protect Robust management frames."</t>
  </si>
  <si>
    <t>"When management frame protection is enabled, all transmissions of Robust management action frames shall be protected." This text is inconsistent with the capabilities bits as defined in 7.3.2.25.3. There Robust management frames are protected if (a) the enabled bit is set to 1 or (b) the supported bit is negotiated.</t>
  </si>
  <si>
    <t>Make this description compatible with 7.3.2.25.3 or vice versa. I prefer vice versa, as I don't see the need for two bits.</t>
  </si>
  <si>
    <t>"…does not require protection for management frames."</t>
  </si>
  <si>
    <t>"…does not require protection for Robust management frames."</t>
  </si>
  <si>
    <t>"…as unicast frames. (MUP)"</t>
  </si>
  <si>
    <t>"…as unicast frames."</t>
  </si>
  <si>
    <t>"The Disassociation or Deauthenication of a STA." I don't understand. Is the reason for doing this to prevent the disassociated or deauthenticated station from forging frames?</t>
  </si>
  <si>
    <t>How do we indicate that 802.11i is mandatory if the optional 802.11w is implemented?</t>
  </si>
  <si>
    <t>Heading and section seems to be messed up</t>
  </si>
  <si>
    <t>7.3.2.25.3 is the only place that discusses mixed mode BSS where some STAs use PMF and some don't. This is only mentioned by implication</t>
  </si>
  <si>
    <t>Add section to define behaviour in mixed mode BSS's</t>
  </si>
  <si>
    <t>"Unicast management frame confidentiality" - Shouldn't this also say "integrity"?</t>
  </si>
  <si>
    <t>add "and integrity" to end of line</t>
  </si>
  <si>
    <t>Whay is there two serives added. Seems like the management protections could be merged into a single service here</t>
  </si>
  <si>
    <t>Merge two services to become just "management frame confidentiality"</t>
  </si>
  <si>
    <t>"deauthentication notification itegrity check..." this sounds odd</t>
  </si>
  <si>
    <t>change to "deauthentication message itegrity check..."</t>
  </si>
  <si>
    <t>missing commas</t>
  </si>
  <si>
    <t>add comma after "below" and "State 3"</t>
  </si>
  <si>
    <t>missing comma</t>
  </si>
  <si>
    <t>add comma after "IGTK"</t>
  </si>
  <si>
    <t>service should include integrity</t>
  </si>
  <si>
    <t>No mention of broadcast management frame protection</t>
  </si>
  <si>
    <t>add - either as new line or as part of line (b)</t>
  </si>
  <si>
    <t>The logic of this paragraph is missing. Is there and implied "and" or "or" between the two statements defining privacy subfield? What if data protection is on and management off - one stement says to set the field and the other clear it!</t>
  </si>
  <si>
    <t>Figure out what is intended and they correct text to reflect this</t>
  </si>
  <si>
    <t>Is there a problem with extending the RSN IE given that this is sent in associate request before capabilities are negotiated. Will this break legacy implementations?</t>
  </si>
  <si>
    <t>Figure out if there is a problem and, if so, might need new IE</t>
  </si>
  <si>
    <t>The text in parenthesies is ambiguous as to which suites are allowed or not.</t>
  </si>
  <si>
    <t>Replace with "(none of WEP-40, WEP-104, and TKIP are allowed)"</t>
  </si>
  <si>
    <t>Should TKIP be included in the list of excluded cipersuites?</t>
  </si>
  <si>
    <t>Add example case for TKIP</t>
  </si>
  <si>
    <t>The text here makes no sense and is not consistent with table 31b. Why would the AP set the bit to say PMF is supported but then put the "enables" bit to zero and required here</t>
  </si>
  <si>
    <t>Review and correct the text to be consistent with Table 31b</t>
  </si>
  <si>
    <t>"Support for Robust management frame protection is optional; if used, Robust action management broadcast frames are disabled." --- Support is not optional. What it says is that the STA does not need to use PMF.</t>
  </si>
  <si>
    <t>Change to "Use of Robust management frame protection by the STA is allowed but not required; Robust action management broadcast frames are disabled."</t>
  </si>
  <si>
    <t>"A Replay field length of 16 shall only be used within broadcast Disassociation or Deauthentication frames. When the Length value is 26, the Replay field value shall be 16 octets interpreted as a 128 bit key." - awkward and confusing sentence</t>
  </si>
  <si>
    <t>reword: "The Length value of 26 shall only be used within broadcast Disassociation or Deauthentication frames and then the Replay field value shall be 16 octets interpreted as a 128 bit key."</t>
  </si>
  <si>
    <t>This sentence is way too complicated and ambigous. Suggest removing superfluous subclauses.</t>
  </si>
  <si>
    <t>"If protection of management frames is enabled, it protects the Robust management frames by programming the negotiated pairwise cipher suite and established PTK and the IGTK, IGTK sequence counter and DHV (for a non-AP STA) or DGTK (for the AP) into the MAC."</t>
  </si>
  <si>
    <t>"The IGTK key is known to all authenticated stations in a BSS" - not true in mixed mode BSS</t>
  </si>
  <si>
    <t>change: "The IGTK key may be known by multiple stations in a BSS"</t>
  </si>
  <si>
    <t>"The encapsulation service determines the number of STAs ‘N’ that are associated and have a current PTKSA." - does not deal with mixed mode BSS</t>
  </si>
  <si>
    <t>change: "The encapsulation service determines the number of STAs ‘N’ that are associated and have a current PTKSA for protected managment frame services."</t>
  </si>
  <si>
    <t>This overview is misleading and incomplete because it makes no mention of the HC information element</t>
  </si>
  <si>
    <t>Update overview to explain the need for HC IE</t>
  </si>
  <si>
    <t>"When TKIP is selected as the RSN pairwise cipher,..." not always!</t>
  </si>
  <si>
    <t>change: "When TKIP is selected as the RSN pairwise cipher and management frame protection  is enabled,"</t>
  </si>
  <si>
    <t>"concatenated" is ambigous (before or after?)</t>
  </si>
  <si>
    <t>Replace "concatenated" with "appended"</t>
  </si>
  <si>
    <t>"13-bit" should be "11-bit"</t>
  </si>
  <si>
    <t>"computed from a per BSSID one-time DGTK" what is "per BSSID?" How does the AP determine that no other BSSID has the same value?</t>
  </si>
  <si>
    <t>replace the words "a per BSSID one time" with "the"</t>
  </si>
  <si>
    <t>We are appending an IE to the management frame. However, the base spec says that Proprietary IEs go at the end of the mgmt frame.</t>
  </si>
  <si>
    <t>Consider whether this is allowed</t>
  </si>
  <si>
    <t>It would be easier to read if clauses 8.3.4.4.1 and 8.3.4.4.2 were reversed in order</t>
  </si>
  <si>
    <t>Reverse order of clauses</t>
  </si>
  <si>
    <t>The DHV and DGTK values should be discarded after use</t>
  </si>
  <si>
    <t>Add sentence: "The DHV and DGTK values shoudl be discarded immediately after completing the check"</t>
  </si>
  <si>
    <t>It seems that items (b) thru (e) are irrelevant for deaithentication frames because the key is sent in the frame</t>
  </si>
  <si>
    <t>Consider whether (b) through (e) should be bypassed</t>
  </si>
  <si>
    <t>Number of places in draft talk about broadcast frame protection, but there are also places including multicast frames. I would assume that all multicast frames were supposed to be protected, not just broadcast.</t>
  </si>
  <si>
    <t>Change broadcast to multicast in number of places or at least make it clear that mutlicast frames are protected using the same mechanism as broadcast.</t>
  </si>
  <si>
    <t>Is TGw planning on protecting robust management frames in IBSS? If yes, there seems to be number of places that need more details for this. As an example, page 23 defines Dot11RSNAProtectedManagementBroadcastPolicy to be disregarded in IBSS, but does not have similar comment for dot11RSNABcastProtectedManagementFramesEnabled. Could this be consider to mean that this can be used in IBSS?</t>
  </si>
  <si>
    <t>Sorry, I didn't go through all places to figure this out without first understanding whether IBSS was supposed to be covered or not.</t>
  </si>
  <si>
    <t>IGTK and GTK are mentioned as something that may be changed with Group Key handshake. At least one clause (the second 8.5.1.4, i.e. likely 8.5.1.5) in the draft seems to indicate that DGTK can also change. Is that the case?</t>
  </si>
  <si>
    <t>Replace "Authenticator later changes IGTK or GTK" with "Authenticator later changes IGTK, DGTK, or GTK"</t>
  </si>
  <si>
    <t>Supplicant spelled incorrectly in figure 14.</t>
  </si>
  <si>
    <t>Replace "Suplicant" with "Supplicant".</t>
  </si>
  <si>
    <t>Supplicant spelled incorrectly in figure 15.</t>
  </si>
  <si>
    <t>DGTK update not included in figure 15 even though it apparently should be based on 8.5.1.5 (the second 8.5.14).</t>
  </si>
  <si>
    <t>Add DGTK to "Generate" list and DHV to "Encrypt" list in the Authenticator steps of figure 15.</t>
  </si>
  <si>
    <t>Clause 8.7 is referred as a decision tree for BIP, but this clause is not modified by the current draft. Wouldn't BIP require changes for the decision tree?</t>
  </si>
  <si>
    <t>Consider adding details to clause 8.7. E.g., optional robust mgmt -&gt; no broadcast protection, MUP cases, TKIP and no HC -&gt; drop, BIP enabled and no BIP protection -&gt; drop.</t>
  </si>
  <si>
    <t>Two conditions for setting Privacy subfield are listed, but there is no statement of whether one or both are required.</t>
  </si>
  <si>
    <t>Add "OR" between a) and b) options.</t>
  </si>
  <si>
    <t>Incorrect OUI used for 802.1X authentication in RSN IE example.</t>
  </si>
  <si>
    <t>Replace "00 00 00 01" with "00 0F AC 01".</t>
  </si>
  <si>
    <t>"Table 1 Table 28" has incorrect title line and somewhat confusing statement about AES-128-CMAC being default.</t>
  </si>
  <si>
    <t>Fix the title line and change "default in BIP enabled RSNA" to "default management cipher suite in a BIP enabled RSNA"</t>
  </si>
  <si>
    <t>Not allowing management frame protection for TSN sounds like an arbitrary requirement and extra complexity. Is it really needed? WEP can only be used for broadcast/multicast data frames, so it would not be used for management frames.</t>
  </si>
  <si>
    <t>Consider removing "Protection of management frames shall not be supported when these cipher suite selectors are negotiated".</t>
  </si>
  <si>
    <t>Clause 7.1.3.1.9 does not look like a very good reference for how robust management frame protection is defined since it does not really define this. Would there be a better clause to refer here?</t>
  </si>
  <si>
    <t>Replace 7.1.3.1.9 with something more suitable (if available).</t>
  </si>
  <si>
    <t>What is the byte order of Replay field in the case it is a 48-bit unsigned integer.</t>
  </si>
  <si>
    <t>Explicitly define the byte order of the replay field (as seq#).</t>
  </si>
  <si>
    <t>HC includes DA and SA fields which are already protected by TKIP as part of key generation. Do we really need to copy them into HC?</t>
  </si>
  <si>
    <t>Remove HC DA and HC SA from HC.</t>
  </si>
  <si>
    <t>Is MUP really needed? It seems to work in a way that the clients would not know whether the frames were originally broadcast and as such, it could be just simpler to require that the original frame (e.g., broadcast Action frame) were not allowed if BIP is not secure enough and the conversion to unicast would happen at that level.</t>
  </si>
  <si>
    <t>Consider removing MUP. If that is not acceptable, consider adding support for receivers of MUP frames to know that the frame was originally a broadcast frame.</t>
  </si>
  <si>
    <t>Processing frames that do not have HC IE is not specified and the extra paragraph does not seem to be written to be specific for management frames.</t>
  </si>
  <si>
    <t>Add "When the received frame is a TKIP protected unicast frame," to the beginning of the insterted text for 8.3.2.1.2 and "The received shall drop the received frame if it does not include HC IE." as the second sentence for the same paragraph.</t>
  </si>
  <si>
    <t>Separate counter for TKIP replay protection is specified only for Action frames. Shouldn't it be used for all TKIP protected management frames?</t>
  </si>
  <si>
    <t>Remove "of type Action"</t>
  </si>
  <si>
    <t>CCMP is only required for Action frames. Shouldn't it be required for management frames in more general sense?</t>
  </si>
  <si>
    <t>Replace "Action Frames" with "Management Frames" (maybe with some additional limitation, like Robust..)</t>
  </si>
  <si>
    <t>Is protected flag set in 802.11 header for BIP MMPDUs? It is set for BIP AAD, but I did not find a clear statement of whether it is set in the transmitted 802.11 header.</t>
  </si>
  <si>
    <t>Describe (here; or maybe somewhere else?) that protected flag is set in 802.11 header.</t>
  </si>
  <si>
    <t>Extra "different"</t>
  </si>
  <si>
    <t>Replace "uses different a different" with "uses a different"</t>
  </si>
  <si>
    <t>"OGTK" is not defined</t>
  </si>
  <si>
    <t>Replace "OGTK" with "IGTK"</t>
  </si>
  <si>
    <t>MIB counter not fully defined. Which counter should be incremented?</t>
  </si>
  <si>
    <t>Describe which MIB counter is incremented when the frame is dropped due to invalid replay counter.</t>
  </si>
  <si>
    <t>Describe which MIB counter is incremented when a frame is being discarded due to DHV mismatch.</t>
  </si>
  <si>
    <t>"with the MIC field muted to zero" in somewhat confusing location. Is 7.3.2.26 defining MIC field to be muted or should be moved to the previous sentence (i.e., "construct the MMIE with the MIC field muted to zero)?</t>
  </si>
  <si>
    <t>Move "with the MIC field muted to zero" as described in Comment.</t>
  </si>
  <si>
    <t>"left-most 64-bits" is not needed when the value itself is only 64 bits.</t>
  </si>
  <si>
    <t>Remove "left-most 64-bits" from description of how AES-CMAC-64 result is used</t>
  </si>
  <si>
    <t>This clause is talking about reception of BIP protected frames. However, it does not cover the case when BIP is enabled, but a frame is received without BIP protection.</t>
  </si>
  <si>
    <t>Add "If BIP is enabled, broadcast management frames that are received without BIP protection shall be dropped."</t>
  </si>
  <si>
    <t>"left-most 64-bits" is unneeded statement for a result that is only 64 bits.</t>
  </si>
  <si>
    <t>Remove "left-most 64-bits of the"</t>
  </si>
  <si>
    <t>Replay counter is "incremented" when a valid frame is received. What exactly does this mean" Shouldn't the counter be set to exactly the value that was received in the valid frame?</t>
  </si>
  <si>
    <t>Replace "receiver shall increment the replay counter" with "receiver shall set the replay counter to the value received in the frame"</t>
  </si>
  <si>
    <t>"4-way" -&gt; "4-Way" like on the previous line</t>
  </si>
  <si>
    <t>See Comment</t>
  </si>
  <si>
    <t>Editing instruction seems to be renumbering existing clauses. Is this really allowed?</t>
  </si>
  <si>
    <t>Instead of renumbering existing clauses, add "8.4.1.1.4 IGTKSA" as a new clause with 8.4.1.1.X (X being next available number) or if this really needs to be in this location, the new clause could be 8.4.1.1.3a</t>
  </si>
  <si>
    <t>Clause number 8.5.1.4 is used twice.</t>
  </si>
  <si>
    <t>Replace second 8.5.1.4 with 8.5.1.5.</t>
  </si>
  <si>
    <t>IGTK and DHV are added to Group Key Handshake. However, the EAPOL-Key examples are not updated with this information. Should they?</t>
  </si>
  <si>
    <t>Consider adding IGTK and DHV into example EAPOL-Key messages in 8.5.4.1 and 8.5.4.4.</t>
  </si>
  <si>
    <t>Unicast provides integrity along with confidentiality</t>
  </si>
  <si>
    <t>Add "integrity" to bullet "l"</t>
  </si>
  <si>
    <t>Clarify how the MUP service will get the list of all STAs to which the broadcast must be sent?</t>
  </si>
  <si>
    <t>Remove MUP option.</t>
  </si>
  <si>
    <t>Add "integrity" to bullet "g"</t>
  </si>
  <si>
    <t>DHV value can also be different</t>
  </si>
  <si>
    <t>Add "or, if the DHV is different" to the line before the last line of this paragraph</t>
  </si>
  <si>
    <t>Unicast Management Frames can be protected as soon as PTKs are available</t>
  </si>
  <si>
    <t>Robust protection should apply to all unicast management frames sent as soon as the PTK keys are derived.</t>
  </si>
  <si>
    <t>Intel Corp.</t>
  </si>
  <si>
    <t>Hillsboro OR</t>
  </si>
  <si>
    <t>email: kapil.sood@intel.com</t>
  </si>
  <si>
    <t>doc.: IEEE 802.11-06/0512-00</t>
  </si>
  <si>
    <t>Kapil Sood et. Al</t>
  </si>
  <si>
    <t>Project # P802.11w/ Internal Review Comment Resolution - For Sections other than Sections 7 and 8</t>
  </si>
  <si>
    <t>Broadcast management frames (As Currently designed) are not protected against insider forgery</t>
  </si>
  <si>
    <t>Make changes to "by an authenticated station (insider attacks.)"</t>
  </si>
  <si>
    <t>There is no negotiation of management frame protection</t>
  </si>
  <si>
    <t>Remove all references to "negotiated" that imply that this capability is negotiated, as in "If protection for management frames is negotiated,", and replace with "If protection for management frames is in effect".</t>
  </si>
  <si>
    <t>In Figure 14, There is no "Install PTK" parameter</t>
  </si>
  <si>
    <t>Remove "Install PTK" from fields in message 3</t>
  </si>
  <si>
    <t>In figure 15, The keys must be installed</t>
  </si>
  <si>
    <t>Add ", and install" after "Generate" in the box under Authenticator box</t>
  </si>
  <si>
    <t>Protection Management Frames is not negotiated (2 locations)</t>
  </si>
  <si>
    <t>Expand (b) to address all functions</t>
  </si>
  <si>
    <t>Change (b) to "b) Unicast management frame confidentiality and integrity, Broadcast management frame integrity</t>
  </si>
  <si>
    <t>remove "and" in 3rd sentence of 1st paragraph</t>
  </si>
  <si>
    <t>Last sentence of Bit 7 paragraph is in wrong place</t>
  </si>
  <si>
    <t>Move "An AP advertises support for Robust management protection by setting Bit 6 to 1.".  Remove from this sentence "and setting this bit to 0".</t>
  </si>
  <si>
    <t xml:space="preserve">Table 31b: Remove Negotiation.  Why is negotiation used? </t>
  </si>
  <si>
    <t>Remove negotiations and replace with advertised policy</t>
  </si>
  <si>
    <t>Table 31b: Row 3 Col 3: Remove "if used, Robust action management broadcast frames are disabled."</t>
  </si>
  <si>
    <t xml:space="preserve">Rephrease the 4th paragraph, 2nd and 3rd sentence </t>
  </si>
  <si>
    <t>Replace: "A Replay field length of 16 shall only be used within broadcast Disassociation or Deauthentication frames. When the Length value is 26, the Replay field value shall be 16 octets interpreted as a 128 bit key."  WITH: "When the Length value is 26, the Replay field value shall be 16 octets interpreted as a 128 bit key, and used within broadcast Disassociation and Deauthentication frames."</t>
  </si>
  <si>
    <t>Last sentence, "to" is not needed</t>
  </si>
  <si>
    <t>Item 6: Really long sentence</t>
  </si>
  <si>
    <t>Line 3 of item 6.  Replace with: "unicast management frames.  It also installs the IGTK, IGTK sequence…"</t>
  </si>
  <si>
    <t>Replace 7 line with: "messages are protected against insider attack. This…"</t>
  </si>
  <si>
    <t>With: "messages are encrypted using pairwise keys and hence, are protected against insider attack. This…</t>
  </si>
  <si>
    <t>MUP should only be applicable to an AP, as that is the only entity that delivers broadcast management messages</t>
  </si>
  <si>
    <t>Clarify this in the text</t>
  </si>
  <si>
    <t>MUP is a function that may be implemented in a lower layer that does not know about all the components needed (PTK SA liveness) to make a determinaton on to whom and how to apply MUP.</t>
  </si>
  <si>
    <t xml:space="preserve">Remove MUP.  Allow the STA to send either broadcast or unicast frames, as per mechanisms defined here. </t>
  </si>
  <si>
    <t>Line 3: Add "data" after MSDU.  It will read "…MIC to the MSDU data or MMPDU data prior…"</t>
  </si>
  <si>
    <t>Noted</t>
  </si>
  <si>
    <t>Bullet (a): Clarify that HC IE is created</t>
  </si>
  <si>
    <t>Replace:"a) The transmitter shall extract the IEEE 802.11 frame header" With: "a) The transmitter shall create a Header Clone IE (HC IE) by extracting the IEEE 802.11 frame header"</t>
  </si>
  <si>
    <t>Bullet ©: Clarify that items are inserted into HC IE</t>
  </si>
  <si>
    <t>Replace: "The transmitter shall insert DA…" WITH: "The transmitter shall insert into HC IE the DA…"</t>
  </si>
  <si>
    <t xml:space="preserve">No receive algorithm specified </t>
  </si>
  <si>
    <t>Specify the receive algorithm (alng the lines of the TKIP encapsulation procedures)</t>
  </si>
  <si>
    <t>Include IGTKSA into the list of Sas</t>
  </si>
  <si>
    <t>Counter for all frames, not just of Action type</t>
  </si>
  <si>
    <t>Line 3: Remove "of type Action".</t>
  </si>
  <si>
    <t>Have the same counter for all management frame types.  Except for Disassoc and Deauth, as these use separate mechanism.</t>
  </si>
  <si>
    <t>Use one counter</t>
  </si>
  <si>
    <t>Clarify wording.  Do not need the last sentence.</t>
  </si>
  <si>
    <t>Replace: "CCMP for protecting Action Frames if CCMP and Protected Management Frames are both supported. In the following clauses, use of CCMP for protection of management frames is specified by replacing the word MPDU with MMPDU." WITH: "CCMP for protection of Robust management frames if CCMP and Protected Management Frames are both supported."</t>
  </si>
  <si>
    <t>Insert commas between 4 5 6</t>
  </si>
  <si>
    <t>insert "robust" before "unicast"</t>
  </si>
  <si>
    <t>Replace: "after protection is removed shall be delivered to the SME rather than through the MA-UNITDATA.indication primitive." WITH: "after protection is removed and shall be delivered to the SME via the MLME SAP rather than through the MA-UNITDATA.indication primitive."</t>
  </si>
  <si>
    <t>Clarify how the replay counter is set and provided from Authenticator to the STA.</t>
  </si>
  <si>
    <t>Key Id must also be sent along with Replay counter</t>
  </si>
  <si>
    <t>Bullet (a) : re-phrase</t>
  </si>
  <si>
    <t>Replace: "Select the appropriate key (IGTK or DGTK) for the frame and construct", WITH: "Select the appropriate IGTK key (and, DGTK for Deauth and Disassoc management frames) for the frame and construct"</t>
  </si>
  <si>
    <t>Remove all occurances of "truncating" the MIC from 128 to 64 bits, as the AES-CMAC-64 will return the MSB 64 bits.</t>
  </si>
  <si>
    <t>IGTKSA does not provide source authentication</t>
  </si>
  <si>
    <t>Remove "/source authentication" in line 2, and replace with "protection:</t>
  </si>
  <si>
    <t>What is the direction vector?</t>
  </si>
  <si>
    <t>Clarify or remove</t>
  </si>
  <si>
    <t>2nd bullet: IGTK is also part of the Suplicant's IGTKSA</t>
  </si>
  <si>
    <t>Add Supplicant</t>
  </si>
  <si>
    <t>Indicate how and what keys are deleted when a disassociate and deauthenticate are issued</t>
  </si>
  <si>
    <t>3rd paragraph: replace "selected" by "robust"</t>
  </si>
  <si>
    <t>Break sentence into two, for easier reading</t>
  </si>
  <si>
    <t>Replace: "used to provide replay protection and the DGTK is used to providing" WITH: "used to provide replay protection.  The DGTK is used to providing"</t>
  </si>
  <si>
    <t>Draft states, "A transmitter calculates a keyed cryptographic message integrity code (MIC) over the SA and DA of the MSDU or MMPDU, the MSDU priority (see 8.3.2.3) or 0xff as the MMPDU priority, and the MSDU or MMPDU plaintext data." This implies that a MIC calculation engine will have to know to use 0xff as the priority of the MMPDU.  What is the added security over just using 0 as the priority for the MIC calculation?</t>
  </si>
  <si>
    <t>If 0xff must be used then I request that it be an explicit part of the HC IE instead of changing the MIC QoS parameter itself.  It accomplishes the same thing, and does not create a new cipher suite.</t>
  </si>
  <si>
    <t>The changes to the CCMP cipher suite are more substantial here.  The subtype bits and moreData bits are not muted in this new cipher suite, and 0xff is used as the Priority.</t>
  </si>
  <si>
    <t xml:space="preserve">We can obtain the same effect by performing the same translation as for TKIP:  use an HC IE to bring the bits in question down into the frame body, then allow CCMP to protect them there. </t>
  </si>
  <si>
    <t>When security services are defined and characterized in a general way, BIP is generally included and MUP often is not.</t>
  </si>
  <si>
    <t>The document should be checked, wherever BIP is mentioned, to see whether a reference to MUP should be added in addition to BIP.</t>
  </si>
  <si>
    <t>Protected management frames are sometimes referred to as "management frames" and sometimes as "robust management frames".</t>
  </si>
  <si>
    <t>All references to "management frames" should be checked to see if there is any ambiguity; if there is, "management frames" should be changed to "robust management frames."</t>
  </si>
  <si>
    <t>Should the architectural services include Unicast management frame integrity as well as confidentiality?</t>
  </si>
  <si>
    <t>If so, add to the list of services.</t>
  </si>
  <si>
    <t>Should the station services include Unicast management frame integrity as well as confidentiality?</t>
  </si>
  <si>
    <t>It is not clear whether the caveat "except when … integrity check fails" applies to the AP's deauthentication notice also.</t>
  </si>
  <si>
    <t>Add "except as above" to the last sentence.</t>
  </si>
  <si>
    <t>Paragraph 2 states that BIP provides "unicast management frame confidentiality" Doesn't BIP provide integrity (not confidentiality) to broadcast (not unicast) management frames?</t>
  </si>
  <si>
    <t>List BIP's services in a separate paragraph or Change clause a to "Data Confidentiality (except BIP)" and split clause b into 2: "Data integrity (except BIP)" and "Broadcast management frame integrity (BIP only)"</t>
  </si>
  <si>
    <t>This should read "Table 18" instead of "Table 19"</t>
  </si>
  <si>
    <t>Should the first sentence include MUP as well as BIP?</t>
  </si>
  <si>
    <t>Change "broadcast management frames" to "robust broadcast management frames"</t>
  </si>
  <si>
    <t>The CMAC FIPS characterizes Tlen in bits, not bytes.</t>
  </si>
  <si>
    <t>Change the last phrase to "and a CMAC Tlen Value of 64 (8 bytes)."</t>
  </si>
  <si>
    <t xml:space="preserve">The first paragraph effectively defines AES-64-CMAC (see following 2 comments). If those 2 references are not changed to "AES-128-CMAC", then the term "AES-CMAC-64" should be explicitly defined here." </t>
  </si>
  <si>
    <t>Instead of the changes suggested in the following 2 comments, add "This will be referred to as "AES-CMAC-64".</t>
  </si>
  <si>
    <t>Except for this reference (and the one following it), the document always references AES-CMAC as AES-128-CMAC. In addition, what's computed here is in fact a 128-bit value; that's made clear by the next step: "Insert the left-most 64 bits."</t>
  </si>
  <si>
    <t>Change this reference to "AES-128-CMAC"; additional clarification can be added by changing the next step to "Truncate the result and insert the left-most 64-bits into the MMIE MIC field."</t>
  </si>
  <si>
    <t xml:space="preserve">Except for this reference (and the one preceding it), the document always references AES-CMAC as AES-128-CMAC. </t>
  </si>
  <si>
    <t>Change "AES-CMAC-64" to "AES-128-CMAC"; additional clarification can be added by changing the next step to "Truncate the result. If the left-most 64 bits …"</t>
  </si>
  <si>
    <t>Dorothy Stanley</t>
  </si>
  <si>
    <t>Fabrice Stevens</t>
  </si>
  <si>
    <t>Jessie Walker</t>
  </si>
  <si>
    <t>Jon Edney</t>
  </si>
  <si>
    <t>Jouni Malinen</t>
  </si>
  <si>
    <t>Kapil Sood</t>
  </si>
  <si>
    <t>Kevin Hayes</t>
  </si>
  <si>
    <t>Sheila Frankel</t>
  </si>
  <si>
    <t>5.4.27.0</t>
  </si>
  <si>
    <t>a.4.04.01.0</t>
  </si>
  <si>
    <t>a.D.00.00.0</t>
  </si>
  <si>
    <t>11.7.00.00.0</t>
  </si>
  <si>
    <t>04.0.00.00.0</t>
  </si>
  <si>
    <t>05.3.00.00.0</t>
  </si>
  <si>
    <t>05.3.01.00.0</t>
  </si>
  <si>
    <t>05.4.02.07.0</t>
  </si>
  <si>
    <t>05.4.03.02.0</t>
  </si>
  <si>
    <t>05.4.03.05.0</t>
  </si>
  <si>
    <t>05.4.03.07.0</t>
  </si>
  <si>
    <t>05.8.02.01.0</t>
  </si>
  <si>
    <t>05.8.02.02.0</t>
  </si>
  <si>
    <t>05.8.06.00.0</t>
  </si>
  <si>
    <t>06.1.02.00.0</t>
  </si>
  <si>
    <t>07.1.03.01.9</t>
  </si>
  <si>
    <t>07.3.01.04.0</t>
  </si>
  <si>
    <t>07.3.01.07.0</t>
  </si>
  <si>
    <t>07.3.02.25.0</t>
  </si>
  <si>
    <t>07.3.02.25.1</t>
  </si>
  <si>
    <t>07.3.02.25.3</t>
  </si>
  <si>
    <t>07.3.02.27.0</t>
  </si>
  <si>
    <t>07.3.02.28.0</t>
  </si>
  <si>
    <t>08.1.03.00.0</t>
  </si>
  <si>
    <t>08.1.05.00.0</t>
  </si>
  <si>
    <t>08.3.01.00.0</t>
  </si>
  <si>
    <t>08.3.02.01.0</t>
  </si>
  <si>
    <t>08.3.02.01.1</t>
  </si>
  <si>
    <t>08.3.02.01.2</t>
  </si>
  <si>
    <t>08.3.02.02.0</t>
  </si>
  <si>
    <t>08.3.02.06.0</t>
  </si>
  <si>
    <t>08.3.03.01.0</t>
  </si>
  <si>
    <t>08.3.03.03.2</t>
  </si>
  <si>
    <t>08.3.03.03.5</t>
  </si>
  <si>
    <t>08.3.03.04.0</t>
  </si>
  <si>
    <t>08.3.03.04.1</t>
  </si>
  <si>
    <t>08.3.04.00.0</t>
  </si>
  <si>
    <t>08.3.04.01.0</t>
  </si>
  <si>
    <t>08.3.04.02.0</t>
  </si>
  <si>
    <t>08.3.04.04.0</t>
  </si>
  <si>
    <t>08.3.04.04.1</t>
  </si>
  <si>
    <t>08.3.04.04.2</t>
  </si>
  <si>
    <t>08.3.04.05.00</t>
  </si>
  <si>
    <t>08.3.04.06.00</t>
  </si>
  <si>
    <t>08.4.01.01.0</t>
  </si>
  <si>
    <t>08.4.01.01.4</t>
  </si>
  <si>
    <t>08.4.01.02.1</t>
  </si>
  <si>
    <t>08.4.03.00.0</t>
  </si>
  <si>
    <t>08.4.10.00.0</t>
  </si>
  <si>
    <t>08.4.11.00.0</t>
  </si>
  <si>
    <t>08.5.01.04.0</t>
  </si>
  <si>
    <t>08.5.04.00.0</t>
  </si>
  <si>
    <t>Accepted. Note that period inside parens is gramatically correct but leads to confusion</t>
  </si>
  <si>
    <t>Accepted - same as comment45</t>
  </si>
  <si>
    <t>Rejected, although this would be grammatically more regular it would make the sentence hard to understand</t>
  </si>
  <si>
    <t>Accepted in part. The combination prosed would make the sentence too long. The second sentence has been added as an additional subclause using a semi-colon.</t>
  </si>
  <si>
    <t>Rejected. Spaces are the normal convention to separate bit definitions</t>
  </si>
  <si>
    <t>Accepted in part. Robust added after unicast</t>
  </si>
  <si>
    <t>Accepted - same as comment 196</t>
  </si>
  <si>
    <t>Accepted - also fixed "providing" to "provide"</t>
  </si>
  <si>
    <t>Accepted - reference to "unauthorized disclosure attacks" deleted</t>
  </si>
  <si>
    <t>Accepted in principle. Changed last sentence to: "When an associated STA accepts a deauthentication notice, the association shall also be deemed terminated."</t>
  </si>
  <si>
    <t>Accepted in principle. The sentence is changed to: "Data origin authenticity is only applicable to unicast data frames and some Robust management frames."</t>
  </si>
  <si>
    <t>Accepted. Sentence changed to "For broadcast management action frames the protocol provides replay protection. Broadcast management action frames may be converted into a sequence of one or more unicast frames thus providing protection against forgery by an authenticated station (insider attacks). "</t>
  </si>
  <si>
    <t>Accepted and reorganized sentence to improve readability</t>
  </si>
  <si>
    <t>Accepted. Text has been changed also due to comments 35 &amp; 36</t>
  </si>
  <si>
    <t>Rejected. This is a change to an exisiting clause and there is no equivalent detail given for Authentication frames.</t>
  </si>
  <si>
    <t>Accepted with different resolution: "(neither WEP-40, WEP-104, nor TKIP are allowed)"</t>
  </si>
  <si>
    <t>Accepted in principle see comment 87</t>
  </si>
  <si>
    <t>Accepted - changed to SA</t>
  </si>
  <si>
    <t>Accepted see comment 93</t>
  </si>
  <si>
    <t>Rejected. The term is used over 20 times and also appears in fugures where there woudl not be room to expand to text</t>
  </si>
  <si>
    <t>Accepted - for resolution see comment 97</t>
  </si>
  <si>
    <t>Accepted - see comment 122</t>
  </si>
  <si>
    <t>Accepted see comment 132</t>
  </si>
  <si>
    <t>Accepted - but used "octets" instead of "bytes"</t>
  </si>
  <si>
    <t>Rejected see comment 163</t>
  </si>
  <si>
    <t>Reject. Can't see the need for this change. Adding parenthetical clauses is confusing.</t>
  </si>
  <si>
    <t>Accepted in part - it is intended to be AES-64-CMAC.</t>
  </si>
  <si>
    <t>Accepted. Deleted text here</t>
  </si>
  <si>
    <t>Accepted - see comment 184</t>
  </si>
  <si>
    <t>Accepted in principle. Deleted reference to Authenticator</t>
  </si>
  <si>
    <t>Accepted in principle. Reference to MUP removed from parenthesies</t>
  </si>
  <si>
    <t>Accepted see also comment 198</t>
  </si>
  <si>
    <t>March 2006</t>
  </si>
  <si>
    <t>Resolution of comments received during Internal Review of D0.01</t>
  </si>
  <si>
    <t>2006-3-2</t>
  </si>
  <si>
    <t>5.4.3.5</t>
  </si>
  <si>
    <t>5.8.2.1</t>
  </si>
  <si>
    <t>7.3.2.25</t>
  </si>
  <si>
    <t>7.3.2.25.3</t>
  </si>
  <si>
    <t>8.3.2.1.1</t>
  </si>
  <si>
    <t>8.3.4.5</t>
  </si>
  <si>
    <t>8.3.4.6</t>
  </si>
  <si>
    <t>5.4.3.2</t>
  </si>
  <si>
    <t>5.4.3.7</t>
  </si>
  <si>
    <t>7.3.1.4</t>
  </si>
  <si>
    <t>7.3.2.28</t>
  </si>
  <si>
    <t>8.1.3</t>
  </si>
  <si>
    <t>8.3.4.1</t>
  </si>
  <si>
    <t>8.3.4.4.2</t>
  </si>
  <si>
    <t>8.5.1.4</t>
  </si>
  <si>
    <t>PDF 1</t>
  </si>
  <si>
    <t>PDF 3</t>
  </si>
  <si>
    <t>11.7</t>
  </si>
  <si>
    <t>5.4.2.7</t>
  </si>
  <si>
    <t>5.8.2.2</t>
  </si>
  <si>
    <t>5.8.6</t>
  </si>
  <si>
    <t>6.1.2</t>
  </si>
  <si>
    <t>7.1.3.1.9</t>
  </si>
  <si>
    <t>7.3.1.7</t>
  </si>
  <si>
    <t>Table 18</t>
  </si>
  <si>
    <t>25 (TBC)</t>
  </si>
  <si>
    <t>7.3.2.25.1</t>
  </si>
  <si>
    <t>Tabe 29</t>
  </si>
  <si>
    <t>Figure 29</t>
  </si>
  <si>
    <t>Table 31b</t>
  </si>
  <si>
    <t>7.3.2.27</t>
  </si>
  <si>
    <t>bullet 7</t>
  </si>
  <si>
    <t>bullet 6</t>
  </si>
  <si>
    <t>8.1.5</t>
  </si>
  <si>
    <t>bullet b</t>
  </si>
  <si>
    <t>8.1.5.</t>
  </si>
  <si>
    <t>bullet c</t>
  </si>
  <si>
    <t>bullet 1</t>
  </si>
  <si>
    <t>8.3.2.1.2</t>
  </si>
  <si>
    <t>8.3.2.2</t>
  </si>
  <si>
    <t>8.3.2.6</t>
  </si>
  <si>
    <t>Accepted.   Updated in a submission (Dorothy).  3/9/06:  We will present this in a new submission in May 06 (11-06-0640-00-000w-Clause_5_6_7_Edits.doc)</t>
  </si>
  <si>
    <t xml:space="preserve">Accepted. </t>
  </si>
  <si>
    <t xml:space="preserve">Accepted.  </t>
  </si>
  <si>
    <t>Accepted.</t>
  </si>
  <si>
    <t>8.3.3.3.5</t>
  </si>
  <si>
    <t>8.3.3.4</t>
  </si>
  <si>
    <t>8.3.3.4.1</t>
  </si>
  <si>
    <t>8.3.4.4.1</t>
  </si>
  <si>
    <t>8.4.1.1.4</t>
  </si>
  <si>
    <t>8.4.1.2.1</t>
  </si>
  <si>
    <t>8.4.11</t>
  </si>
  <si>
    <t>8.4.3</t>
  </si>
  <si>
    <t>5.3.1</t>
  </si>
  <si>
    <t>8.3.2.1</t>
  </si>
  <si>
    <t>8.3.4.2</t>
  </si>
  <si>
    <t>8.3.3.1</t>
  </si>
  <si>
    <t>8.3.4.4</t>
  </si>
  <si>
    <t>8.4.1.1</t>
  </si>
  <si>
    <t>8.3.3.3.2</t>
  </si>
  <si>
    <t>8.4.10</t>
  </si>
  <si>
    <t>8.3.1</t>
  </si>
  <si>
    <t>8.3.4</t>
  </si>
  <si>
    <t>It says that data origin authentivity is not available for broadcast - however it is available for deauthenticate</t>
  </si>
  <si>
    <t>When management frame protection is enabled, broadcast disassociate and deauthenticate have origin authentication. Otherwise, the protocols do not guarantee data origin authenticity for broadcast/multicast data frames, as this cannot be accomplished using symmetric keys and public key methods are too computationally expensive.</t>
  </si>
  <si>
    <t>The text to be inserted before Figure 14 seems to duplicate that is alreday there.</t>
  </si>
  <si>
    <t>Need to review inserted text to determine if it should be a change rather than insertion</t>
  </si>
  <si>
    <t>new sample IE for managament frame has OID of 00 00 01 for 802.1X. Shouldn't this be 0F AC 04?</t>
  </si>
  <si>
    <t>Change if necessary</t>
  </si>
  <si>
    <t>Bit 7 of the capabilities field: "Robust management frame protection enabled." It says that an AP advertises support for PMF by setting this bit to zero. Surely this is the wrong way round</t>
  </si>
  <si>
    <t>Change if error confirmed</t>
  </si>
  <si>
    <t>"he transmitter shall append the HC information element to the MMPDU data." It woudl be better to prepend otherwise how do you compute the start position.</t>
  </si>
  <si>
    <t>"d) Insert the left-most 64-bits of the result into the MMIE MIC field" - I don;t think "left-most" is a meaningful term. Shoudl it be "most significant?"</t>
  </si>
  <si>
    <t>Same comment as 8.3.4.5</t>
  </si>
  <si>
    <t>The MIB variables need to specified within a TABLE</t>
  </si>
  <si>
    <t>Determine correct table or create a new one</t>
  </si>
  <si>
    <t>Modifications of another paragraph in section 5.4.3.2 of .11ma are required, regarding the deletion of any IGTKSA on deauthenticate.</t>
  </si>
  <si>
    <t>Replace the fourth paragraph with: "In an RSNA, deauthentication also destroys any related PTKSA, group temporal key security association (GTKSA), STAKey security associations (STAKeySAs), and integrity group temporal key security association (IGTKSA) that exist in the STA and closes the associated IEEE 802.1X Controlled Port."</t>
  </si>
  <si>
    <t>Redundant sentences at the end of the first paragraph.</t>
  </si>
  <si>
    <t>End of the first paragraph, delete "Robust management frames are limited to the following" (redundant).</t>
  </si>
  <si>
    <t>All algorithms/mechanisms but MUP are explicitely named in the description.</t>
  </si>
  <si>
    <t>second to last paragraph, 2nd sentence, add "(MUP)" so the sentence reads "For broadcast management action frames the protocol provides replay protection, and specifies a mechanism (MUP) for providing"…</t>
  </si>
  <si>
    <t>what should we set the bit to if data confidentiality is required but robust management frame protection isn't? From the text it isn't clear.</t>
  </si>
  <si>
    <t>Not sure... How is this privacy subfield going to be interpreted if we try to reflect 3 different values with one bit? (no data confidentiality nor mgmt frame protection, data confid and no mgmt frame protection, data confid and mgmt frame protection)</t>
  </si>
  <si>
    <t>Text is inconsistent with Figure 80b. It references DA, RA and BSSID whereas the Figure references DA, SA and BSSID.</t>
  </si>
  <si>
    <t>In the first paragraph, replace "DA, RA and BSSID" with "DA, SA and BSSID".</t>
  </si>
  <si>
    <t>The text is ambiguous. Unclear whether an AP STA installs the IGTK+IGTK seq counter+DGTK or just the DGTK.</t>
  </si>
  <si>
    <t>replace the second sentence in subitem 7 with "It also installs the IGTK, IGTK sequence counter, and either the DHV (for a non-AP STA) or the DGTK (for the AP)"</t>
  </si>
  <si>
    <t>The text is ambiguous. Unclear whether an AP STA programs the IGTK+IGTK seq counter+DGTK or just the DGTK.</t>
  </si>
  <si>
    <t>In subitem 6, replace "and the IGTK, IGTK sequence counter and the DHV (for a non-AP STA) or the DGTK (for the AP) with "and the IGTK, IGTK sequence counter, and either the DHV (for a non-AP STA) or the DGTK (for the AP)"</t>
  </si>
  <si>
    <t>"The HC information element is concatenated to the MMPDU" is ambiguous.</t>
  </si>
  <si>
    <t>Replace "concatenated" with "appended".</t>
  </si>
  <si>
    <t>Later in the document (section 8.5.1.4, top of page 21) we mention that the DGTK may be re-initialized. The overview in 8.3.4.1 already describes how the IGTK is updated. We should add a similar description for the DGTK update.</t>
  </si>
  <si>
    <t>Suggest adding at the end of the last sentence: ", and may be re-initialized using a Group Key Handshake".</t>
  </si>
  <si>
    <t>The text beginning with "The transmitter establishes the DHV" on page 17 and ending with "DGTK is the 128-bit key selected by the transmitter" at the top of page 18 is out of place. The derivation of the DHV is specified in Section 8.5.1.4.</t>
  </si>
  <si>
    <t>Suggest deleting the corresponding text, and inserting the following instead: "The DHV is derived by the transmitter as described in Section 8.5.1.4."</t>
  </si>
  <si>
    <t>Rejected.  Services are different for broadcast and unicast management frames.</t>
  </si>
  <si>
    <t xml:space="preserve">Accepted.  Update all instances in Section 5.3 and subsections to change "unicast management frame confidentiality" to "unicast management frame confidentiality and integrity" </t>
  </si>
  <si>
    <t>Accepted.  Add the proposed text changes under 5.4.3.2</t>
  </si>
  <si>
    <t>For deauthentication and dissassociation frames, we don't need all those steps… The DGTK that is sent is enough to ensure the authenticity of the frame.</t>
  </si>
  <si>
    <t>Delete steps (b) through (e) for broadcast deauthentication and disassociation frames</t>
  </si>
  <si>
    <t>"Any Disconnect Group Transient Key (DGTK) may be re-initialized at a time interval configured into the AP to reduce the risk of data forgery if the DGTK is ever compromised". We need to specify the mechanism used for this update</t>
  </si>
  <si>
    <t>Replace with: "Any Disconnect Group Transient Key (DGTK) may be re-initialized using a Group Key Handshake at a time interval configured into the AP to reduce the risk of data forgery if the DGTK is ever compromised"</t>
  </si>
  <si>
    <t>The sentences "The IGTK is used to provide integrity services to selected broadcast management frames. The IGTK sequence counter is used to provide replay protection" are irrelevant for this section.</t>
  </si>
  <si>
    <t>Move it to the end of the previous section, also numbered 8.5.1.4, called "Integrity Group Key Hierarchy", and replace "and the DGTK is used to providing data origin authentication" by "The DGTK is used to provide data origin authentication".</t>
  </si>
  <si>
    <t>Section number is incorrect (for the Disconnect Group Key Hierarchy)</t>
  </si>
  <si>
    <t>Renumber into 8.5.1.5</t>
  </si>
  <si>
    <t>Please enable line numbers</t>
  </si>
  <si>
    <t>In the page header the document calls itself P802.11/D0.01</t>
  </si>
  <si>
    <t>Change to P802.11w/D0.01</t>
  </si>
  <si>
    <t>Change P802.11/D0.01 to P802.11w/D0.01</t>
  </si>
  <si>
    <t>For a document this size, we have far too many specialized acronyms and jargon. Do we really need the acronym DHV? MUP?</t>
  </si>
  <si>
    <t>Review the document and decide how many of the new jargon refer to essential terms and how much of this jargon can be dispensed with.</t>
  </si>
  <si>
    <t>Bullet "l" calls out confidentiality, while bullet m discusses integrity. Confidentiality does not imply integrity, but is provided by our unicast construction</t>
  </si>
  <si>
    <t>Please change to "confidentiality and integrity"</t>
  </si>
  <si>
    <t>"Note…" The IEEE format for Notes is to use a 9 point Times New Roman font, not to italicize.</t>
  </si>
  <si>
    <t>Use the IEEE standard</t>
  </si>
  <si>
    <t xml:space="preserve">"eavesdropping, and unauthorized disclosure attacks" What is the difference between the two </t>
  </si>
  <si>
    <t>Pick one terminology and stick with it</t>
  </si>
  <si>
    <t>"…using AES-128-CMAC for message integrity." This is not correct. We use the BIP protocol for message integrity, and BIP uses CMAC as part of its design to provide this assurance.</t>
  </si>
  <si>
    <t>Reword to something like, "which uses AES-128-CMAC to achieve its message interity goals."</t>
  </si>
  <si>
    <t>"(insider attacks.)"</t>
  </si>
  <si>
    <t>"(insider attacks)."</t>
  </si>
  <si>
    <t>"All management frames sent or received by a STA before keys are derived are unprotected." I think we have an intuition about what we are trying to say, but this certainly is not it. I doubt we agree on the meaning yet.</t>
  </si>
  <si>
    <t xml:space="preserve">I suggest "Management frames received prior to the completion of the 4-Way Handshake are not protected and shall be ignored. A STA shall not send management frames that can be protected prior to completion of the 4-Way Handshake." I don't think that is exactly what we mean, either, and want this proposed change defeated, but it ought to ellicit the necessary debate to help at least me state what we really are trying to say. </t>
  </si>
  <si>
    <t>"Forgery protection for broadcast/multicast…"</t>
  </si>
  <si>
    <t>Replace with "Forgery protection against outsiders for broadcast/multicast…"</t>
  </si>
  <si>
    <t>DLP</t>
  </si>
  <si>
    <t>This is now called DLS</t>
  </si>
  <si>
    <t>editor's note</t>
  </si>
  <si>
    <t>"and" should probably be "or"</t>
  </si>
  <si>
    <t>"If the Authenticator later changes the IGTK or GTK, the supplicant shall be updated using the Group Key Handshake." I really hate the passive voice.</t>
  </si>
  <si>
    <t>How about "The Authenticator shall use the Group Key Handshake with all associated STAs to change the GTK or IGTK."</t>
  </si>
  <si>
    <t>"The GTK, IGTK and DHV values are encrypted in EAPOL-Key frames as described in Clause 8.5." Similar comment</t>
  </si>
  <si>
    <t>"The Authenticator shall encrypt the GTK, IGTK, and DHV values in the EAPOL-Key frame as described in Clause 8.5"</t>
  </si>
  <si>
    <t>The first sentence is not coherent as written.</t>
  </si>
  <si>
    <t>I think it can be fixed with a comma between "IGTK" and "GTK"</t>
  </si>
  <si>
    <t>A period is needed at the end of the first paragraph.</t>
  </si>
  <si>
    <t>"…to unicast frames using the MUP mechanisms. When MUP is used, …" This is a case where the jargon does not seem to help us a great deal.</t>
  </si>
  <si>
    <t>Why not something like "…to unicast frames. When this is used, …" Yes; I know; I'm violating one of my own rules by eliminating a concept's name, and I think MUP is a perfectly fine name, but what is the name buying us in this case?</t>
  </si>
  <si>
    <t>"The security services provided by WEP, TKIP, CCMP, and BIP are" I object to this, because BIP does not provide confidentiality.</t>
  </si>
  <si>
    <t>It might be better to provide a summary sentence after the enumerated list for BIP by itself, saying that BIP provides data integrity.</t>
  </si>
  <si>
    <t>The first paragraph ends "...and within Robust management frames." I know we do not want to repeat the specification of what a "Robust management frame" is, but people will complain that the other frame types are explicitly spelled out here, while a robuts management frame is not.</t>
  </si>
  <si>
    <t>Is there any way to give more guidance here, so that readers don't have to know where to find the definition of robust management frame in the base draft after 802.11w has been merged in?</t>
  </si>
  <si>
    <t>"…within transmitted Beacons, Probe Responses,…" I can see this is left over text, but it is idiotic</t>
  </si>
  <si>
    <t>Remove Beacons and Probe Responses from this list.</t>
  </si>
  <si>
    <t>This changes the meaning of a reason code. This breaks between 100 million and 200 million deployed devices</t>
  </si>
  <si>
    <t>Remove this change</t>
  </si>
  <si>
    <t>I don't understand why this is necessary. If the recipient gets a reason code of 18, they know they have screwed up a cipher suite. The only way to screw it up is to fail to select cipher suites that do not overlap with the advertised values. This means that (a) the receiver of this is non-compliant and it is not the standard's duty to fix the problem, (b) the sender of this code is non-compliant, or (c) a rogue advertised an unauthorized cipher suite the STA was willing to accept. It would therefore appear this new status code has at most cosmetic value.</t>
  </si>
  <si>
    <t>Either justify this new status code or else remove it.</t>
  </si>
  <si>
    <t>Consistancy</t>
  </si>
  <si>
    <t>To be consistent with the section it is being inserted into, all of this should be indented another tab and rendered in a 9 point font</t>
  </si>
  <si>
    <t>"Use of AES-128-CMAC is only valid as a management group cipher suite." While I agree that this is the right thing to do, is it justified? It seems like it implies new testing to assure interoperability?</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</si>
</sst>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mm/dd/yy"/>
    <numFmt numFmtId="189" formatCode="mmmm\ d\,\ yyyy"/>
    <numFmt numFmtId="190" formatCode="[$-409]dddd\,\ mmmm\ dd\,\ yyyy"/>
    <numFmt numFmtId="191" formatCode="[$-409]h:mm:ss\ AM/PM"/>
  </numFmts>
  <fonts count="17">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b/>
      <sz val="10"/>
      <name val="Arial"/>
      <family val="2"/>
    </font>
    <font>
      <b/>
      <sz val="14"/>
      <name val="Arial"/>
      <family val="2"/>
    </font>
    <font>
      <u val="single"/>
      <sz val="10"/>
      <color indexed="36"/>
      <name val="Arial"/>
      <family val="2"/>
    </font>
    <font>
      <u val="single"/>
      <sz val="10"/>
      <color indexed="12"/>
      <name val="Arial"/>
      <family val="2"/>
    </font>
    <font>
      <sz val="10"/>
      <color indexed="55"/>
      <name val="Arial"/>
      <family val="2"/>
    </font>
    <font>
      <b/>
      <u val="single"/>
      <sz val="14"/>
      <name val="Arial"/>
      <family val="2"/>
    </font>
    <font>
      <b/>
      <sz val="8"/>
      <name val="Arial"/>
      <family val="2"/>
    </font>
    <font>
      <sz val="8"/>
      <name val="Tahoma"/>
      <family val="2"/>
    </font>
    <font>
      <sz val="10"/>
      <name val="Tahoma"/>
      <family val="2"/>
    </font>
    <font>
      <sz val="8"/>
      <name val="Arial"/>
      <family val="0"/>
    </font>
  </fonts>
  <fills count="3">
    <fill>
      <patternFill/>
    </fill>
    <fill>
      <patternFill patternType="gray125"/>
    </fill>
    <fill>
      <patternFill patternType="solid">
        <fgColor indexed="43"/>
        <bgColor indexed="64"/>
      </patternFill>
    </fill>
  </fills>
  <borders count="15">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0" borderId="0" applyProtection="0">
      <alignment/>
    </xf>
    <xf numFmtId="0" fontId="0" fillId="0" borderId="0">
      <alignment/>
      <protection/>
    </xf>
    <xf numFmtId="9" fontId="0" fillId="0" borderId="0" applyFont="0" applyFill="0" applyBorder="0" applyAlignment="0" applyProtection="0"/>
  </cellStyleXfs>
  <cellXfs count="163">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6" fillId="0" borderId="0" xfId="0" applyFont="1" applyAlignment="1">
      <alignment/>
    </xf>
    <xf numFmtId="49" fontId="0" fillId="0" borderId="0" xfId="0" applyNumberFormat="1" applyAlignment="1">
      <alignment/>
    </xf>
    <xf numFmtId="0" fontId="8" fillId="0" borderId="0" xfId="0" applyFont="1" applyAlignment="1">
      <alignment/>
    </xf>
    <xf numFmtId="0" fontId="11" fillId="0" borderId="2" xfId="22" applyFont="1" applyFill="1" applyBorder="1" applyAlignment="1">
      <alignment wrapText="1"/>
      <protection/>
    </xf>
    <xf numFmtId="0" fontId="11" fillId="0" borderId="2" xfId="22" applyFont="1" applyFill="1" applyBorder="1">
      <alignment/>
      <protection/>
    </xf>
    <xf numFmtId="0" fontId="0" fillId="0" borderId="2" xfId="22" applyFill="1" applyBorder="1" applyAlignment="1">
      <alignment wrapText="1"/>
      <protection/>
    </xf>
    <xf numFmtId="0" fontId="0" fillId="0" borderId="2" xfId="22" applyFill="1" applyBorder="1">
      <alignment/>
      <protection/>
    </xf>
    <xf numFmtId="0" fontId="7" fillId="0" borderId="2" xfId="22" applyFont="1" applyFill="1" applyBorder="1" applyAlignment="1">
      <alignment horizontal="center" wrapText="1"/>
      <protection/>
    </xf>
    <xf numFmtId="0" fontId="0" fillId="0" borderId="0" xfId="22" applyFill="1">
      <alignment/>
      <protection/>
    </xf>
    <xf numFmtId="0" fontId="0" fillId="0" borderId="0" xfId="22" applyFill="1" applyAlignment="1">
      <alignment wrapText="1"/>
      <protection/>
    </xf>
    <xf numFmtId="49" fontId="7" fillId="0" borderId="3" xfId="21" applyNumberFormat="1" applyFont="1" applyBorder="1" applyAlignment="1">
      <alignment horizontal="center" wrapText="1"/>
    </xf>
    <xf numFmtId="49" fontId="7" fillId="0" borderId="4" xfId="21" applyNumberFormat="1" applyFont="1" applyBorder="1" applyAlignment="1">
      <alignment horizontal="center" wrapText="1"/>
    </xf>
    <xf numFmtId="49" fontId="7" fillId="0" borderId="0" xfId="21" applyNumberFormat="1" applyFont="1" applyAlignment="1">
      <alignment horizontal="center" wrapText="1"/>
    </xf>
    <xf numFmtId="0" fontId="0" fillId="0" borderId="0" xfId="21" applyFont="1" applyBorder="1" applyAlignment="1">
      <alignment horizontal="center" wrapText="1"/>
    </xf>
    <xf numFmtId="0" fontId="0" fillId="0" borderId="0" xfId="21" applyFont="1" applyBorder="1" applyAlignment="1">
      <alignment horizontal="center"/>
    </xf>
    <xf numFmtId="0" fontId="0" fillId="0" borderId="0" xfId="21">
      <alignment/>
    </xf>
    <xf numFmtId="0" fontId="0" fillId="0" borderId="0" xfId="21" applyNumberFormat="1" applyFont="1" applyBorder="1" applyAlignment="1">
      <alignment horizontal="center"/>
    </xf>
    <xf numFmtId="0" fontId="0" fillId="0" borderId="0" xfId="21" applyAlignment="1">
      <alignment horizontal="left" wrapText="1"/>
    </xf>
    <xf numFmtId="0" fontId="0" fillId="0" borderId="0" xfId="21" applyAlignment="1">
      <alignment horizontal="center" wrapText="1"/>
    </xf>
    <xf numFmtId="0" fontId="0" fillId="0" borderId="0" xfId="21" applyFont="1" applyAlignment="1">
      <alignment horizontal="center"/>
    </xf>
    <xf numFmtId="0" fontId="7" fillId="0" borderId="3" xfId="21" applyFont="1" applyBorder="1" applyAlignment="1">
      <alignment horizontal="left" wrapText="1"/>
    </xf>
    <xf numFmtId="0" fontId="7" fillId="0" borderId="0" xfId="21" applyFont="1" applyAlignment="1">
      <alignment horizontal="left" wrapText="1"/>
    </xf>
    <xf numFmtId="0" fontId="7" fillId="0" borderId="0" xfId="21" applyFont="1" applyAlignment="1">
      <alignment horizontal="center" wrapText="1"/>
    </xf>
    <xf numFmtId="0" fontId="0" fillId="0" borderId="0" xfId="21" applyAlignment="1">
      <alignment wrapText="1"/>
    </xf>
    <xf numFmtId="49" fontId="1" fillId="0" borderId="0" xfId="0" applyNumberFormat="1" applyFont="1" applyAlignment="1">
      <alignment/>
    </xf>
    <xf numFmtId="0" fontId="11" fillId="0" borderId="2" xfId="22" applyFont="1" applyFill="1" applyBorder="1" applyAlignment="1">
      <alignment horizontal="center" vertical="top"/>
      <protection/>
    </xf>
    <xf numFmtId="0" fontId="0" fillId="0" borderId="0" xfId="22" applyFill="1" applyAlignment="1">
      <alignment horizontal="center" vertical="top"/>
      <protection/>
    </xf>
    <xf numFmtId="49" fontId="15" fillId="0" borderId="2" xfId="0" applyNumberFormat="1" applyFont="1" applyFill="1" applyBorder="1" applyAlignment="1" applyProtection="1">
      <alignment horizontal="left" vertical="top" wrapText="1"/>
      <protection locked="0"/>
    </xf>
    <xf numFmtId="0" fontId="15" fillId="0" borderId="2" xfId="0" applyFont="1" applyFill="1" applyBorder="1" applyAlignment="1" applyProtection="1">
      <alignment horizontal="center" vertical="top" wrapText="1"/>
      <protection locked="0"/>
    </xf>
    <xf numFmtId="1" fontId="0" fillId="0" borderId="2" xfId="22" applyNumberFormat="1" applyFont="1" applyFill="1" applyBorder="1" applyAlignment="1">
      <alignment horizontal="center" vertical="top"/>
      <protection/>
    </xf>
    <xf numFmtId="1" fontId="11" fillId="0" borderId="2" xfId="22" applyNumberFormat="1" applyFont="1" applyFill="1" applyBorder="1" applyAlignment="1">
      <alignment horizontal="center" vertical="top"/>
      <protection/>
    </xf>
    <xf numFmtId="1" fontId="0" fillId="0" borderId="0" xfId="22" applyNumberFormat="1" applyFont="1" applyFill="1" applyAlignment="1">
      <alignment horizontal="center" vertical="top"/>
      <protection/>
    </xf>
    <xf numFmtId="0" fontId="11" fillId="0" borderId="2" xfId="22" applyFont="1" applyFill="1" applyBorder="1" applyAlignment="1">
      <alignment vertical="top" wrapText="1"/>
      <protection/>
    </xf>
    <xf numFmtId="0" fontId="0" fillId="0" borderId="0" xfId="22" applyFill="1" applyAlignment="1">
      <alignment vertical="top" wrapText="1"/>
      <protection/>
    </xf>
    <xf numFmtId="0" fontId="11" fillId="0" borderId="2" xfId="22" applyFont="1" applyFill="1" applyBorder="1" applyAlignment="1">
      <alignment vertical="top"/>
      <protection/>
    </xf>
    <xf numFmtId="0" fontId="0" fillId="0" borderId="2" xfId="22" applyFill="1" applyBorder="1" applyAlignment="1">
      <alignment vertical="top"/>
      <protection/>
    </xf>
    <xf numFmtId="0" fontId="0" fillId="0" borderId="0" xfId="22" applyFill="1" applyAlignment="1">
      <alignment vertical="top"/>
      <protection/>
    </xf>
    <xf numFmtId="1" fontId="11" fillId="0" borderId="2" xfId="22" applyNumberFormat="1" applyFont="1" applyFill="1" applyBorder="1" applyAlignment="1">
      <alignment horizontal="center" vertical="top" wrapText="1"/>
      <protection/>
    </xf>
    <xf numFmtId="1" fontId="0" fillId="0" borderId="2" xfId="22" applyNumberFormat="1" applyFont="1" applyFill="1" applyBorder="1" applyAlignment="1">
      <alignment horizontal="center" vertical="top" wrapText="1"/>
      <protection/>
    </xf>
    <xf numFmtId="1" fontId="0" fillId="0" borderId="0" xfId="22" applyNumberFormat="1" applyFont="1" applyFill="1" applyAlignment="1">
      <alignment horizontal="center" vertical="top" wrapText="1"/>
      <protection/>
    </xf>
    <xf numFmtId="2" fontId="11" fillId="0" borderId="2" xfId="22" applyNumberFormat="1" applyFont="1" applyFill="1" applyBorder="1" applyAlignment="1">
      <alignment horizontal="center" vertical="top"/>
      <protection/>
    </xf>
    <xf numFmtId="2" fontId="0" fillId="0" borderId="0" xfId="22" applyNumberFormat="1" applyFill="1" applyAlignment="1">
      <alignment horizontal="center" vertical="top"/>
      <protection/>
    </xf>
    <xf numFmtId="1" fontId="0" fillId="0" borderId="0" xfId="22" applyNumberFormat="1" applyFill="1" applyAlignment="1">
      <alignment horizontal="center" vertical="top"/>
      <protection/>
    </xf>
    <xf numFmtId="0" fontId="11" fillId="0" borderId="2" xfId="22" applyNumberFormat="1" applyFont="1" applyFill="1" applyBorder="1" applyAlignment="1">
      <alignment horizontal="justify" vertical="top" wrapText="1"/>
      <protection/>
    </xf>
    <xf numFmtId="0" fontId="0" fillId="0" borderId="0" xfId="22" applyNumberFormat="1" applyFill="1" applyAlignment="1">
      <alignment horizontal="justify" vertical="top" wrapText="1"/>
      <protection/>
    </xf>
    <xf numFmtId="0" fontId="11" fillId="0" borderId="2" xfId="22" applyNumberFormat="1" applyFont="1" applyFill="1" applyBorder="1" applyAlignment="1" applyProtection="1">
      <alignment horizontal="left" vertical="top" wrapText="1"/>
      <protection locked="0"/>
    </xf>
    <xf numFmtId="0" fontId="12" fillId="0" borderId="2" xfId="22" applyNumberFormat="1" applyFont="1" applyFill="1" applyBorder="1" applyAlignment="1" applyProtection="1">
      <alignment horizontal="left" vertical="top" wrapText="1"/>
      <protection locked="0"/>
    </xf>
    <xf numFmtId="0" fontId="7" fillId="0" borderId="0" xfId="0" applyNumberFormat="1" applyFont="1" applyFill="1" applyAlignment="1" applyProtection="1">
      <alignment horizontal="center" wrapText="1"/>
      <protection locked="0"/>
    </xf>
    <xf numFmtId="0" fontId="0" fillId="0" borderId="0" xfId="22" applyNumberFormat="1" applyFill="1" applyAlignment="1" applyProtection="1">
      <alignment horizontal="left" vertical="top" wrapText="1"/>
      <protection locked="0"/>
    </xf>
    <xf numFmtId="0" fontId="0" fillId="0" borderId="2" xfId="22" applyFont="1" applyFill="1" applyBorder="1">
      <alignment/>
      <protection/>
    </xf>
    <xf numFmtId="0" fontId="0" fillId="0" borderId="2" xfId="22" applyNumberFormat="1" applyFill="1" applyBorder="1" applyAlignment="1" applyProtection="1">
      <alignment horizontal="left" vertical="top" wrapText="1"/>
      <protection locked="0"/>
    </xf>
    <xf numFmtId="49" fontId="7" fillId="0" borderId="0" xfId="21" applyNumberFormat="1" applyFont="1" applyBorder="1" applyAlignment="1">
      <alignment horizontal="center" wrapText="1"/>
    </xf>
    <xf numFmtId="0" fontId="0" fillId="0" borderId="0" xfId="21" applyAlignment="1">
      <alignment horizontal="center"/>
    </xf>
    <xf numFmtId="1" fontId="0" fillId="0" borderId="0" xfId="21" applyNumberFormat="1" applyAlignment="1">
      <alignment horizontal="center"/>
    </xf>
    <xf numFmtId="1" fontId="7" fillId="0" borderId="0" xfId="21" applyNumberFormat="1" applyFont="1" applyAlignment="1">
      <alignment horizontal="center" wrapText="1"/>
    </xf>
    <xf numFmtId="9" fontId="0" fillId="0" borderId="0" xfId="21" applyNumberFormat="1" applyAlignment="1">
      <alignment horizontal="center"/>
    </xf>
    <xf numFmtId="0" fontId="7" fillId="0" borderId="0" xfId="0" applyFont="1" applyAlignment="1">
      <alignment horizontal="center"/>
    </xf>
    <xf numFmtId="0" fontId="0" fillId="0" borderId="5" xfId="21" applyFont="1" applyBorder="1" applyAlignment="1">
      <alignment horizontal="center"/>
    </xf>
    <xf numFmtId="1" fontId="0" fillId="0" borderId="5" xfId="21" applyNumberFormat="1" applyBorder="1" applyAlignment="1">
      <alignment horizontal="center"/>
    </xf>
    <xf numFmtId="9" fontId="0" fillId="0" borderId="4" xfId="21" applyNumberFormat="1" applyBorder="1" applyAlignment="1">
      <alignment horizontal="center"/>
    </xf>
    <xf numFmtId="1" fontId="7" fillId="0" borderId="6" xfId="22" applyNumberFormat="1" applyFont="1" applyFill="1" applyBorder="1" applyAlignment="1">
      <alignment horizontal="center" wrapText="1"/>
      <protection/>
    </xf>
    <xf numFmtId="0" fontId="7" fillId="0" borderId="6" xfId="22" applyFont="1" applyFill="1" applyBorder="1" applyAlignment="1">
      <alignment horizontal="center" wrapText="1"/>
      <protection/>
    </xf>
    <xf numFmtId="2" fontId="7" fillId="0" borderId="6" xfId="22" applyNumberFormat="1" applyFont="1" applyFill="1" applyBorder="1" applyAlignment="1">
      <alignment horizontal="center" wrapText="1"/>
      <protection/>
    </xf>
    <xf numFmtId="0" fontId="7" fillId="0" borderId="6" xfId="22" applyNumberFormat="1" applyFont="1" applyFill="1" applyBorder="1" applyAlignment="1">
      <alignment horizontal="center" wrapText="1"/>
      <protection/>
    </xf>
    <xf numFmtId="0" fontId="11" fillId="0" borderId="2" xfId="22" applyFont="1" applyFill="1" applyBorder="1" applyAlignment="1">
      <alignment horizontal="left" vertical="top"/>
      <protection/>
    </xf>
    <xf numFmtId="0" fontId="0" fillId="0" borderId="0" xfId="22" applyFill="1" applyAlignment="1">
      <alignment horizontal="left" vertical="top"/>
      <protection/>
    </xf>
    <xf numFmtId="49" fontId="15" fillId="0" borderId="2" xfId="0" applyNumberFormat="1" applyFont="1" applyFill="1" applyBorder="1" applyAlignment="1" applyProtection="1">
      <alignment horizontal="center" vertical="top" wrapText="1"/>
      <protection locked="0"/>
    </xf>
    <xf numFmtId="49" fontId="11" fillId="0" borderId="2" xfId="22" applyNumberFormat="1" applyFont="1" applyFill="1" applyBorder="1" applyAlignment="1">
      <alignment horizontal="left" vertical="top"/>
      <protection/>
    </xf>
    <xf numFmtId="49" fontId="0" fillId="0" borderId="0" xfId="22" applyNumberFormat="1" applyFill="1" applyAlignment="1">
      <alignment horizontal="left" vertical="top"/>
      <protection/>
    </xf>
    <xf numFmtId="49" fontId="7" fillId="0" borderId="6" xfId="22" applyNumberFormat="1" applyFont="1" applyFill="1" applyBorder="1" applyAlignment="1">
      <alignment horizontal="center" wrapText="1"/>
      <protection/>
    </xf>
    <xf numFmtId="0" fontId="0" fillId="0" borderId="2" xfId="0" applyBorder="1" applyAlignment="1">
      <alignment horizontal="left" vertical="top" wrapText="1"/>
    </xf>
    <xf numFmtId="1" fontId="0" fillId="0" borderId="2" xfId="22" applyNumberFormat="1" applyFill="1" applyBorder="1" applyAlignment="1">
      <alignment horizontal="center" vertical="top" wrapText="1"/>
      <protection/>
    </xf>
    <xf numFmtId="2" fontId="0" fillId="0" borderId="2" xfId="22" applyNumberFormat="1" applyFill="1" applyBorder="1" applyAlignment="1">
      <alignment horizontal="center" vertical="top" wrapText="1"/>
      <protection/>
    </xf>
    <xf numFmtId="0" fontId="0" fillId="0" borderId="0" xfId="22" applyFill="1" applyBorder="1" applyAlignment="1">
      <alignment vertical="top" wrapText="1"/>
      <protection/>
    </xf>
    <xf numFmtId="0" fontId="0" fillId="0" borderId="0" xfId="0" applyAlignment="1">
      <alignment horizontal="center" vertical="top"/>
    </xf>
    <xf numFmtId="0" fontId="0" fillId="0" borderId="0" xfId="21" applyFont="1">
      <alignment/>
    </xf>
    <xf numFmtId="1" fontId="0" fillId="0" borderId="0" xfId="22" applyNumberFormat="1" applyFont="1" applyFill="1" applyBorder="1" applyAlignment="1">
      <alignment horizontal="center" vertical="top"/>
      <protection/>
    </xf>
    <xf numFmtId="0" fontId="0" fillId="0" borderId="0" xfId="22" applyFill="1" applyBorder="1" applyAlignment="1">
      <alignment vertical="top"/>
      <protection/>
    </xf>
    <xf numFmtId="0" fontId="0" fillId="0" borderId="0" xfId="22" applyFill="1" applyBorder="1" applyAlignment="1">
      <alignment horizontal="left" vertical="top"/>
      <protection/>
    </xf>
    <xf numFmtId="0" fontId="0" fillId="0" borderId="0" xfId="22" applyFill="1" applyBorder="1" applyAlignment="1">
      <alignment horizontal="center" vertical="top" wrapText="1"/>
      <protection/>
    </xf>
    <xf numFmtId="2" fontId="0" fillId="0" borderId="0" xfId="22" applyNumberFormat="1" applyFill="1" applyBorder="1" applyAlignment="1">
      <alignment horizontal="center" vertical="top" wrapText="1"/>
      <protection/>
    </xf>
    <xf numFmtId="49" fontId="0" fillId="0" borderId="0" xfId="22" applyNumberFormat="1" applyFill="1" applyBorder="1" applyAlignment="1">
      <alignment horizontal="left" vertical="top"/>
      <protection/>
    </xf>
    <xf numFmtId="1" fontId="0" fillId="0" borderId="0" xfId="22" applyNumberFormat="1" applyFill="1" applyBorder="1" applyAlignment="1">
      <alignment horizontal="center" vertical="top" wrapText="1"/>
      <protection/>
    </xf>
    <xf numFmtId="0" fontId="0" fillId="0" borderId="0" xfId="22" applyFill="1" applyBorder="1" applyAlignment="1">
      <alignment horizontal="left" vertical="top" wrapText="1"/>
      <protection/>
    </xf>
    <xf numFmtId="0" fontId="0" fillId="0" borderId="0" xfId="22" applyNumberFormat="1" applyFill="1" applyBorder="1" applyAlignment="1">
      <alignment horizontal="left" vertical="top" wrapText="1"/>
      <protection/>
    </xf>
    <xf numFmtId="0" fontId="0" fillId="0" borderId="0" xfId="22" applyNumberFormat="1" applyFill="1" applyBorder="1" applyAlignment="1" applyProtection="1">
      <alignment horizontal="left" vertical="top" wrapText="1"/>
      <protection locked="0"/>
    </xf>
    <xf numFmtId="1" fontId="0" fillId="0" borderId="0" xfId="22" applyNumberFormat="1" applyFont="1" applyFill="1" applyBorder="1" applyAlignment="1">
      <alignment horizontal="center" vertical="top" wrapText="1"/>
      <protection/>
    </xf>
    <xf numFmtId="0" fontId="0" fillId="0" borderId="0" xfId="22" applyFill="1" applyBorder="1" applyAlignment="1">
      <alignment horizontal="center" vertical="top"/>
      <protection/>
    </xf>
    <xf numFmtId="2" fontId="0" fillId="0" borderId="0" xfId="22" applyNumberFormat="1" applyFill="1" applyBorder="1" applyAlignment="1">
      <alignment horizontal="center" vertical="top"/>
      <protection/>
    </xf>
    <xf numFmtId="1" fontId="0" fillId="0" borderId="0" xfId="22" applyNumberFormat="1" applyFill="1" applyBorder="1" applyAlignment="1">
      <alignment horizontal="center" vertical="top"/>
      <protection/>
    </xf>
    <xf numFmtId="0" fontId="0" fillId="0" borderId="0" xfId="22" applyFill="1" applyBorder="1" applyAlignment="1">
      <alignment wrapText="1"/>
      <protection/>
    </xf>
    <xf numFmtId="0" fontId="0" fillId="0" borderId="0" xfId="22" applyNumberFormat="1" applyFill="1" applyBorder="1" applyAlignment="1">
      <alignment horizontal="justify" vertical="top" wrapText="1"/>
      <protection/>
    </xf>
    <xf numFmtId="0" fontId="7" fillId="0" borderId="0" xfId="0" applyFont="1" applyAlignment="1">
      <alignment horizontal="center" wrapText="1"/>
    </xf>
    <xf numFmtId="0" fontId="0" fillId="0" borderId="0" xfId="21" applyFont="1" applyAlignment="1">
      <alignment horizontal="center" wrapText="1"/>
    </xf>
    <xf numFmtId="0" fontId="0" fillId="0" borderId="0" xfId="21" applyFont="1" applyAlignment="1">
      <alignment horizontal="left" vertical="top"/>
    </xf>
    <xf numFmtId="0" fontId="0" fillId="0" borderId="0" xfId="21" applyAlignment="1">
      <alignment horizontal="left" vertical="top"/>
    </xf>
    <xf numFmtId="0" fontId="7" fillId="0" borderId="0" xfId="21" applyFont="1" applyAlignment="1">
      <alignment horizontal="center"/>
    </xf>
    <xf numFmtId="0" fontId="7" fillId="0" borderId="0" xfId="21" applyFont="1" applyBorder="1" applyAlignment="1">
      <alignment horizontal="left" wrapText="1"/>
    </xf>
    <xf numFmtId="49" fontId="0" fillId="0" borderId="0" xfId="21" applyNumberFormat="1" applyFont="1" applyAlignment="1">
      <alignment horizontal="center"/>
    </xf>
    <xf numFmtId="49" fontId="0" fillId="0" borderId="0" xfId="21" applyNumberFormat="1" applyFont="1" applyAlignment="1">
      <alignment horizontal="center" wrapText="1"/>
    </xf>
    <xf numFmtId="0" fontId="0" fillId="0" borderId="2" xfId="0" applyFill="1" applyBorder="1" applyAlignment="1">
      <alignment horizontal="left" vertical="top" wrapText="1"/>
    </xf>
    <xf numFmtId="2" fontId="7" fillId="0" borderId="0" xfId="21" applyNumberFormat="1" applyFont="1" applyAlignment="1">
      <alignment horizontal="center" wrapText="1"/>
    </xf>
    <xf numFmtId="2" fontId="0" fillId="0" borderId="0" xfId="21" applyNumberFormat="1">
      <alignment/>
    </xf>
    <xf numFmtId="2" fontId="7" fillId="0" borderId="0" xfId="21" applyNumberFormat="1" applyFont="1" applyAlignment="1">
      <alignment horizontal="center"/>
    </xf>
    <xf numFmtId="0" fontId="7" fillId="0" borderId="0" xfId="21" applyFont="1">
      <alignment/>
    </xf>
    <xf numFmtId="0" fontId="0" fillId="0" borderId="0" xfId="0" applyAlignment="1">
      <alignment wrapText="1"/>
    </xf>
    <xf numFmtId="0" fontId="0" fillId="0" borderId="0" xfId="0" applyNumberFormat="1" applyAlignment="1">
      <alignment wrapText="1"/>
    </xf>
    <xf numFmtId="1" fontId="0" fillId="0" borderId="0" xfId="21" applyNumberFormat="1" applyFont="1" applyAlignment="1">
      <alignment horizontal="center"/>
    </xf>
    <xf numFmtId="10" fontId="0" fillId="0" borderId="0" xfId="21" applyNumberFormat="1">
      <alignment/>
    </xf>
    <xf numFmtId="1" fontId="0" fillId="0" borderId="7" xfId="21" applyNumberFormat="1" applyFont="1" applyBorder="1" applyAlignment="1">
      <alignment horizontal="center"/>
    </xf>
    <xf numFmtId="0" fontId="0" fillId="0" borderId="8" xfId="21" applyBorder="1">
      <alignment/>
    </xf>
    <xf numFmtId="10" fontId="0" fillId="0" borderId="8" xfId="21" applyNumberFormat="1" applyBorder="1">
      <alignment/>
    </xf>
    <xf numFmtId="0" fontId="0" fillId="0" borderId="9" xfId="21" applyBorder="1">
      <alignment/>
    </xf>
    <xf numFmtId="1" fontId="0" fillId="0" borderId="10" xfId="21" applyNumberFormat="1" applyFont="1" applyBorder="1" applyAlignment="1">
      <alignment horizontal="center"/>
    </xf>
    <xf numFmtId="0" fontId="0" fillId="0" borderId="11" xfId="21" applyBorder="1">
      <alignment/>
    </xf>
    <xf numFmtId="10" fontId="0" fillId="0" borderId="11" xfId="21" applyNumberFormat="1" applyBorder="1">
      <alignment/>
    </xf>
    <xf numFmtId="10" fontId="0" fillId="0" borderId="12" xfId="21" applyNumberFormat="1" applyBorder="1">
      <alignment/>
    </xf>
    <xf numFmtId="1" fontId="0" fillId="0" borderId="0" xfId="21" applyNumberFormat="1" applyFont="1" applyBorder="1" applyAlignment="1">
      <alignment horizontal="center"/>
    </xf>
    <xf numFmtId="0" fontId="0" fillId="0" borderId="0" xfId="21" applyBorder="1">
      <alignment/>
    </xf>
    <xf numFmtId="10" fontId="0" fillId="0" borderId="0" xfId="21" applyNumberFormat="1" applyBorder="1">
      <alignment/>
    </xf>
    <xf numFmtId="1" fontId="0" fillId="0" borderId="13" xfId="21" applyNumberFormat="1" applyFont="1" applyBorder="1" applyAlignment="1">
      <alignment horizontal="center"/>
    </xf>
    <xf numFmtId="10" fontId="0" fillId="0" borderId="14" xfId="21" applyNumberFormat="1" applyBorder="1">
      <alignment/>
    </xf>
    <xf numFmtId="0" fontId="0" fillId="0" borderId="0" xfId="21" applyFont="1" applyFill="1" applyAlignment="1">
      <alignment horizontal="center"/>
    </xf>
    <xf numFmtId="1" fontId="0" fillId="2" borderId="2" xfId="22" applyNumberFormat="1" applyFont="1" applyFill="1" applyBorder="1" applyAlignment="1">
      <alignment horizontal="center" vertical="top"/>
      <protection/>
    </xf>
    <xf numFmtId="0" fontId="0" fillId="2" borderId="2" xfId="0" applyFill="1" applyBorder="1" applyAlignment="1">
      <alignment/>
    </xf>
    <xf numFmtId="0" fontId="0" fillId="2" borderId="2" xfId="22" applyFill="1" applyBorder="1" applyAlignment="1">
      <alignment vertical="top"/>
      <protection/>
    </xf>
    <xf numFmtId="49" fontId="15" fillId="2" borderId="2" xfId="0" applyNumberFormat="1" applyFont="1" applyFill="1" applyBorder="1" applyAlignment="1" applyProtection="1">
      <alignment horizontal="left" vertical="top" wrapText="1"/>
      <protection locked="0"/>
    </xf>
    <xf numFmtId="49" fontId="15" fillId="2" borderId="2" xfId="0" applyNumberFormat="1" applyFont="1" applyFill="1" applyBorder="1" applyAlignment="1" applyProtection="1">
      <alignment horizontal="center" vertical="top" wrapText="1"/>
      <protection locked="0"/>
    </xf>
    <xf numFmtId="0" fontId="15" fillId="2" borderId="2" xfId="0" applyFont="1" applyFill="1" applyBorder="1" applyAlignment="1" applyProtection="1">
      <alignment horizontal="center" vertical="top" wrapText="1"/>
      <protection locked="0"/>
    </xf>
    <xf numFmtId="2" fontId="0" fillId="2" borderId="2" xfId="22" applyNumberFormat="1" applyFill="1" applyBorder="1" applyAlignment="1">
      <alignment horizontal="center" vertical="top" wrapText="1"/>
      <protection/>
    </xf>
    <xf numFmtId="49" fontId="0" fillId="2" borderId="2" xfId="22" applyNumberFormat="1" applyFont="1" applyFill="1" applyBorder="1" applyAlignment="1">
      <alignment horizontal="left" vertical="top"/>
      <protection/>
    </xf>
    <xf numFmtId="0" fontId="0" fillId="2" borderId="2" xfId="22" applyFont="1" applyFill="1" applyBorder="1" applyAlignment="1">
      <alignment horizontal="center" vertical="top" wrapText="1"/>
      <protection/>
    </xf>
    <xf numFmtId="1" fontId="0" fillId="2" borderId="2" xfId="22" applyNumberFormat="1" applyFill="1" applyBorder="1" applyAlignment="1">
      <alignment horizontal="center" vertical="top" wrapText="1"/>
      <protection/>
    </xf>
    <xf numFmtId="0" fontId="15" fillId="2" borderId="2" xfId="0" applyFont="1" applyFill="1" applyBorder="1" applyAlignment="1" applyProtection="1">
      <alignment horizontal="justify" vertical="top" wrapText="1"/>
      <protection locked="0"/>
    </xf>
    <xf numFmtId="0" fontId="0" fillId="2" borderId="2" xfId="22" applyNumberFormat="1" applyFont="1" applyFill="1" applyBorder="1" applyAlignment="1" applyProtection="1">
      <alignment horizontal="left" vertical="top" wrapText="1"/>
      <protection locked="0"/>
    </xf>
    <xf numFmtId="0" fontId="0" fillId="2" borderId="2" xfId="0" applyFill="1" applyBorder="1" applyAlignment="1">
      <alignment horizontal="center"/>
    </xf>
    <xf numFmtId="0" fontId="0" fillId="2" borderId="2" xfId="0" applyFill="1" applyBorder="1" applyAlignment="1">
      <alignment wrapText="1"/>
    </xf>
    <xf numFmtId="0" fontId="0" fillId="0" borderId="2" xfId="0" applyBorder="1" applyAlignment="1">
      <alignment/>
    </xf>
    <xf numFmtId="0" fontId="0" fillId="0" borderId="2" xfId="0" applyBorder="1" applyAlignment="1">
      <alignment horizontal="center"/>
    </xf>
    <xf numFmtId="49" fontId="0" fillId="0" borderId="2" xfId="22" applyNumberFormat="1" applyFont="1" applyFill="1" applyBorder="1" applyAlignment="1">
      <alignment horizontal="left" vertical="top"/>
      <protection/>
    </xf>
    <xf numFmtId="0" fontId="0" fillId="0" borderId="2" xfId="22" applyFont="1" applyFill="1" applyBorder="1" applyAlignment="1">
      <alignment horizontal="center" vertical="top" wrapText="1"/>
      <protection/>
    </xf>
    <xf numFmtId="0" fontId="0" fillId="0" borderId="2" xfId="0" applyBorder="1" applyAlignment="1">
      <alignment wrapText="1"/>
    </xf>
    <xf numFmtId="0" fontId="15" fillId="0" borderId="2" xfId="0" applyFont="1" applyFill="1" applyBorder="1" applyAlignment="1" applyProtection="1">
      <alignment horizontal="justify" vertical="top" wrapText="1"/>
      <protection locked="0"/>
    </xf>
    <xf numFmtId="0" fontId="0" fillId="0" borderId="2" xfId="0" applyBorder="1" applyAlignment="1">
      <alignment vertical="top"/>
    </xf>
    <xf numFmtId="0" fontId="0" fillId="0" borderId="2" xfId="0" applyNumberFormat="1" applyBorder="1" applyAlignment="1">
      <alignment vertical="top" wrapText="1"/>
    </xf>
    <xf numFmtId="0" fontId="0" fillId="0" borderId="2" xfId="0" applyBorder="1" applyAlignment="1">
      <alignment vertical="top" wrapText="1"/>
    </xf>
    <xf numFmtId="0" fontId="0" fillId="0" borderId="2" xfId="22" applyNumberFormat="1" applyFont="1" applyFill="1" applyBorder="1" applyAlignment="1" applyProtection="1">
      <alignment horizontal="left" vertical="top" wrapText="1"/>
      <protection locked="0"/>
    </xf>
    <xf numFmtId="0" fontId="0" fillId="0" borderId="2" xfId="0" applyFill="1" applyBorder="1" applyAlignment="1">
      <alignment/>
    </xf>
    <xf numFmtId="0" fontId="0" fillId="0" borderId="2" xfId="0" applyFill="1" applyBorder="1" applyAlignment="1">
      <alignment horizontal="center"/>
    </xf>
    <xf numFmtId="0" fontId="0" fillId="0" borderId="2" xfId="0" applyFill="1" applyBorder="1" applyAlignment="1">
      <alignment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12" fillId="0" borderId="2" xfId="22" applyFont="1" applyFill="1" applyBorder="1" applyAlignment="1">
      <alignment horizontal="center"/>
      <protection/>
    </xf>
    <xf numFmtId="1" fontId="12" fillId="0" borderId="2" xfId="22" applyNumberFormat="1" applyFont="1" applyFill="1" applyBorder="1" applyAlignment="1">
      <alignment horizontal="center"/>
      <protection/>
    </xf>
  </cellXfs>
  <cellStyles count="10">
    <cellStyle name="Normal" xfId="0"/>
    <cellStyle name="Comma" xfId="15"/>
    <cellStyle name="Comma [0]" xfId="16"/>
    <cellStyle name="Currency" xfId="17"/>
    <cellStyle name="Currency [0]" xfId="18"/>
    <cellStyle name="Followed Hyperlink" xfId="19"/>
    <cellStyle name="Hyperlink" xfId="20"/>
    <cellStyle name="Normal_11-04-0246-01-000e-letter-ballot-67-comments" xfId="21"/>
    <cellStyle name="Normal_11-04-1394-05-000e-tge-3rd-sponsor-ballot-recirc-comment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19050</xdr:rowOff>
    </xdr:from>
    <xdr:to>
      <xdr:col>15</xdr:col>
      <xdr:colOff>0</xdr:colOff>
      <xdr:row>22</xdr:row>
      <xdr:rowOff>142875</xdr:rowOff>
    </xdr:to>
    <xdr:sp>
      <xdr:nvSpPr>
        <xdr:cNvPr id="1" name="TextBox 1"/>
        <xdr:cNvSpPr txBox="1">
          <a:spLocks noChangeArrowheads="1"/>
        </xdr:cNvSpPr>
      </xdr:nvSpPr>
      <xdr:spPr>
        <a:xfrm>
          <a:off x="752475" y="2609850"/>
          <a:ext cx="85344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TGw held and internal review of Draft D0.01
This spreadsheet is a working document showing comments and resoltuions for sections other than sections 7 and 8.
</a:t>
          </a:r>
        </a:p>
      </xdr:txBody>
    </xdr:sp>
    <xdr:clientData/>
  </xdr:twoCellAnchor>
  <xdr:twoCellAnchor>
    <xdr:from>
      <xdr:col>1</xdr:col>
      <xdr:colOff>0</xdr:colOff>
      <xdr:row>24</xdr:row>
      <xdr:rowOff>19050</xdr:rowOff>
    </xdr:from>
    <xdr:to>
      <xdr:col>8</xdr:col>
      <xdr:colOff>571500</xdr:colOff>
      <xdr:row>58</xdr:row>
      <xdr:rowOff>19050</xdr:rowOff>
    </xdr:to>
    <xdr:sp>
      <xdr:nvSpPr>
        <xdr:cNvPr id="2" name="TextBox 3"/>
        <xdr:cNvSpPr txBox="1">
          <a:spLocks noChangeArrowheads="1"/>
        </xdr:cNvSpPr>
      </xdr:nvSpPr>
      <xdr:spPr>
        <a:xfrm>
          <a:off x="752475" y="4629150"/>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Tge\July%20'04\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0"/>
  <sheetViews>
    <sheetView workbookViewId="0" topLeftCell="A1">
      <selection activeCell="D11" sqref="D11"/>
    </sheetView>
  </sheetViews>
  <sheetFormatPr defaultColWidth="9.140625" defaultRowHeight="12.75"/>
  <cols>
    <col min="1" max="1" width="11.28125" style="2" customWidth="1"/>
    <col min="2" max="16384" width="9.140625" style="2" customWidth="1"/>
  </cols>
  <sheetData>
    <row r="1" ht="18.75">
      <c r="B1" s="1" t="s">
        <v>82</v>
      </c>
    </row>
    <row r="2" ht="18.75">
      <c r="B2" s="1" t="s">
        <v>80</v>
      </c>
    </row>
    <row r="3" spans="1:2" ht="18.75">
      <c r="A3" s="2" t="s">
        <v>87</v>
      </c>
      <c r="B3" s="1" t="s">
        <v>304</v>
      </c>
    </row>
    <row r="4" spans="1:6" ht="18.75">
      <c r="A4" s="2" t="s">
        <v>81</v>
      </c>
      <c r="B4" s="33" t="s">
        <v>486</v>
      </c>
      <c r="F4" s="7"/>
    </row>
    <row r="5" spans="1:2" ht="15.75">
      <c r="A5" s="2" t="s">
        <v>86</v>
      </c>
      <c r="B5" s="8" t="s">
        <v>305</v>
      </c>
    </row>
    <row r="6" s="3" customFormat="1" ht="16.5" thickBot="1"/>
    <row r="7" spans="1:2" s="4" customFormat="1" ht="18">
      <c r="A7" s="4" t="s">
        <v>84</v>
      </c>
      <c r="B7" s="11" t="s">
        <v>487</v>
      </c>
    </row>
    <row r="8" spans="1:2" ht="15.75">
      <c r="A8" s="2" t="s">
        <v>89</v>
      </c>
      <c r="B8" s="8" t="s">
        <v>488</v>
      </c>
    </row>
    <row r="9" spans="1:9" ht="15.75">
      <c r="A9" s="2" t="s">
        <v>85</v>
      </c>
      <c r="B9" s="8" t="s">
        <v>305</v>
      </c>
      <c r="C9" s="8"/>
      <c r="D9" s="8"/>
      <c r="E9" s="8"/>
      <c r="F9" s="8"/>
      <c r="G9" s="8"/>
      <c r="H9" s="8"/>
      <c r="I9" s="8"/>
    </row>
    <row r="10" spans="2:9" ht="15.75">
      <c r="B10" s="8" t="s">
        <v>301</v>
      </c>
      <c r="C10" s="8"/>
      <c r="D10" s="8"/>
      <c r="E10" s="8"/>
      <c r="F10" s="8"/>
      <c r="G10" s="8"/>
      <c r="H10" s="8"/>
      <c r="I10" s="8"/>
    </row>
    <row r="11" spans="2:9" ht="15.75">
      <c r="B11" s="8" t="s">
        <v>302</v>
      </c>
      <c r="C11" s="8"/>
      <c r="D11" s="8"/>
      <c r="E11" s="8"/>
      <c r="F11" s="8"/>
      <c r="G11" s="8"/>
      <c r="H11" s="8"/>
      <c r="I11" s="8"/>
    </row>
    <row r="12" spans="2:9" ht="15.75">
      <c r="B12" s="8" t="s">
        <v>303</v>
      </c>
      <c r="C12" s="8"/>
      <c r="D12" s="8"/>
      <c r="E12" s="8"/>
      <c r="F12" s="8"/>
      <c r="G12" s="8"/>
      <c r="H12" s="8"/>
      <c r="I12" s="8"/>
    </row>
    <row r="13" ht="15.75">
      <c r="A13" s="2" t="s">
        <v>83</v>
      </c>
    </row>
    <row r="25" spans="1:5" ht="15.75" customHeight="1">
      <c r="A25" s="6"/>
      <c r="B25" s="160"/>
      <c r="C25" s="160"/>
      <c r="D25" s="160"/>
      <c r="E25" s="160"/>
    </row>
    <row r="26" spans="1:5" ht="15.75" customHeight="1">
      <c r="A26" s="4"/>
      <c r="B26" s="5"/>
      <c r="C26" s="5"/>
      <c r="D26" s="5"/>
      <c r="E26" s="5"/>
    </row>
    <row r="27" spans="1:5" ht="15.75" customHeight="1">
      <c r="A27" s="4"/>
      <c r="B27" s="159"/>
      <c r="C27" s="159"/>
      <c r="D27" s="159"/>
      <c r="E27" s="159"/>
    </row>
    <row r="28" spans="1:5" ht="15.75" customHeight="1">
      <c r="A28" s="4"/>
      <c r="B28" s="5"/>
      <c r="C28" s="5"/>
      <c r="D28" s="5"/>
      <c r="E28" s="5"/>
    </row>
    <row r="29" spans="1:5" ht="15.75" customHeight="1">
      <c r="A29" s="4"/>
      <c r="B29" s="159"/>
      <c r="C29" s="159"/>
      <c r="D29" s="159"/>
      <c r="E29" s="159"/>
    </row>
    <row r="30" spans="2:5" ht="15.75" customHeight="1">
      <c r="B30" s="159"/>
      <c r="C30" s="159"/>
      <c r="D30" s="159"/>
      <c r="E30" s="159"/>
    </row>
    <row r="31" ht="15.75" customHeight="1"/>
    <row r="32" ht="15.75" customHeight="1"/>
    <row r="33" ht="15.75" customHeight="1"/>
  </sheetData>
  <mergeCells count="3">
    <mergeCell ref="B27:E27"/>
    <mergeCell ref="B25:E25"/>
    <mergeCell ref="B29:E30"/>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AB250"/>
  <sheetViews>
    <sheetView tabSelected="1" workbookViewId="0" topLeftCell="O21">
      <selection activeCell="Q21" sqref="Q21"/>
    </sheetView>
  </sheetViews>
  <sheetFormatPr defaultColWidth="9.140625" defaultRowHeight="12.75"/>
  <cols>
    <col min="1" max="1" width="9.140625" style="40" customWidth="1"/>
    <col min="2" max="2" width="16.7109375" style="42" customWidth="1"/>
    <col min="3" max="3" width="15.00390625" style="45" customWidth="1"/>
    <col min="4" max="4" width="15.00390625" style="74" customWidth="1"/>
    <col min="5" max="5" width="10.28125" style="35" customWidth="1"/>
    <col min="6" max="6" width="10.7109375" style="35" customWidth="1"/>
    <col min="7" max="7" width="14.421875" style="35" customWidth="1"/>
    <col min="8" max="8" width="8.421875" style="35" customWidth="1"/>
    <col min="9" max="9" width="8.28125" style="50" customWidth="1"/>
    <col min="10" max="10" width="11.28125" style="77" customWidth="1"/>
    <col min="11" max="11" width="9.57421875" style="35" customWidth="1"/>
    <col min="12" max="12" width="8.7109375" style="51" customWidth="1"/>
    <col min="13" max="13" width="44.421875" style="18" customWidth="1"/>
    <col min="14" max="14" width="42.421875" style="53" customWidth="1"/>
    <col min="15" max="15" width="51.8515625" style="57" customWidth="1"/>
    <col min="16" max="16" width="7.57421875" style="48" customWidth="1"/>
    <col min="17" max="17" width="10.421875" style="48" customWidth="1"/>
    <col min="18" max="18" width="10.8515625" style="48" customWidth="1"/>
    <col min="19" max="19" width="19.00390625" style="48" customWidth="1"/>
    <col min="20" max="20" width="16.7109375" style="18" customWidth="1"/>
    <col min="21" max="22" width="9.140625" style="18" customWidth="1"/>
    <col min="23" max="24" width="42.00390625" style="17" customWidth="1"/>
    <col min="25" max="25" width="38.421875" style="17" customWidth="1"/>
    <col min="26" max="26" width="34.8515625" style="17" customWidth="1"/>
    <col min="27" max="27" width="27.7109375" style="17" customWidth="1"/>
    <col min="28" max="28" width="21.00390625" style="17" customWidth="1"/>
    <col min="29" max="16384" width="9.140625" style="17" customWidth="1"/>
  </cols>
  <sheetData>
    <row r="1" spans="1:22" s="13" customFormat="1" ht="12.75">
      <c r="A1" s="39"/>
      <c r="B1" s="41"/>
      <c r="C1" s="43"/>
      <c r="D1" s="73"/>
      <c r="E1" s="34"/>
      <c r="F1" s="34"/>
      <c r="G1" s="34"/>
      <c r="H1" s="34"/>
      <c r="I1" s="49"/>
      <c r="J1" s="76"/>
      <c r="K1" s="34"/>
      <c r="L1" s="39"/>
      <c r="M1" s="12"/>
      <c r="N1" s="52"/>
      <c r="O1" s="54"/>
      <c r="P1" s="46"/>
      <c r="Q1" s="46"/>
      <c r="R1" s="46"/>
      <c r="S1" s="46"/>
      <c r="T1" s="12"/>
      <c r="U1" s="12"/>
      <c r="V1" s="12"/>
    </row>
    <row r="2" spans="1:28" s="15" customFormat="1" ht="23.25" customHeight="1">
      <c r="A2" s="38"/>
      <c r="B2" s="161" t="s">
        <v>306</v>
      </c>
      <c r="C2" s="161"/>
      <c r="D2" s="161"/>
      <c r="E2" s="161"/>
      <c r="F2" s="161"/>
      <c r="G2" s="161"/>
      <c r="H2" s="161"/>
      <c r="I2" s="162"/>
      <c r="J2" s="161"/>
      <c r="K2" s="161"/>
      <c r="L2" s="161"/>
      <c r="M2" s="161"/>
      <c r="N2" s="161"/>
      <c r="O2" s="55"/>
      <c r="P2" s="46"/>
      <c r="Q2" s="46"/>
      <c r="R2" s="46"/>
      <c r="S2" s="46"/>
      <c r="T2" s="14"/>
      <c r="U2" s="14"/>
      <c r="V2" s="14"/>
      <c r="W2" s="58"/>
      <c r="X2" s="58"/>
      <c r="Y2" s="58"/>
      <c r="Z2" s="58"/>
      <c r="AA2" s="58"/>
      <c r="AB2" s="58"/>
    </row>
    <row r="3" spans="1:22" s="16" customFormat="1" ht="82.5" customHeight="1">
      <c r="A3" s="69" t="s">
        <v>90</v>
      </c>
      <c r="B3" s="70" t="s">
        <v>104</v>
      </c>
      <c r="C3" s="70" t="s">
        <v>105</v>
      </c>
      <c r="D3" s="70" t="s">
        <v>106</v>
      </c>
      <c r="E3" s="70" t="s">
        <v>120</v>
      </c>
      <c r="F3" s="70" t="s">
        <v>121</v>
      </c>
      <c r="G3" s="70" t="s">
        <v>122</v>
      </c>
      <c r="H3" s="70" t="s">
        <v>107</v>
      </c>
      <c r="I3" s="71" t="s">
        <v>99</v>
      </c>
      <c r="J3" s="78" t="s">
        <v>114</v>
      </c>
      <c r="K3" s="70" t="s">
        <v>115</v>
      </c>
      <c r="L3" s="69" t="s">
        <v>100</v>
      </c>
      <c r="M3" s="70" t="s">
        <v>101</v>
      </c>
      <c r="N3" s="72" t="s">
        <v>102</v>
      </c>
      <c r="O3" s="56" t="s">
        <v>72</v>
      </c>
      <c r="P3" s="69" t="s">
        <v>103</v>
      </c>
      <c r="Q3" s="69" t="s">
        <v>69</v>
      </c>
      <c r="R3" s="69"/>
      <c r="S3" s="69" t="s">
        <v>70</v>
      </c>
      <c r="T3" s="70"/>
      <c r="U3" s="70"/>
      <c r="V3" s="70"/>
    </row>
    <row r="4" spans="1:22" ht="12.75">
      <c r="A4" s="132">
        <v>1</v>
      </c>
      <c r="B4" s="133" t="s">
        <v>396</v>
      </c>
      <c r="C4" s="134"/>
      <c r="D4" s="135" t="s">
        <v>118</v>
      </c>
      <c r="E4" s="136"/>
      <c r="F4" s="136"/>
      <c r="G4" s="137" t="s">
        <v>119</v>
      </c>
      <c r="H4" s="137"/>
      <c r="I4" s="138"/>
      <c r="J4" s="139" t="s">
        <v>118</v>
      </c>
      <c r="K4" s="140" t="s">
        <v>119</v>
      </c>
      <c r="L4" s="141">
        <v>1</v>
      </c>
      <c r="M4" s="142"/>
      <c r="N4" s="142" t="s">
        <v>596</v>
      </c>
      <c r="O4" s="143" t="s">
        <v>151</v>
      </c>
      <c r="P4" s="47"/>
      <c r="Q4" s="47"/>
      <c r="R4" s="47"/>
      <c r="S4" s="47"/>
      <c r="T4" s="14"/>
      <c r="U4" s="14"/>
      <c r="V4" s="14"/>
    </row>
    <row r="5" spans="1:22" ht="25.5">
      <c r="A5" s="132">
        <v>2</v>
      </c>
      <c r="B5" s="133" t="s">
        <v>396</v>
      </c>
      <c r="C5" s="134"/>
      <c r="D5" s="135" t="s">
        <v>118</v>
      </c>
      <c r="E5" s="136" t="s">
        <v>504</v>
      </c>
      <c r="F5" s="136" t="s">
        <v>150</v>
      </c>
      <c r="G5" s="137" t="s">
        <v>119</v>
      </c>
      <c r="H5" s="137"/>
      <c r="I5" s="138"/>
      <c r="J5" s="139" t="s">
        <v>118</v>
      </c>
      <c r="K5" s="140" t="s">
        <v>119</v>
      </c>
      <c r="L5" s="141">
        <v>2</v>
      </c>
      <c r="M5" s="142" t="s">
        <v>597</v>
      </c>
      <c r="N5" s="142" t="s">
        <v>598</v>
      </c>
      <c r="O5" s="143" t="s">
        <v>151</v>
      </c>
      <c r="P5" s="47">
        <v>1</v>
      </c>
      <c r="Q5" s="47"/>
      <c r="R5" s="47"/>
      <c r="S5" s="47"/>
      <c r="T5" s="14"/>
      <c r="U5" s="14"/>
      <c r="V5" s="14"/>
    </row>
    <row r="6" spans="1:22" ht="12.75">
      <c r="A6" s="132">
        <v>3</v>
      </c>
      <c r="B6" s="133" t="s">
        <v>396</v>
      </c>
      <c r="C6" s="134"/>
      <c r="D6" s="135" t="s">
        <v>118</v>
      </c>
      <c r="E6" s="136" t="s">
        <v>505</v>
      </c>
      <c r="F6" s="136" t="s">
        <v>150</v>
      </c>
      <c r="G6" s="137" t="s">
        <v>119</v>
      </c>
      <c r="H6" s="137"/>
      <c r="I6" s="138"/>
      <c r="J6" s="139" t="s">
        <v>118</v>
      </c>
      <c r="K6" s="140" t="s">
        <v>119</v>
      </c>
      <c r="L6" s="141">
        <v>3</v>
      </c>
      <c r="M6" s="142"/>
      <c r="N6" s="142" t="s">
        <v>599</v>
      </c>
      <c r="O6" s="143" t="s">
        <v>151</v>
      </c>
      <c r="P6" s="47">
        <v>1</v>
      </c>
      <c r="Q6" s="47"/>
      <c r="R6" s="47"/>
      <c r="S6" s="47"/>
      <c r="T6" s="14"/>
      <c r="U6" s="14"/>
      <c r="V6" s="14"/>
    </row>
    <row r="7" spans="1:22" ht="12.75">
      <c r="A7" s="132">
        <v>4</v>
      </c>
      <c r="B7" s="133" t="s">
        <v>397</v>
      </c>
      <c r="C7" s="134"/>
      <c r="D7" s="135" t="s">
        <v>118</v>
      </c>
      <c r="E7" s="136" t="s">
        <v>150</v>
      </c>
      <c r="F7" s="136" t="s">
        <v>150</v>
      </c>
      <c r="G7" s="137" t="s">
        <v>119</v>
      </c>
      <c r="H7" s="137"/>
      <c r="I7" s="138"/>
      <c r="J7" s="139" t="s">
        <v>118</v>
      </c>
      <c r="K7" s="140" t="s">
        <v>119</v>
      </c>
      <c r="L7" s="141">
        <v>4</v>
      </c>
      <c r="M7" s="142" t="s">
        <v>177</v>
      </c>
      <c r="N7" s="142" t="s">
        <v>109</v>
      </c>
      <c r="O7" s="143" t="s">
        <v>151</v>
      </c>
      <c r="P7" s="47">
        <v>1</v>
      </c>
      <c r="Q7" s="47"/>
      <c r="R7" s="47"/>
      <c r="S7" s="47"/>
      <c r="T7" s="14"/>
      <c r="U7" s="14"/>
      <c r="V7" s="14"/>
    </row>
    <row r="8" spans="1:22" ht="63.75">
      <c r="A8" s="38">
        <v>5</v>
      </c>
      <c r="B8" s="146" t="s">
        <v>398</v>
      </c>
      <c r="C8" s="44"/>
      <c r="D8" s="36" t="s">
        <v>118</v>
      </c>
      <c r="E8" s="75"/>
      <c r="F8" s="75"/>
      <c r="G8" s="37" t="s">
        <v>153</v>
      </c>
      <c r="H8" s="37"/>
      <c r="I8" s="81"/>
      <c r="J8" s="148" t="s">
        <v>118</v>
      </c>
      <c r="K8" s="149" t="s">
        <v>153</v>
      </c>
      <c r="L8" s="80">
        <v>5</v>
      </c>
      <c r="M8" s="151" t="s">
        <v>230</v>
      </c>
      <c r="N8" s="151" t="s">
        <v>231</v>
      </c>
      <c r="O8" s="155" t="s">
        <v>164</v>
      </c>
      <c r="P8" s="47"/>
      <c r="Q8" s="47"/>
      <c r="R8" s="47"/>
      <c r="S8" s="47"/>
      <c r="T8" s="14"/>
      <c r="U8" s="14"/>
      <c r="V8" s="14"/>
    </row>
    <row r="9" spans="1:22" ht="38.25">
      <c r="A9" s="38">
        <v>6</v>
      </c>
      <c r="B9" s="146" t="s">
        <v>397</v>
      </c>
      <c r="C9" s="44"/>
      <c r="D9" s="36" t="s">
        <v>118</v>
      </c>
      <c r="E9" s="75"/>
      <c r="F9" s="75"/>
      <c r="G9" s="37"/>
      <c r="H9" s="37"/>
      <c r="I9" s="81"/>
      <c r="J9" s="148" t="s">
        <v>118</v>
      </c>
      <c r="K9" s="149" t="s">
        <v>153</v>
      </c>
      <c r="L9" s="80">
        <v>6</v>
      </c>
      <c r="M9" s="151" t="s">
        <v>178</v>
      </c>
      <c r="N9" s="151" t="s">
        <v>179</v>
      </c>
      <c r="O9" s="59"/>
      <c r="P9" s="47"/>
      <c r="Q9" s="47"/>
      <c r="R9" s="47"/>
      <c r="S9" s="47"/>
      <c r="T9" s="14"/>
      <c r="U9" s="14"/>
      <c r="V9" s="14"/>
    </row>
    <row r="10" spans="1:22" ht="127.5">
      <c r="A10" s="38">
        <v>7</v>
      </c>
      <c r="B10" s="146" t="s">
        <v>398</v>
      </c>
      <c r="C10" s="44"/>
      <c r="D10" s="36" t="s">
        <v>118</v>
      </c>
      <c r="E10" s="75"/>
      <c r="F10" s="75"/>
      <c r="G10" s="37"/>
      <c r="H10" s="37"/>
      <c r="I10" s="81"/>
      <c r="J10" s="148" t="s">
        <v>118</v>
      </c>
      <c r="K10" s="149" t="s">
        <v>153</v>
      </c>
      <c r="L10" s="80">
        <v>7</v>
      </c>
      <c r="M10" s="151" t="s">
        <v>232</v>
      </c>
      <c r="N10" s="151" t="s">
        <v>233</v>
      </c>
      <c r="O10" s="155" t="s">
        <v>48</v>
      </c>
      <c r="P10" s="47"/>
      <c r="Q10" s="47"/>
      <c r="R10" s="47"/>
      <c r="S10" s="47"/>
      <c r="T10" s="14"/>
      <c r="U10" s="14"/>
      <c r="V10" s="14"/>
    </row>
    <row r="11" spans="1:22" ht="38.25">
      <c r="A11" s="38">
        <v>8</v>
      </c>
      <c r="B11" s="146" t="s">
        <v>401</v>
      </c>
      <c r="C11" s="44"/>
      <c r="D11" s="36" t="s">
        <v>118</v>
      </c>
      <c r="E11" s="75"/>
      <c r="F11" s="75"/>
      <c r="G11" s="37"/>
      <c r="H11" s="37"/>
      <c r="I11" s="81"/>
      <c r="J11" s="148" t="s">
        <v>118</v>
      </c>
      <c r="K11" s="149" t="s">
        <v>153</v>
      </c>
      <c r="L11" s="80">
        <v>8</v>
      </c>
      <c r="M11" s="151" t="s">
        <v>372</v>
      </c>
      <c r="N11" s="151" t="s">
        <v>373</v>
      </c>
      <c r="O11" s="155" t="s">
        <v>49</v>
      </c>
      <c r="P11" s="47"/>
      <c r="Q11" s="47">
        <v>111</v>
      </c>
      <c r="R11" s="47"/>
      <c r="S11" s="47"/>
      <c r="T11" s="14"/>
      <c r="U11" s="14"/>
      <c r="V11" s="14"/>
    </row>
    <row r="12" spans="1:22" ht="51">
      <c r="A12" s="38">
        <v>9</v>
      </c>
      <c r="B12" s="146" t="s">
        <v>401</v>
      </c>
      <c r="C12" s="44"/>
      <c r="D12" s="36" t="s">
        <v>118</v>
      </c>
      <c r="E12" s="75"/>
      <c r="F12" s="75"/>
      <c r="G12" s="37"/>
      <c r="H12" s="37"/>
      <c r="I12" s="81"/>
      <c r="J12" s="148" t="s">
        <v>118</v>
      </c>
      <c r="K12" s="149" t="s">
        <v>153</v>
      </c>
      <c r="L12" s="80">
        <v>9</v>
      </c>
      <c r="M12" s="151" t="s">
        <v>374</v>
      </c>
      <c r="N12" s="151" t="s">
        <v>375</v>
      </c>
      <c r="O12" s="155" t="s">
        <v>530</v>
      </c>
      <c r="P12" s="47"/>
      <c r="Q12" s="47">
        <v>111</v>
      </c>
      <c r="R12" s="47"/>
      <c r="S12" s="47"/>
      <c r="T12" s="14"/>
      <c r="U12" s="14"/>
      <c r="V12" s="14"/>
    </row>
    <row r="13" spans="1:22" ht="89.25">
      <c r="A13" s="38">
        <v>10</v>
      </c>
      <c r="B13" s="146" t="s">
        <v>396</v>
      </c>
      <c r="C13" s="44"/>
      <c r="D13" s="36" t="s">
        <v>161</v>
      </c>
      <c r="E13" s="75" t="s">
        <v>150</v>
      </c>
      <c r="F13" s="75"/>
      <c r="G13" s="37" t="s">
        <v>153</v>
      </c>
      <c r="H13" s="37"/>
      <c r="I13" s="81"/>
      <c r="J13" s="148" t="s">
        <v>406</v>
      </c>
      <c r="K13" s="149" t="s">
        <v>153</v>
      </c>
      <c r="L13" s="80">
        <v>10</v>
      </c>
      <c r="M13" s="151" t="s">
        <v>600</v>
      </c>
      <c r="N13" s="151" t="s">
        <v>601</v>
      </c>
      <c r="O13" s="155" t="s">
        <v>50</v>
      </c>
      <c r="P13" s="47"/>
      <c r="Q13" s="47"/>
      <c r="R13" s="47"/>
      <c r="S13" s="47"/>
      <c r="T13" s="14"/>
      <c r="U13" s="14"/>
      <c r="V13" s="14"/>
    </row>
    <row r="14" spans="1:22" ht="51">
      <c r="A14" s="38">
        <v>11</v>
      </c>
      <c r="B14" s="146" t="s">
        <v>396</v>
      </c>
      <c r="C14" s="44"/>
      <c r="D14" s="36" t="s">
        <v>71</v>
      </c>
      <c r="E14" s="75" t="s">
        <v>146</v>
      </c>
      <c r="F14" s="75"/>
      <c r="G14" s="37" t="s">
        <v>119</v>
      </c>
      <c r="H14" s="37"/>
      <c r="I14" s="81"/>
      <c r="J14" s="148" t="s">
        <v>407</v>
      </c>
      <c r="K14" s="149" t="s">
        <v>153</v>
      </c>
      <c r="L14" s="80">
        <v>11</v>
      </c>
      <c r="M14" s="151" t="s">
        <v>602</v>
      </c>
      <c r="N14" s="151" t="s">
        <v>603</v>
      </c>
      <c r="O14" s="155" t="s">
        <v>586</v>
      </c>
      <c r="P14" s="47">
        <v>2</v>
      </c>
      <c r="Q14" s="47"/>
      <c r="R14" s="47"/>
      <c r="S14" s="47"/>
      <c r="T14" s="14"/>
      <c r="U14" s="14"/>
      <c r="V14" s="14"/>
    </row>
    <row r="15" spans="1:22" ht="25.5">
      <c r="A15" s="38">
        <v>12</v>
      </c>
      <c r="B15" s="146" t="s">
        <v>397</v>
      </c>
      <c r="C15" s="44"/>
      <c r="D15" s="36" t="s">
        <v>71</v>
      </c>
      <c r="E15" s="75" t="s">
        <v>146</v>
      </c>
      <c r="F15" s="75" t="s">
        <v>162</v>
      </c>
      <c r="G15" s="37" t="s">
        <v>153</v>
      </c>
      <c r="H15" s="37"/>
      <c r="I15" s="81"/>
      <c r="J15" s="148" t="s">
        <v>407</v>
      </c>
      <c r="K15" s="149" t="s">
        <v>153</v>
      </c>
      <c r="L15" s="80">
        <v>12</v>
      </c>
      <c r="M15" s="151" t="s">
        <v>180</v>
      </c>
      <c r="N15" s="151" t="s">
        <v>181</v>
      </c>
      <c r="O15" s="155" t="s">
        <v>531</v>
      </c>
      <c r="P15" s="47">
        <v>2</v>
      </c>
      <c r="Q15" s="47"/>
      <c r="R15" s="47"/>
      <c r="S15" s="47"/>
      <c r="T15" s="14"/>
      <c r="U15" s="14"/>
      <c r="V15" s="14"/>
    </row>
    <row r="16" spans="1:22" ht="12.75">
      <c r="A16" s="38">
        <v>13</v>
      </c>
      <c r="B16" s="146" t="s">
        <v>399</v>
      </c>
      <c r="C16" s="44"/>
      <c r="D16" s="146" t="s">
        <v>71</v>
      </c>
      <c r="E16" s="147" t="s">
        <v>146</v>
      </c>
      <c r="F16" s="147"/>
      <c r="G16" s="147" t="s">
        <v>153</v>
      </c>
      <c r="H16" s="147" t="s">
        <v>123</v>
      </c>
      <c r="I16" s="81"/>
      <c r="J16" s="148" t="s">
        <v>407</v>
      </c>
      <c r="K16" s="149" t="s">
        <v>153</v>
      </c>
      <c r="L16" s="80">
        <v>13</v>
      </c>
      <c r="M16" s="150" t="s">
        <v>292</v>
      </c>
      <c r="N16" s="150" t="s">
        <v>293</v>
      </c>
      <c r="O16" s="155" t="s">
        <v>532</v>
      </c>
      <c r="P16" s="47">
        <v>2</v>
      </c>
      <c r="Q16" s="47"/>
      <c r="R16" s="47"/>
      <c r="S16" s="47"/>
      <c r="T16" s="14"/>
      <c r="U16" s="14"/>
      <c r="V16" s="14"/>
    </row>
    <row r="17" spans="1:22" ht="38.25">
      <c r="A17" s="38">
        <v>14</v>
      </c>
      <c r="B17" s="146" t="s">
        <v>401</v>
      </c>
      <c r="C17" s="44"/>
      <c r="D17" s="36" t="s">
        <v>71</v>
      </c>
      <c r="E17" s="75" t="s">
        <v>146</v>
      </c>
      <c r="F17" s="75"/>
      <c r="G17" s="37" t="s">
        <v>153</v>
      </c>
      <c r="H17" s="37"/>
      <c r="I17" s="81"/>
      <c r="J17" s="148" t="s">
        <v>407</v>
      </c>
      <c r="K17" s="149" t="s">
        <v>153</v>
      </c>
      <c r="L17" s="80">
        <v>14</v>
      </c>
      <c r="M17" s="151" t="s">
        <v>376</v>
      </c>
      <c r="N17" s="151" t="s">
        <v>377</v>
      </c>
      <c r="O17" s="155" t="s">
        <v>531</v>
      </c>
      <c r="P17" s="47">
        <v>2</v>
      </c>
      <c r="Q17" s="47"/>
      <c r="R17" s="47"/>
      <c r="S17" s="47"/>
      <c r="T17" s="14"/>
      <c r="U17" s="14"/>
      <c r="V17" s="14"/>
    </row>
    <row r="18" spans="1:22" ht="38.25">
      <c r="A18" s="38">
        <v>15</v>
      </c>
      <c r="B18" s="146" t="s">
        <v>397</v>
      </c>
      <c r="C18" s="44"/>
      <c r="D18" s="36" t="s">
        <v>542</v>
      </c>
      <c r="E18" s="75" t="s">
        <v>136</v>
      </c>
      <c r="F18" s="75" t="s">
        <v>161</v>
      </c>
      <c r="G18" s="37" t="s">
        <v>153</v>
      </c>
      <c r="H18" s="37"/>
      <c r="I18" s="81"/>
      <c r="J18" s="148" t="s">
        <v>408</v>
      </c>
      <c r="K18" s="149" t="s">
        <v>153</v>
      </c>
      <c r="L18" s="80">
        <v>15</v>
      </c>
      <c r="M18" s="151" t="s">
        <v>182</v>
      </c>
      <c r="N18" s="151" t="s">
        <v>183</v>
      </c>
      <c r="O18" s="155" t="s">
        <v>585</v>
      </c>
      <c r="P18" s="47"/>
      <c r="Q18" s="47"/>
      <c r="R18" s="47"/>
      <c r="S18" s="47"/>
      <c r="T18" s="14"/>
      <c r="U18" s="14"/>
      <c r="V18" s="14"/>
    </row>
    <row r="19" spans="1:22" ht="12.75">
      <c r="A19" s="38">
        <v>16</v>
      </c>
      <c r="B19" s="146" t="s">
        <v>399</v>
      </c>
      <c r="C19" s="44"/>
      <c r="D19" s="146" t="s">
        <v>542</v>
      </c>
      <c r="E19" s="147" t="s">
        <v>136</v>
      </c>
      <c r="F19" s="147"/>
      <c r="G19" s="147" t="s">
        <v>153</v>
      </c>
      <c r="H19" s="147" t="s">
        <v>123</v>
      </c>
      <c r="I19" s="81"/>
      <c r="J19" s="148" t="s">
        <v>408</v>
      </c>
      <c r="K19" s="149" t="s">
        <v>153</v>
      </c>
      <c r="L19" s="80">
        <v>16</v>
      </c>
      <c r="M19" s="150" t="s">
        <v>292</v>
      </c>
      <c r="N19" s="150" t="s">
        <v>296</v>
      </c>
      <c r="O19" s="155" t="s">
        <v>532</v>
      </c>
      <c r="P19" s="47">
        <v>2</v>
      </c>
      <c r="Q19" s="47"/>
      <c r="R19" s="47"/>
      <c r="S19" s="47"/>
      <c r="T19" s="14"/>
      <c r="U19" s="14"/>
      <c r="V19" s="14"/>
    </row>
    <row r="20" spans="1:22" ht="38.25">
      <c r="A20" s="38">
        <v>17</v>
      </c>
      <c r="B20" s="146" t="s">
        <v>401</v>
      </c>
      <c r="C20" s="44"/>
      <c r="D20" s="36" t="s">
        <v>542</v>
      </c>
      <c r="E20" s="75" t="s">
        <v>146</v>
      </c>
      <c r="F20" s="75"/>
      <c r="G20" s="37" t="s">
        <v>153</v>
      </c>
      <c r="H20" s="37"/>
      <c r="I20" s="81"/>
      <c r="J20" s="148" t="s">
        <v>408</v>
      </c>
      <c r="K20" s="149" t="s">
        <v>153</v>
      </c>
      <c r="L20" s="80">
        <v>17</v>
      </c>
      <c r="M20" s="151" t="s">
        <v>378</v>
      </c>
      <c r="N20" s="151" t="s">
        <v>377</v>
      </c>
      <c r="O20" s="155" t="s">
        <v>531</v>
      </c>
      <c r="P20" s="47">
        <v>2</v>
      </c>
      <c r="Q20" s="47"/>
      <c r="R20" s="47"/>
      <c r="S20" s="47"/>
      <c r="T20" s="14"/>
      <c r="U20" s="14"/>
      <c r="V20" s="14"/>
    </row>
    <row r="21" spans="1:22" ht="114.75">
      <c r="A21" s="38">
        <v>21</v>
      </c>
      <c r="B21" s="146" t="s">
        <v>396</v>
      </c>
      <c r="C21" s="44"/>
      <c r="D21" s="36" t="s">
        <v>507</v>
      </c>
      <c r="E21" s="75" t="s">
        <v>161</v>
      </c>
      <c r="F21" s="75"/>
      <c r="G21" s="37" t="s">
        <v>153</v>
      </c>
      <c r="H21" s="37"/>
      <c r="I21" s="81"/>
      <c r="J21" s="148" t="s">
        <v>409</v>
      </c>
      <c r="K21" s="149" t="s">
        <v>153</v>
      </c>
      <c r="L21" s="80">
        <v>21</v>
      </c>
      <c r="M21" s="151" t="s">
        <v>612</v>
      </c>
      <c r="N21" s="151" t="s">
        <v>613</v>
      </c>
      <c r="O21" s="155" t="s">
        <v>51</v>
      </c>
      <c r="P21" s="47"/>
      <c r="Q21" s="47"/>
      <c r="R21" s="47"/>
      <c r="S21" s="47"/>
      <c r="T21" s="14"/>
      <c r="U21" s="14"/>
      <c r="V21" s="14"/>
    </row>
    <row r="22" spans="1:22" ht="25.5">
      <c r="A22" s="132">
        <v>22</v>
      </c>
      <c r="B22" s="133" t="s">
        <v>397</v>
      </c>
      <c r="C22" s="134"/>
      <c r="D22" s="135" t="s">
        <v>496</v>
      </c>
      <c r="E22" s="136" t="s">
        <v>136</v>
      </c>
      <c r="F22" s="136" t="s">
        <v>132</v>
      </c>
      <c r="G22" s="137" t="s">
        <v>119</v>
      </c>
      <c r="H22" s="137"/>
      <c r="I22" s="138"/>
      <c r="J22" s="139" t="s">
        <v>410</v>
      </c>
      <c r="K22" s="140" t="s">
        <v>119</v>
      </c>
      <c r="L22" s="141">
        <v>22</v>
      </c>
      <c r="M22" s="142" t="s">
        <v>184</v>
      </c>
      <c r="N22" s="142" t="s">
        <v>185</v>
      </c>
      <c r="O22" s="143" t="s">
        <v>151</v>
      </c>
      <c r="P22" s="47"/>
      <c r="Q22" s="47"/>
      <c r="R22" s="47"/>
      <c r="S22" s="47"/>
      <c r="T22" s="14"/>
      <c r="U22" s="14"/>
      <c r="V22" s="14"/>
    </row>
    <row r="23" spans="1:22" ht="102">
      <c r="A23" s="38">
        <v>23</v>
      </c>
      <c r="B23" s="146" t="s">
        <v>395</v>
      </c>
      <c r="C23" s="44"/>
      <c r="D23" s="146" t="s">
        <v>496</v>
      </c>
      <c r="E23" s="147" t="s">
        <v>136</v>
      </c>
      <c r="F23" s="147" t="s">
        <v>158</v>
      </c>
      <c r="G23" s="147" t="s">
        <v>153</v>
      </c>
      <c r="H23" s="147"/>
      <c r="I23" s="81"/>
      <c r="J23" s="148" t="s">
        <v>410</v>
      </c>
      <c r="K23" s="149" t="s">
        <v>153</v>
      </c>
      <c r="L23" s="80">
        <v>23</v>
      </c>
      <c r="M23" s="150" t="s">
        <v>565</v>
      </c>
      <c r="N23" s="150" t="s">
        <v>566</v>
      </c>
      <c r="O23" s="155" t="s">
        <v>587</v>
      </c>
      <c r="P23" s="47"/>
      <c r="Q23" s="47"/>
      <c r="R23" s="47"/>
      <c r="S23" s="47"/>
      <c r="T23" s="14"/>
      <c r="U23" s="14"/>
      <c r="V23" s="14"/>
    </row>
    <row r="24" spans="1:22" ht="25.5">
      <c r="A24" s="38">
        <v>24</v>
      </c>
      <c r="B24" s="146" t="s">
        <v>399</v>
      </c>
      <c r="C24" s="44"/>
      <c r="D24" s="146" t="s">
        <v>496</v>
      </c>
      <c r="E24" s="147" t="s">
        <v>136</v>
      </c>
      <c r="F24" s="147"/>
      <c r="G24" s="147" t="s">
        <v>153</v>
      </c>
      <c r="H24" s="147" t="s">
        <v>123</v>
      </c>
      <c r="I24" s="81"/>
      <c r="J24" s="148" t="s">
        <v>410</v>
      </c>
      <c r="K24" s="149" t="s">
        <v>153</v>
      </c>
      <c r="L24" s="80">
        <v>24</v>
      </c>
      <c r="M24" s="150" t="s">
        <v>297</v>
      </c>
      <c r="N24" s="150" t="s">
        <v>298</v>
      </c>
      <c r="O24" s="155" t="s">
        <v>533</v>
      </c>
      <c r="P24" s="47"/>
      <c r="Q24" s="47"/>
      <c r="R24" s="47"/>
      <c r="S24" s="47"/>
      <c r="T24" s="14"/>
      <c r="U24" s="14"/>
      <c r="V24" s="14"/>
    </row>
    <row r="25" spans="1:22" ht="38.25">
      <c r="A25" s="132">
        <v>25</v>
      </c>
      <c r="B25" s="133" t="s">
        <v>401</v>
      </c>
      <c r="C25" s="134"/>
      <c r="D25" s="135" t="s">
        <v>496</v>
      </c>
      <c r="E25" s="136" t="s">
        <v>136</v>
      </c>
      <c r="F25" s="136"/>
      <c r="G25" s="137" t="s">
        <v>153</v>
      </c>
      <c r="H25" s="137"/>
      <c r="I25" s="138"/>
      <c r="J25" s="139" t="s">
        <v>410</v>
      </c>
      <c r="K25" s="140" t="s">
        <v>116</v>
      </c>
      <c r="L25" s="141">
        <v>25</v>
      </c>
      <c r="M25" s="142" t="s">
        <v>379</v>
      </c>
      <c r="N25" s="142" t="s">
        <v>380</v>
      </c>
      <c r="O25" s="143" t="s">
        <v>463</v>
      </c>
      <c r="P25" s="47"/>
      <c r="Q25" s="47"/>
      <c r="R25" s="47"/>
      <c r="S25" s="47"/>
      <c r="T25" s="14"/>
      <c r="U25" s="14"/>
      <c r="V25" s="14"/>
    </row>
    <row r="26" spans="1:22" ht="102">
      <c r="A26" s="132">
        <v>26</v>
      </c>
      <c r="B26" s="133" t="s">
        <v>394</v>
      </c>
      <c r="C26" s="134"/>
      <c r="D26" s="133" t="s">
        <v>489</v>
      </c>
      <c r="E26" s="144"/>
      <c r="F26" s="144"/>
      <c r="G26" s="144"/>
      <c r="H26" s="144"/>
      <c r="I26" s="138"/>
      <c r="J26" s="139" t="s">
        <v>411</v>
      </c>
      <c r="K26" s="140" t="s">
        <v>116</v>
      </c>
      <c r="L26" s="141">
        <v>26</v>
      </c>
      <c r="M26" s="145" t="s">
        <v>552</v>
      </c>
      <c r="N26" s="145" t="s">
        <v>553</v>
      </c>
      <c r="O26" s="143" t="s">
        <v>464</v>
      </c>
      <c r="P26" s="47"/>
      <c r="Q26" s="47"/>
      <c r="R26" s="47"/>
      <c r="S26" s="47"/>
      <c r="T26" s="14"/>
      <c r="U26" s="14"/>
      <c r="V26" s="14"/>
    </row>
    <row r="27" spans="1:22" ht="25.5">
      <c r="A27" s="132">
        <v>18</v>
      </c>
      <c r="B27" s="133" t="s">
        <v>396</v>
      </c>
      <c r="C27" s="134"/>
      <c r="D27" s="135" t="s">
        <v>507</v>
      </c>
      <c r="E27" s="136" t="s">
        <v>161</v>
      </c>
      <c r="F27" s="136"/>
      <c r="G27" s="137" t="s">
        <v>119</v>
      </c>
      <c r="H27" s="137"/>
      <c r="I27" s="138"/>
      <c r="J27" s="139" t="s">
        <v>412</v>
      </c>
      <c r="K27" s="140" t="s">
        <v>116</v>
      </c>
      <c r="L27" s="141">
        <v>18</v>
      </c>
      <c r="M27" s="142" t="s">
        <v>606</v>
      </c>
      <c r="N27" s="142" t="s">
        <v>607</v>
      </c>
      <c r="O27" s="143" t="s">
        <v>462</v>
      </c>
      <c r="P27" s="47"/>
      <c r="Q27" s="47"/>
      <c r="R27" s="47"/>
      <c r="S27" s="47"/>
      <c r="T27" s="14"/>
      <c r="U27" s="14"/>
      <c r="V27" s="14"/>
    </row>
    <row r="28" spans="1:22" ht="25.5">
      <c r="A28" s="132">
        <v>19</v>
      </c>
      <c r="B28" s="133" t="s">
        <v>396</v>
      </c>
      <c r="C28" s="134"/>
      <c r="D28" s="135" t="s">
        <v>507</v>
      </c>
      <c r="E28" s="136" t="s">
        <v>161</v>
      </c>
      <c r="F28" s="136"/>
      <c r="G28" s="137" t="s">
        <v>119</v>
      </c>
      <c r="H28" s="137"/>
      <c r="I28" s="138"/>
      <c r="J28" s="139" t="s">
        <v>412</v>
      </c>
      <c r="K28" s="140" t="s">
        <v>119</v>
      </c>
      <c r="L28" s="141">
        <v>19</v>
      </c>
      <c r="M28" s="142" t="s">
        <v>610</v>
      </c>
      <c r="N28" s="142" t="s">
        <v>611</v>
      </c>
      <c r="O28" s="143" t="s">
        <v>454</v>
      </c>
      <c r="P28" s="47"/>
      <c r="Q28" s="47"/>
      <c r="R28" s="47"/>
      <c r="S28" s="47"/>
      <c r="T28" s="14"/>
      <c r="U28" s="14"/>
      <c r="V28" s="14"/>
    </row>
    <row r="29" spans="1:22" ht="51">
      <c r="A29" s="132">
        <v>20</v>
      </c>
      <c r="B29" s="133" t="s">
        <v>396</v>
      </c>
      <c r="C29" s="134"/>
      <c r="D29" s="135" t="s">
        <v>507</v>
      </c>
      <c r="E29" s="136" t="s">
        <v>161</v>
      </c>
      <c r="F29" s="136"/>
      <c r="G29" s="137" t="s">
        <v>153</v>
      </c>
      <c r="H29" s="137"/>
      <c r="I29" s="138"/>
      <c r="J29" s="139" t="s">
        <v>412</v>
      </c>
      <c r="K29" s="140" t="s">
        <v>116</v>
      </c>
      <c r="L29" s="141">
        <v>20</v>
      </c>
      <c r="M29" s="142" t="s">
        <v>608</v>
      </c>
      <c r="N29" s="142" t="s">
        <v>609</v>
      </c>
      <c r="O29" s="143" t="s">
        <v>151</v>
      </c>
      <c r="P29" s="47"/>
      <c r="Q29" s="47"/>
      <c r="R29" s="47"/>
      <c r="S29" s="47"/>
      <c r="T29" s="14"/>
      <c r="U29" s="14"/>
      <c r="V29" s="14"/>
    </row>
    <row r="30" spans="1:22" ht="38.25">
      <c r="A30" s="132">
        <v>27</v>
      </c>
      <c r="B30" s="133" t="s">
        <v>395</v>
      </c>
      <c r="C30" s="134"/>
      <c r="D30" s="133" t="s">
        <v>497</v>
      </c>
      <c r="E30" s="144" t="s">
        <v>136</v>
      </c>
      <c r="F30" s="144" t="s">
        <v>140</v>
      </c>
      <c r="G30" s="144" t="s">
        <v>119</v>
      </c>
      <c r="H30" s="144"/>
      <c r="I30" s="138"/>
      <c r="J30" s="139" t="s">
        <v>412</v>
      </c>
      <c r="K30" s="140" t="s">
        <v>119</v>
      </c>
      <c r="L30" s="141">
        <v>27</v>
      </c>
      <c r="M30" s="145" t="s">
        <v>567</v>
      </c>
      <c r="N30" s="145" t="s">
        <v>568</v>
      </c>
      <c r="O30" s="143" t="s">
        <v>151</v>
      </c>
      <c r="P30" s="47"/>
      <c r="Q30" s="47"/>
      <c r="R30" s="47"/>
      <c r="S30" s="47"/>
      <c r="T30" s="14"/>
      <c r="U30" s="14"/>
      <c r="V30" s="14"/>
    </row>
    <row r="31" spans="1:22" ht="63.75">
      <c r="A31" s="38">
        <v>28</v>
      </c>
      <c r="B31" s="146" t="s">
        <v>395</v>
      </c>
      <c r="C31" s="44"/>
      <c r="D31" s="146" t="s">
        <v>497</v>
      </c>
      <c r="E31" s="147" t="s">
        <v>161</v>
      </c>
      <c r="F31" s="147" t="s">
        <v>95</v>
      </c>
      <c r="G31" s="147" t="s">
        <v>119</v>
      </c>
      <c r="H31" s="147"/>
      <c r="I31" s="81"/>
      <c r="J31" s="148" t="s">
        <v>412</v>
      </c>
      <c r="K31" s="149" t="s">
        <v>153</v>
      </c>
      <c r="L31" s="80">
        <v>28</v>
      </c>
      <c r="M31" s="150" t="s">
        <v>569</v>
      </c>
      <c r="N31" s="150" t="s">
        <v>570</v>
      </c>
      <c r="O31" s="155" t="s">
        <v>533</v>
      </c>
      <c r="P31" s="47"/>
      <c r="Q31" s="47">
        <v>111</v>
      </c>
      <c r="R31" s="47"/>
      <c r="S31" s="47"/>
      <c r="T31" s="14"/>
      <c r="U31" s="14"/>
      <c r="V31" s="14"/>
    </row>
    <row r="32" spans="1:22" ht="12.75">
      <c r="A32" s="132">
        <v>29</v>
      </c>
      <c r="B32" s="133" t="s">
        <v>396</v>
      </c>
      <c r="C32" s="134"/>
      <c r="D32" s="135" t="s">
        <v>497</v>
      </c>
      <c r="E32" s="136" t="s">
        <v>161</v>
      </c>
      <c r="F32" s="136"/>
      <c r="G32" s="137" t="s">
        <v>119</v>
      </c>
      <c r="H32" s="137"/>
      <c r="I32" s="138"/>
      <c r="J32" s="139" t="s">
        <v>412</v>
      </c>
      <c r="K32" s="140" t="s">
        <v>119</v>
      </c>
      <c r="L32" s="141">
        <v>29</v>
      </c>
      <c r="M32" s="142" t="s">
        <v>616</v>
      </c>
      <c r="N32" s="142" t="s">
        <v>617</v>
      </c>
      <c r="O32" s="143" t="s">
        <v>151</v>
      </c>
      <c r="P32" s="47"/>
      <c r="Q32" s="47"/>
      <c r="R32" s="47"/>
      <c r="S32" s="47"/>
      <c r="T32" s="14"/>
      <c r="U32" s="14"/>
      <c r="V32" s="14"/>
    </row>
    <row r="33" spans="1:22" ht="12.75">
      <c r="A33" s="132">
        <v>30</v>
      </c>
      <c r="B33" s="133" t="s">
        <v>396</v>
      </c>
      <c r="C33" s="134"/>
      <c r="D33" s="135" t="s">
        <v>497</v>
      </c>
      <c r="E33" s="136" t="s">
        <v>161</v>
      </c>
      <c r="F33" s="136"/>
      <c r="G33" s="137" t="s">
        <v>119</v>
      </c>
      <c r="H33" s="137"/>
      <c r="I33" s="138"/>
      <c r="J33" s="139" t="s">
        <v>412</v>
      </c>
      <c r="K33" s="140" t="s">
        <v>119</v>
      </c>
      <c r="L33" s="141">
        <v>30</v>
      </c>
      <c r="M33" s="142" t="s">
        <v>618</v>
      </c>
      <c r="N33" s="142" t="s">
        <v>619</v>
      </c>
      <c r="O33" s="143" t="s">
        <v>151</v>
      </c>
      <c r="P33" s="47"/>
      <c r="Q33" s="47"/>
      <c r="R33" s="47"/>
      <c r="S33" s="47"/>
      <c r="T33" s="14"/>
      <c r="U33" s="14"/>
      <c r="V33" s="14"/>
    </row>
    <row r="34" spans="1:22" ht="12.75">
      <c r="A34" s="132">
        <v>31</v>
      </c>
      <c r="B34" s="133" t="s">
        <v>397</v>
      </c>
      <c r="C34" s="134"/>
      <c r="D34" s="135" t="s">
        <v>497</v>
      </c>
      <c r="E34" s="136" t="s">
        <v>136</v>
      </c>
      <c r="F34" s="136" t="s">
        <v>126</v>
      </c>
      <c r="G34" s="137" t="s">
        <v>119</v>
      </c>
      <c r="H34" s="137"/>
      <c r="I34" s="138"/>
      <c r="J34" s="139" t="s">
        <v>412</v>
      </c>
      <c r="K34" s="140" t="s">
        <v>119</v>
      </c>
      <c r="L34" s="141">
        <v>31</v>
      </c>
      <c r="M34" s="142" t="s">
        <v>186</v>
      </c>
      <c r="N34" s="142" t="s">
        <v>187</v>
      </c>
      <c r="O34" s="143" t="s">
        <v>151</v>
      </c>
      <c r="P34" s="47"/>
      <c r="Q34" s="47"/>
      <c r="R34" s="47"/>
      <c r="S34" s="47"/>
      <c r="T34" s="14"/>
      <c r="U34" s="14"/>
      <c r="V34" s="14"/>
    </row>
    <row r="35" spans="1:22" ht="38.25">
      <c r="A35" s="38">
        <v>32</v>
      </c>
      <c r="B35" s="146" t="s">
        <v>399</v>
      </c>
      <c r="C35" s="44"/>
      <c r="D35" s="146" t="s">
        <v>497</v>
      </c>
      <c r="E35" s="147" t="s">
        <v>136</v>
      </c>
      <c r="F35" s="147"/>
      <c r="G35" s="147" t="s">
        <v>153</v>
      </c>
      <c r="H35" s="147" t="s">
        <v>123</v>
      </c>
      <c r="I35" s="81"/>
      <c r="J35" s="148" t="s">
        <v>412</v>
      </c>
      <c r="K35" s="149" t="s">
        <v>153</v>
      </c>
      <c r="L35" s="80">
        <v>32</v>
      </c>
      <c r="M35" s="150" t="s">
        <v>299</v>
      </c>
      <c r="N35" s="150" t="s">
        <v>300</v>
      </c>
      <c r="O35" s="59"/>
      <c r="P35" s="47"/>
      <c r="Q35" s="47"/>
      <c r="R35" s="47"/>
      <c r="S35" s="47"/>
      <c r="T35" s="14"/>
      <c r="U35" s="14"/>
      <c r="V35" s="14"/>
    </row>
    <row r="36" spans="1:22" ht="76.5">
      <c r="A36" s="132">
        <v>33</v>
      </c>
      <c r="B36" s="133" t="s">
        <v>399</v>
      </c>
      <c r="C36" s="134"/>
      <c r="D36" s="133" t="s">
        <v>497</v>
      </c>
      <c r="E36" s="144" t="s">
        <v>161</v>
      </c>
      <c r="F36" s="144"/>
      <c r="G36" s="144" t="s">
        <v>153</v>
      </c>
      <c r="H36" s="144" t="s">
        <v>123</v>
      </c>
      <c r="I36" s="138"/>
      <c r="J36" s="139" t="s">
        <v>412</v>
      </c>
      <c r="K36" s="140" t="s">
        <v>116</v>
      </c>
      <c r="L36" s="141">
        <v>33</v>
      </c>
      <c r="M36" s="145" t="s">
        <v>307</v>
      </c>
      <c r="N36" s="145" t="s">
        <v>308</v>
      </c>
      <c r="O36" s="143" t="s">
        <v>465</v>
      </c>
      <c r="P36" s="47"/>
      <c r="Q36" s="47"/>
      <c r="R36" s="47"/>
      <c r="S36" s="47"/>
      <c r="T36" s="14"/>
      <c r="U36" s="14"/>
      <c r="V36" s="14"/>
    </row>
    <row r="37" spans="1:22" ht="25.5">
      <c r="A37" s="132">
        <v>34</v>
      </c>
      <c r="B37" s="133" t="s">
        <v>396</v>
      </c>
      <c r="C37" s="134"/>
      <c r="D37" s="135" t="s">
        <v>402</v>
      </c>
      <c r="E37" s="136" t="s">
        <v>161</v>
      </c>
      <c r="F37" s="136"/>
      <c r="G37" s="137" t="s">
        <v>153</v>
      </c>
      <c r="H37" s="137"/>
      <c r="I37" s="138"/>
      <c r="J37" s="139" t="s">
        <v>412</v>
      </c>
      <c r="K37" s="140" t="s">
        <v>116</v>
      </c>
      <c r="L37" s="141">
        <v>34</v>
      </c>
      <c r="M37" s="142" t="s">
        <v>614</v>
      </c>
      <c r="N37" s="142" t="s">
        <v>615</v>
      </c>
      <c r="O37" s="143" t="s">
        <v>466</v>
      </c>
      <c r="P37" s="47"/>
      <c r="Q37" s="47"/>
      <c r="R37" s="47"/>
      <c r="S37" s="47"/>
      <c r="T37" s="14"/>
      <c r="U37" s="14"/>
      <c r="V37" s="14"/>
    </row>
    <row r="38" spans="1:22" ht="38.25">
      <c r="A38" s="132">
        <v>35</v>
      </c>
      <c r="B38" s="133" t="s">
        <v>396</v>
      </c>
      <c r="C38" s="134"/>
      <c r="D38" s="135" t="s">
        <v>490</v>
      </c>
      <c r="E38" s="136" t="s">
        <v>161</v>
      </c>
      <c r="F38" s="136"/>
      <c r="G38" s="137" t="s">
        <v>119</v>
      </c>
      <c r="H38" s="137"/>
      <c r="I38" s="138"/>
      <c r="J38" s="139" t="s">
        <v>413</v>
      </c>
      <c r="K38" s="140" t="s">
        <v>119</v>
      </c>
      <c r="L38" s="141">
        <v>35</v>
      </c>
      <c r="M38" s="142" t="s">
        <v>620</v>
      </c>
      <c r="N38" s="142" t="s">
        <v>621</v>
      </c>
      <c r="O38" s="143" t="s">
        <v>151</v>
      </c>
      <c r="P38" s="47"/>
      <c r="Q38" s="47"/>
      <c r="R38" s="47"/>
      <c r="S38" s="47"/>
      <c r="T38" s="14"/>
      <c r="U38" s="14"/>
      <c r="V38" s="14"/>
    </row>
    <row r="39" spans="1:22" ht="38.25">
      <c r="A39" s="132">
        <v>36</v>
      </c>
      <c r="B39" s="133" t="s">
        <v>396</v>
      </c>
      <c r="C39" s="134"/>
      <c r="D39" s="135" t="s">
        <v>490</v>
      </c>
      <c r="E39" s="136" t="s">
        <v>161</v>
      </c>
      <c r="F39" s="136"/>
      <c r="G39" s="137" t="s">
        <v>119</v>
      </c>
      <c r="H39" s="137"/>
      <c r="I39" s="138"/>
      <c r="J39" s="139" t="s">
        <v>413</v>
      </c>
      <c r="K39" s="140" t="s">
        <v>119</v>
      </c>
      <c r="L39" s="141">
        <v>36</v>
      </c>
      <c r="M39" s="142" t="s">
        <v>622</v>
      </c>
      <c r="N39" s="142" t="s">
        <v>623</v>
      </c>
      <c r="O39" s="143" t="s">
        <v>151</v>
      </c>
      <c r="P39" s="47"/>
      <c r="Q39" s="47"/>
      <c r="R39" s="47"/>
      <c r="S39" s="47"/>
      <c r="T39" s="14"/>
      <c r="U39" s="14"/>
      <c r="V39" s="14"/>
    </row>
    <row r="40" spans="1:22" ht="12.75">
      <c r="A40" s="132">
        <v>37</v>
      </c>
      <c r="B40" s="133" t="s">
        <v>398</v>
      </c>
      <c r="C40" s="134"/>
      <c r="D40" s="135" t="s">
        <v>490</v>
      </c>
      <c r="E40" s="136" t="s">
        <v>155</v>
      </c>
      <c r="F40" s="136" t="s">
        <v>150</v>
      </c>
      <c r="G40" s="137" t="s">
        <v>119</v>
      </c>
      <c r="H40" s="137"/>
      <c r="I40" s="138"/>
      <c r="J40" s="139" t="s">
        <v>413</v>
      </c>
      <c r="K40" s="140" t="s">
        <v>119</v>
      </c>
      <c r="L40" s="141">
        <v>37</v>
      </c>
      <c r="M40" s="142" t="s">
        <v>236</v>
      </c>
      <c r="N40" s="142" t="s">
        <v>237</v>
      </c>
      <c r="O40" s="143" t="s">
        <v>151</v>
      </c>
      <c r="P40" s="47"/>
      <c r="Q40" s="47"/>
      <c r="R40" s="47"/>
      <c r="S40" s="47"/>
      <c r="T40" s="14"/>
      <c r="U40" s="14"/>
      <c r="V40" s="14"/>
    </row>
    <row r="41" spans="1:22" ht="12.75">
      <c r="A41" s="132">
        <v>38</v>
      </c>
      <c r="B41" s="133" t="s">
        <v>398</v>
      </c>
      <c r="C41" s="134"/>
      <c r="D41" s="135" t="s">
        <v>490</v>
      </c>
      <c r="E41" s="136" t="s">
        <v>155</v>
      </c>
      <c r="F41" s="136" t="s">
        <v>155</v>
      </c>
      <c r="G41" s="137" t="s">
        <v>119</v>
      </c>
      <c r="H41" s="137"/>
      <c r="I41" s="138"/>
      <c r="J41" s="139" t="s">
        <v>413</v>
      </c>
      <c r="K41" s="140" t="s">
        <v>119</v>
      </c>
      <c r="L41" s="141">
        <v>38</v>
      </c>
      <c r="M41" s="142" t="s">
        <v>238</v>
      </c>
      <c r="N41" s="142" t="s">
        <v>237</v>
      </c>
      <c r="O41" s="143" t="s">
        <v>151</v>
      </c>
      <c r="P41" s="47"/>
      <c r="Q41" s="47"/>
      <c r="R41" s="47"/>
      <c r="S41" s="47"/>
      <c r="T41" s="14"/>
      <c r="U41" s="14"/>
      <c r="V41" s="14"/>
    </row>
    <row r="42" spans="1:22" ht="63.75">
      <c r="A42" s="38">
        <v>39</v>
      </c>
      <c r="B42" s="146" t="s">
        <v>398</v>
      </c>
      <c r="C42" s="44"/>
      <c r="D42" s="36" t="s">
        <v>490</v>
      </c>
      <c r="E42" s="75" t="s">
        <v>161</v>
      </c>
      <c r="F42" s="75" t="s">
        <v>133</v>
      </c>
      <c r="G42" s="37" t="s">
        <v>153</v>
      </c>
      <c r="H42" s="37"/>
      <c r="I42" s="81"/>
      <c r="J42" s="148" t="s">
        <v>413</v>
      </c>
      <c r="K42" s="149" t="s">
        <v>153</v>
      </c>
      <c r="L42" s="80">
        <v>39</v>
      </c>
      <c r="M42" s="151" t="s">
        <v>234</v>
      </c>
      <c r="N42" s="151" t="s">
        <v>235</v>
      </c>
      <c r="O42" s="155" t="s">
        <v>533</v>
      </c>
      <c r="P42" s="47"/>
      <c r="Q42" s="47"/>
      <c r="R42" s="47"/>
      <c r="S42" s="47"/>
      <c r="T42" s="14"/>
      <c r="U42" s="14"/>
      <c r="V42" s="14"/>
    </row>
    <row r="43" spans="1:22" ht="38.25">
      <c r="A43" s="38">
        <v>40</v>
      </c>
      <c r="B43" s="146" t="s">
        <v>398</v>
      </c>
      <c r="C43" s="44"/>
      <c r="D43" s="36" t="s">
        <v>490</v>
      </c>
      <c r="E43" s="75" t="s">
        <v>155</v>
      </c>
      <c r="F43" s="75" t="s">
        <v>155</v>
      </c>
      <c r="G43" s="37" t="s">
        <v>153</v>
      </c>
      <c r="H43" s="37"/>
      <c r="I43" s="81"/>
      <c r="J43" s="148" t="s">
        <v>413</v>
      </c>
      <c r="K43" s="149" t="s">
        <v>153</v>
      </c>
      <c r="L43" s="80">
        <v>40</v>
      </c>
      <c r="M43" s="151" t="s">
        <v>239</v>
      </c>
      <c r="N43" s="151" t="s">
        <v>240</v>
      </c>
      <c r="O43" s="155" t="s">
        <v>533</v>
      </c>
      <c r="P43" s="47"/>
      <c r="Q43" s="47">
        <v>111</v>
      </c>
      <c r="R43" s="47"/>
      <c r="S43" s="47"/>
      <c r="T43" s="14"/>
      <c r="U43" s="14"/>
      <c r="V43" s="14"/>
    </row>
    <row r="44" spans="1:22" ht="63.75">
      <c r="A44" s="38">
        <v>41</v>
      </c>
      <c r="B44" s="146" t="s">
        <v>399</v>
      </c>
      <c r="C44" s="44"/>
      <c r="D44" s="146" t="s">
        <v>490</v>
      </c>
      <c r="E44" s="147" t="s">
        <v>161</v>
      </c>
      <c r="F44" s="147"/>
      <c r="G44" s="147" t="s">
        <v>153</v>
      </c>
      <c r="H44" s="147" t="s">
        <v>123</v>
      </c>
      <c r="I44" s="81"/>
      <c r="J44" s="148" t="s">
        <v>413</v>
      </c>
      <c r="K44" s="149" t="s">
        <v>153</v>
      </c>
      <c r="L44" s="80">
        <v>41</v>
      </c>
      <c r="M44" s="150" t="s">
        <v>309</v>
      </c>
      <c r="N44" s="150" t="s">
        <v>310</v>
      </c>
      <c r="O44" s="59"/>
      <c r="P44" s="47"/>
      <c r="Q44" s="47"/>
      <c r="R44" s="47"/>
      <c r="S44" s="47"/>
      <c r="T44" s="14"/>
      <c r="U44" s="14"/>
      <c r="V44" s="14"/>
    </row>
    <row r="45" spans="1:22" ht="12.75">
      <c r="A45" s="38">
        <v>42</v>
      </c>
      <c r="B45" s="146" t="s">
        <v>399</v>
      </c>
      <c r="C45" s="44"/>
      <c r="D45" s="146" t="s">
        <v>490</v>
      </c>
      <c r="E45" s="147" t="s">
        <v>155</v>
      </c>
      <c r="F45" s="147"/>
      <c r="G45" s="147" t="s">
        <v>153</v>
      </c>
      <c r="H45" s="147" t="s">
        <v>123</v>
      </c>
      <c r="I45" s="81"/>
      <c r="J45" s="148" t="s">
        <v>413</v>
      </c>
      <c r="K45" s="149" t="s">
        <v>153</v>
      </c>
      <c r="L45" s="80">
        <v>42</v>
      </c>
      <c r="M45" s="150" t="s">
        <v>311</v>
      </c>
      <c r="N45" s="150" t="s">
        <v>312</v>
      </c>
      <c r="O45" s="59"/>
      <c r="P45" s="47"/>
      <c r="Q45" s="47"/>
      <c r="R45" s="47"/>
      <c r="S45" s="47"/>
      <c r="T45" s="14"/>
      <c r="U45" s="14"/>
      <c r="V45" s="14"/>
    </row>
    <row r="46" spans="1:22" ht="25.5">
      <c r="A46" s="38">
        <v>43</v>
      </c>
      <c r="B46" s="146" t="s">
        <v>399</v>
      </c>
      <c r="C46" s="44"/>
      <c r="D46" s="146" t="s">
        <v>490</v>
      </c>
      <c r="E46" s="147" t="s">
        <v>155</v>
      </c>
      <c r="F46" s="147"/>
      <c r="G46" s="147" t="s">
        <v>153</v>
      </c>
      <c r="H46" s="147" t="s">
        <v>123</v>
      </c>
      <c r="I46" s="81"/>
      <c r="J46" s="148" t="s">
        <v>413</v>
      </c>
      <c r="K46" s="149" t="s">
        <v>153</v>
      </c>
      <c r="L46" s="80">
        <v>43</v>
      </c>
      <c r="M46" s="150" t="s">
        <v>313</v>
      </c>
      <c r="N46" s="150" t="s">
        <v>314</v>
      </c>
      <c r="O46" s="59"/>
      <c r="P46" s="47"/>
      <c r="Q46" s="47"/>
      <c r="R46" s="47"/>
      <c r="S46" s="47"/>
      <c r="T46" s="14"/>
      <c r="U46" s="14"/>
      <c r="V46" s="14"/>
    </row>
    <row r="47" spans="1:22" ht="25.5">
      <c r="A47" s="132">
        <v>44</v>
      </c>
      <c r="B47" s="133" t="s">
        <v>394</v>
      </c>
      <c r="C47" s="134"/>
      <c r="D47" s="133" t="s">
        <v>490</v>
      </c>
      <c r="E47" s="144"/>
      <c r="F47" s="144"/>
      <c r="G47" s="144"/>
      <c r="H47" s="144"/>
      <c r="I47" s="138"/>
      <c r="J47" s="139" t="s">
        <v>413</v>
      </c>
      <c r="K47" s="140" t="s">
        <v>116</v>
      </c>
      <c r="L47" s="141">
        <v>44</v>
      </c>
      <c r="M47" s="145" t="s">
        <v>554</v>
      </c>
      <c r="N47" s="145" t="s">
        <v>555</v>
      </c>
      <c r="O47" s="143" t="s">
        <v>467</v>
      </c>
      <c r="P47" s="47"/>
      <c r="Q47" s="47"/>
      <c r="R47" s="47"/>
      <c r="S47" s="47"/>
      <c r="T47" s="14"/>
      <c r="U47" s="14"/>
      <c r="V47" s="14"/>
    </row>
    <row r="48" spans="1:22" ht="25.5">
      <c r="A48" s="132">
        <v>45</v>
      </c>
      <c r="B48" s="133" t="s">
        <v>396</v>
      </c>
      <c r="C48" s="134"/>
      <c r="D48" s="135" t="s">
        <v>508</v>
      </c>
      <c r="E48" s="136" t="s">
        <v>145</v>
      </c>
      <c r="F48" s="136"/>
      <c r="G48" s="137" t="s">
        <v>119</v>
      </c>
      <c r="H48" s="137"/>
      <c r="I48" s="138"/>
      <c r="J48" s="139" t="s">
        <v>414</v>
      </c>
      <c r="K48" s="140" t="s">
        <v>119</v>
      </c>
      <c r="L48" s="141">
        <v>45</v>
      </c>
      <c r="M48" s="142" t="s">
        <v>624</v>
      </c>
      <c r="N48" s="142" t="s">
        <v>625</v>
      </c>
      <c r="O48" s="143" t="s">
        <v>151</v>
      </c>
      <c r="P48" s="47"/>
      <c r="Q48" s="47"/>
      <c r="R48" s="47"/>
      <c r="S48" s="47"/>
      <c r="T48" s="14"/>
      <c r="U48" s="14"/>
      <c r="V48" s="14"/>
    </row>
    <row r="49" spans="1:22" ht="12.75">
      <c r="A49" s="132">
        <v>46</v>
      </c>
      <c r="B49" s="133" t="s">
        <v>397</v>
      </c>
      <c r="C49" s="134"/>
      <c r="D49" s="135" t="s">
        <v>508</v>
      </c>
      <c r="E49" s="136" t="s">
        <v>145</v>
      </c>
      <c r="F49" s="136" t="s">
        <v>155</v>
      </c>
      <c r="G49" s="137" t="s">
        <v>119</v>
      </c>
      <c r="H49" s="137"/>
      <c r="I49" s="138"/>
      <c r="J49" s="139" t="s">
        <v>414</v>
      </c>
      <c r="K49" s="140" t="s">
        <v>119</v>
      </c>
      <c r="L49" s="141">
        <v>46</v>
      </c>
      <c r="M49" s="142" t="s">
        <v>188</v>
      </c>
      <c r="N49" s="142" t="s">
        <v>189</v>
      </c>
      <c r="O49" s="143" t="s">
        <v>455</v>
      </c>
      <c r="P49" s="47"/>
      <c r="Q49" s="47"/>
      <c r="R49" s="47"/>
      <c r="S49" s="47"/>
      <c r="T49" s="14"/>
      <c r="U49" s="14"/>
      <c r="V49" s="14"/>
    </row>
    <row r="50" spans="1:22" ht="25.5">
      <c r="A50" s="132">
        <v>47</v>
      </c>
      <c r="B50" s="133" t="s">
        <v>396</v>
      </c>
      <c r="C50" s="134"/>
      <c r="D50" s="135" t="s">
        <v>509</v>
      </c>
      <c r="E50" s="136" t="s">
        <v>145</v>
      </c>
      <c r="F50" s="136"/>
      <c r="G50" s="137" t="s">
        <v>119</v>
      </c>
      <c r="H50" s="137"/>
      <c r="I50" s="138"/>
      <c r="J50" s="139" t="s">
        <v>415</v>
      </c>
      <c r="K50" s="140" t="s">
        <v>119</v>
      </c>
      <c r="L50" s="141">
        <v>47</v>
      </c>
      <c r="M50" s="142"/>
      <c r="N50" s="142" t="s">
        <v>626</v>
      </c>
      <c r="O50" s="143" t="s">
        <v>151</v>
      </c>
      <c r="P50" s="47"/>
      <c r="Q50" s="47"/>
      <c r="R50" s="47"/>
      <c r="S50" s="47"/>
      <c r="T50" s="14"/>
      <c r="U50" s="14"/>
      <c r="V50" s="14"/>
    </row>
    <row r="51" spans="1:22" ht="63.75">
      <c r="A51" s="38">
        <v>48</v>
      </c>
      <c r="B51" s="146" t="s">
        <v>396</v>
      </c>
      <c r="C51" s="44"/>
      <c r="D51" s="36" t="s">
        <v>509</v>
      </c>
      <c r="E51" s="75" t="s">
        <v>145</v>
      </c>
      <c r="F51" s="75"/>
      <c r="G51" s="37" t="s">
        <v>119</v>
      </c>
      <c r="H51" s="37"/>
      <c r="I51" s="81"/>
      <c r="J51" s="148" t="s">
        <v>415</v>
      </c>
      <c r="K51" s="149" t="s">
        <v>153</v>
      </c>
      <c r="L51" s="80">
        <v>48</v>
      </c>
      <c r="M51" s="151" t="s">
        <v>627</v>
      </c>
      <c r="N51" s="151" t="s">
        <v>628</v>
      </c>
      <c r="O51" s="59"/>
      <c r="P51" s="47"/>
      <c r="Q51" s="47"/>
      <c r="R51" s="47"/>
      <c r="S51" s="47"/>
      <c r="T51" s="14"/>
      <c r="U51" s="14"/>
      <c r="V51" s="14"/>
    </row>
    <row r="52" spans="1:22" ht="63.75">
      <c r="A52" s="38">
        <v>49</v>
      </c>
      <c r="B52" s="146" t="s">
        <v>399</v>
      </c>
      <c r="C52" s="44"/>
      <c r="D52" s="146" t="s">
        <v>509</v>
      </c>
      <c r="E52" s="147" t="s">
        <v>145</v>
      </c>
      <c r="F52" s="147"/>
      <c r="G52" s="147" t="s">
        <v>153</v>
      </c>
      <c r="H52" s="147" t="s">
        <v>123</v>
      </c>
      <c r="I52" s="81"/>
      <c r="J52" s="148" t="s">
        <v>415</v>
      </c>
      <c r="K52" s="149" t="s">
        <v>153</v>
      </c>
      <c r="L52" s="80">
        <v>49</v>
      </c>
      <c r="M52" s="150" t="s">
        <v>315</v>
      </c>
      <c r="N52" s="150" t="s">
        <v>310</v>
      </c>
      <c r="O52" s="59"/>
      <c r="P52" s="47"/>
      <c r="Q52" s="47"/>
      <c r="R52" s="47"/>
      <c r="S52" s="47"/>
      <c r="T52" s="14"/>
      <c r="U52" s="14"/>
      <c r="V52" s="14"/>
    </row>
    <row r="53" spans="1:22" ht="38.25">
      <c r="A53" s="38">
        <v>50</v>
      </c>
      <c r="B53" s="146" t="s">
        <v>396</v>
      </c>
      <c r="C53" s="44"/>
      <c r="D53" s="36" t="s">
        <v>510</v>
      </c>
      <c r="E53" s="75" t="s">
        <v>145</v>
      </c>
      <c r="F53" s="75"/>
      <c r="G53" s="37" t="s">
        <v>153</v>
      </c>
      <c r="H53" s="37"/>
      <c r="I53" s="81"/>
      <c r="J53" s="148" t="s">
        <v>416</v>
      </c>
      <c r="K53" s="149" t="s">
        <v>153</v>
      </c>
      <c r="L53" s="80">
        <v>50</v>
      </c>
      <c r="M53" s="151" t="s">
        <v>629</v>
      </c>
      <c r="N53" s="151" t="s">
        <v>630</v>
      </c>
      <c r="O53" s="59"/>
      <c r="P53" s="47">
        <v>3</v>
      </c>
      <c r="Q53" s="47"/>
      <c r="R53" s="47"/>
      <c r="S53" s="47"/>
      <c r="T53" s="14"/>
      <c r="U53" s="14"/>
      <c r="V53" s="14"/>
    </row>
    <row r="54" spans="1:22" ht="12.75">
      <c r="A54" s="38">
        <v>51</v>
      </c>
      <c r="B54" s="146" t="s">
        <v>397</v>
      </c>
      <c r="C54" s="44"/>
      <c r="D54" s="36" t="s">
        <v>510</v>
      </c>
      <c r="E54" s="75" t="s">
        <v>145</v>
      </c>
      <c r="F54" s="75" t="s">
        <v>149</v>
      </c>
      <c r="G54" s="37" t="s">
        <v>153</v>
      </c>
      <c r="H54" s="37"/>
      <c r="I54" s="81"/>
      <c r="J54" s="148" t="s">
        <v>416</v>
      </c>
      <c r="K54" s="149" t="s">
        <v>153</v>
      </c>
      <c r="L54" s="80">
        <v>51</v>
      </c>
      <c r="M54" s="151" t="s">
        <v>190</v>
      </c>
      <c r="N54" s="151" t="s">
        <v>181</v>
      </c>
      <c r="O54" s="59"/>
      <c r="P54" s="47">
        <v>3</v>
      </c>
      <c r="Q54" s="47"/>
      <c r="R54" s="47"/>
      <c r="S54" s="47"/>
      <c r="T54" s="14"/>
      <c r="U54" s="14"/>
      <c r="V54" s="14"/>
    </row>
    <row r="55" spans="1:22" ht="25.5">
      <c r="A55" s="38">
        <v>52</v>
      </c>
      <c r="B55" s="146" t="s">
        <v>397</v>
      </c>
      <c r="C55" s="44"/>
      <c r="D55" s="36" t="s">
        <v>510</v>
      </c>
      <c r="E55" s="75" t="s">
        <v>145</v>
      </c>
      <c r="F55" s="75" t="s">
        <v>135</v>
      </c>
      <c r="G55" s="37" t="s">
        <v>153</v>
      </c>
      <c r="H55" s="37"/>
      <c r="I55" s="81"/>
      <c r="J55" s="148" t="s">
        <v>416</v>
      </c>
      <c r="K55" s="149" t="s">
        <v>153</v>
      </c>
      <c r="L55" s="80">
        <v>52</v>
      </c>
      <c r="M55" s="151" t="s">
        <v>191</v>
      </c>
      <c r="N55" s="151" t="s">
        <v>192</v>
      </c>
      <c r="O55" s="59"/>
      <c r="P55" s="47">
        <v>4</v>
      </c>
      <c r="Q55" s="47"/>
      <c r="R55" s="47"/>
      <c r="S55" s="47"/>
      <c r="T55" s="14"/>
      <c r="U55" s="14"/>
      <c r="V55" s="14"/>
    </row>
    <row r="56" spans="1:22" ht="51">
      <c r="A56" s="38">
        <v>53</v>
      </c>
      <c r="B56" s="146" t="s">
        <v>398</v>
      </c>
      <c r="C56" s="44"/>
      <c r="D56" s="36" t="s">
        <v>510</v>
      </c>
      <c r="E56" s="75" t="s">
        <v>145</v>
      </c>
      <c r="F56" s="75" t="s">
        <v>96</v>
      </c>
      <c r="G56" s="37" t="s">
        <v>153</v>
      </c>
      <c r="H56" s="37"/>
      <c r="I56" s="81"/>
      <c r="J56" s="148" t="s">
        <v>416</v>
      </c>
      <c r="K56" s="149" t="s">
        <v>153</v>
      </c>
      <c r="L56" s="80">
        <v>53</v>
      </c>
      <c r="M56" s="151" t="s">
        <v>241</v>
      </c>
      <c r="N56" s="151" t="s">
        <v>242</v>
      </c>
      <c r="O56" s="59"/>
      <c r="P56" s="47">
        <v>4</v>
      </c>
      <c r="Q56" s="47"/>
      <c r="R56" s="47"/>
      <c r="S56" s="47"/>
      <c r="T56" s="14"/>
      <c r="U56" s="14"/>
      <c r="V56" s="14"/>
    </row>
    <row r="57" spans="1:22" ht="38.25">
      <c r="A57" s="38">
        <v>54</v>
      </c>
      <c r="B57" s="146" t="s">
        <v>399</v>
      </c>
      <c r="C57" s="44"/>
      <c r="D57" s="146" t="s">
        <v>510</v>
      </c>
      <c r="E57" s="147" t="s">
        <v>145</v>
      </c>
      <c r="F57" s="147"/>
      <c r="G57" s="147" t="s">
        <v>153</v>
      </c>
      <c r="H57" s="147" t="s">
        <v>123</v>
      </c>
      <c r="I57" s="81"/>
      <c r="J57" s="148" t="s">
        <v>416</v>
      </c>
      <c r="K57" s="149" t="s">
        <v>153</v>
      </c>
      <c r="L57" s="80">
        <v>54</v>
      </c>
      <c r="M57" s="150" t="s">
        <v>316</v>
      </c>
      <c r="N57" s="150" t="s">
        <v>317</v>
      </c>
      <c r="O57" s="59"/>
      <c r="P57" s="47">
        <v>3</v>
      </c>
      <c r="Q57" s="47"/>
      <c r="R57" s="47"/>
      <c r="S57" s="47"/>
      <c r="T57" s="14"/>
      <c r="U57" s="14"/>
      <c r="V57" s="14"/>
    </row>
    <row r="58" spans="1:22" ht="63.75">
      <c r="A58" s="38">
        <v>55</v>
      </c>
      <c r="B58" s="146" t="s">
        <v>401</v>
      </c>
      <c r="C58" s="44"/>
      <c r="D58" s="36" t="s">
        <v>510</v>
      </c>
      <c r="E58" s="75" t="s">
        <v>145</v>
      </c>
      <c r="F58" s="75"/>
      <c r="G58" s="37" t="s">
        <v>153</v>
      </c>
      <c r="H58" s="37"/>
      <c r="I58" s="81"/>
      <c r="J58" s="148" t="s">
        <v>416</v>
      </c>
      <c r="K58" s="149" t="s">
        <v>153</v>
      </c>
      <c r="L58" s="80">
        <v>55</v>
      </c>
      <c r="M58" s="151" t="s">
        <v>381</v>
      </c>
      <c r="N58" s="151" t="s">
        <v>382</v>
      </c>
      <c r="O58" s="59"/>
      <c r="P58" s="47">
        <v>3</v>
      </c>
      <c r="Q58" s="47"/>
      <c r="R58" s="47"/>
      <c r="S58" s="47"/>
      <c r="T58" s="14"/>
      <c r="U58" s="14"/>
      <c r="V58" s="14"/>
    </row>
    <row r="59" spans="1:22" ht="76.5">
      <c r="A59" s="132">
        <v>56</v>
      </c>
      <c r="B59" s="133" t="s">
        <v>396</v>
      </c>
      <c r="C59" s="134"/>
      <c r="D59" s="135" t="s">
        <v>511</v>
      </c>
      <c r="E59" s="136" t="s">
        <v>125</v>
      </c>
      <c r="F59" s="136"/>
      <c r="G59" s="137" t="s">
        <v>119</v>
      </c>
      <c r="H59" s="137"/>
      <c r="I59" s="138"/>
      <c r="J59" s="139" t="s">
        <v>417</v>
      </c>
      <c r="K59" s="140" t="s">
        <v>116</v>
      </c>
      <c r="L59" s="141">
        <v>56</v>
      </c>
      <c r="M59" s="142" t="s">
        <v>631</v>
      </c>
      <c r="N59" s="142" t="s">
        <v>632</v>
      </c>
      <c r="O59" s="143" t="s">
        <v>468</v>
      </c>
      <c r="P59" s="47">
        <v>4</v>
      </c>
      <c r="Q59" s="47"/>
      <c r="R59" s="47"/>
      <c r="S59" s="47"/>
      <c r="T59" s="14"/>
      <c r="U59" s="14"/>
      <c r="V59" s="14"/>
    </row>
    <row r="60" spans="1:22" ht="25.5">
      <c r="A60" s="132">
        <v>57</v>
      </c>
      <c r="B60" s="133" t="s">
        <v>399</v>
      </c>
      <c r="C60" s="134"/>
      <c r="D60" s="133" t="s">
        <v>511</v>
      </c>
      <c r="E60" s="144" t="s">
        <v>125</v>
      </c>
      <c r="F60" s="144"/>
      <c r="G60" s="144" t="s">
        <v>119</v>
      </c>
      <c r="H60" s="144" t="s">
        <v>123</v>
      </c>
      <c r="I60" s="138"/>
      <c r="J60" s="139" t="s">
        <v>417</v>
      </c>
      <c r="K60" s="140" t="s">
        <v>119</v>
      </c>
      <c r="L60" s="141">
        <v>57</v>
      </c>
      <c r="M60" s="145" t="s">
        <v>318</v>
      </c>
      <c r="N60" s="145"/>
      <c r="O60" s="143" t="s">
        <v>456</v>
      </c>
      <c r="P60" s="47"/>
      <c r="Q60" s="47"/>
      <c r="R60" s="47"/>
      <c r="S60" s="47"/>
      <c r="T60" s="14"/>
      <c r="U60" s="14"/>
      <c r="V60" s="14"/>
    </row>
    <row r="61" spans="1:22" ht="76.5">
      <c r="A61" s="38">
        <v>58</v>
      </c>
      <c r="B61" s="146" t="s">
        <v>395</v>
      </c>
      <c r="C61" s="44"/>
      <c r="D61" s="146" t="s">
        <v>498</v>
      </c>
      <c r="E61" s="147" t="s">
        <v>125</v>
      </c>
      <c r="F61" s="147" t="s">
        <v>95</v>
      </c>
      <c r="G61" s="147" t="s">
        <v>153</v>
      </c>
      <c r="H61" s="147"/>
      <c r="I61" s="81"/>
      <c r="J61" s="148" t="s">
        <v>418</v>
      </c>
      <c r="K61" s="149" t="s">
        <v>153</v>
      </c>
      <c r="L61" s="80">
        <v>58</v>
      </c>
      <c r="M61" s="150" t="s">
        <v>571</v>
      </c>
      <c r="N61" s="150" t="s">
        <v>572</v>
      </c>
      <c r="O61" s="59"/>
      <c r="P61" s="47">
        <v>5</v>
      </c>
      <c r="Q61" s="47"/>
      <c r="R61" s="47"/>
      <c r="S61" s="47"/>
      <c r="T61" s="14"/>
      <c r="U61" s="14"/>
      <c r="V61" s="14"/>
    </row>
    <row r="62" spans="1:22" ht="25.5">
      <c r="A62" s="38">
        <v>59</v>
      </c>
      <c r="B62" s="146" t="s">
        <v>396</v>
      </c>
      <c r="C62" s="44"/>
      <c r="D62" s="36" t="s">
        <v>498</v>
      </c>
      <c r="E62" s="75" t="s">
        <v>127</v>
      </c>
      <c r="F62" s="75"/>
      <c r="G62" s="37" t="s">
        <v>153</v>
      </c>
      <c r="H62" s="37"/>
      <c r="I62" s="81"/>
      <c r="J62" s="148" t="s">
        <v>418</v>
      </c>
      <c r="K62" s="149" t="s">
        <v>153</v>
      </c>
      <c r="L62" s="80">
        <v>59</v>
      </c>
      <c r="M62" s="151" t="s">
        <v>633</v>
      </c>
      <c r="N62" s="151" t="s">
        <v>634</v>
      </c>
      <c r="O62" s="59"/>
      <c r="P62" s="47">
        <v>5</v>
      </c>
      <c r="Q62" s="47"/>
      <c r="R62" s="47"/>
      <c r="S62" s="47"/>
      <c r="T62" s="14"/>
      <c r="U62" s="14"/>
      <c r="V62" s="14"/>
    </row>
    <row r="63" spans="1:22" ht="63.75">
      <c r="A63" s="38">
        <v>60</v>
      </c>
      <c r="B63" s="146" t="s">
        <v>397</v>
      </c>
      <c r="C63" s="44"/>
      <c r="D63" s="36" t="s">
        <v>498</v>
      </c>
      <c r="E63" s="75" t="s">
        <v>125</v>
      </c>
      <c r="F63" s="75" t="s">
        <v>131</v>
      </c>
      <c r="G63" s="37" t="s">
        <v>153</v>
      </c>
      <c r="H63" s="37"/>
      <c r="I63" s="81"/>
      <c r="J63" s="148" t="s">
        <v>418</v>
      </c>
      <c r="K63" s="149" t="s">
        <v>153</v>
      </c>
      <c r="L63" s="80">
        <v>60</v>
      </c>
      <c r="M63" s="151" t="s">
        <v>193</v>
      </c>
      <c r="N63" s="151" t="s">
        <v>194</v>
      </c>
      <c r="O63" s="59"/>
      <c r="P63" s="47">
        <v>5</v>
      </c>
      <c r="Q63" s="47"/>
      <c r="R63" s="47"/>
      <c r="S63" s="47"/>
      <c r="T63" s="14"/>
      <c r="U63" s="14"/>
      <c r="V63" s="14"/>
    </row>
    <row r="64" spans="1:22" ht="38.25">
      <c r="A64" s="38">
        <v>61</v>
      </c>
      <c r="B64" s="146" t="s">
        <v>398</v>
      </c>
      <c r="C64" s="44"/>
      <c r="D64" s="36" t="s">
        <v>498</v>
      </c>
      <c r="E64" s="75" t="s">
        <v>125</v>
      </c>
      <c r="F64" s="75" t="s">
        <v>139</v>
      </c>
      <c r="G64" s="37" t="s">
        <v>153</v>
      </c>
      <c r="H64" s="37"/>
      <c r="I64" s="81"/>
      <c r="J64" s="148" t="s">
        <v>418</v>
      </c>
      <c r="K64" s="149" t="s">
        <v>153</v>
      </c>
      <c r="L64" s="80">
        <v>61</v>
      </c>
      <c r="M64" s="151" t="s">
        <v>243</v>
      </c>
      <c r="N64" s="151" t="s">
        <v>244</v>
      </c>
      <c r="O64" s="59"/>
      <c r="P64" s="47">
        <v>5</v>
      </c>
      <c r="Q64" s="47"/>
      <c r="R64" s="47"/>
      <c r="S64" s="47"/>
      <c r="T64" s="14"/>
      <c r="U64" s="14"/>
      <c r="V64" s="14"/>
    </row>
    <row r="65" spans="1:22" ht="12.75">
      <c r="A65" s="132">
        <v>62</v>
      </c>
      <c r="B65" s="133" t="s">
        <v>401</v>
      </c>
      <c r="C65" s="134"/>
      <c r="D65" s="135" t="s">
        <v>512</v>
      </c>
      <c r="E65" s="136" t="s">
        <v>125</v>
      </c>
      <c r="F65" s="136"/>
      <c r="G65" s="137" t="s">
        <v>119</v>
      </c>
      <c r="H65" s="137"/>
      <c r="I65" s="138"/>
      <c r="J65" s="139" t="s">
        <v>419</v>
      </c>
      <c r="K65" s="140" t="s">
        <v>119</v>
      </c>
      <c r="L65" s="141">
        <v>62</v>
      </c>
      <c r="M65" s="142" t="s">
        <v>383</v>
      </c>
      <c r="N65" s="142"/>
      <c r="O65" s="143" t="s">
        <v>151</v>
      </c>
      <c r="P65" s="47"/>
      <c r="Q65" s="47"/>
      <c r="R65" s="47"/>
      <c r="S65" s="47"/>
      <c r="T65" s="14"/>
      <c r="U65" s="14"/>
      <c r="V65" s="14"/>
    </row>
    <row r="66" spans="1:22" ht="38.25">
      <c r="A66" s="38">
        <v>63</v>
      </c>
      <c r="B66" s="146" t="s">
        <v>396</v>
      </c>
      <c r="C66" s="44"/>
      <c r="D66" s="36" t="s">
        <v>512</v>
      </c>
      <c r="E66" s="75" t="s">
        <v>513</v>
      </c>
      <c r="F66" s="75" t="s">
        <v>131</v>
      </c>
      <c r="G66" s="37" t="s">
        <v>153</v>
      </c>
      <c r="H66" s="37"/>
      <c r="I66" s="81"/>
      <c r="J66" s="148" t="s">
        <v>419</v>
      </c>
      <c r="K66" s="149" t="s">
        <v>153</v>
      </c>
      <c r="L66" s="80">
        <v>63</v>
      </c>
      <c r="M66" s="151" t="s">
        <v>635</v>
      </c>
      <c r="N66" s="151" t="s">
        <v>636</v>
      </c>
      <c r="O66" s="59"/>
      <c r="P66" s="47"/>
      <c r="Q66" s="47"/>
      <c r="R66" s="47"/>
      <c r="S66" s="47"/>
      <c r="T66" s="14"/>
      <c r="U66" s="14"/>
      <c r="V66" s="14"/>
    </row>
    <row r="67" spans="1:22" ht="140.25">
      <c r="A67" s="38">
        <v>64</v>
      </c>
      <c r="B67" s="146" t="s">
        <v>396</v>
      </c>
      <c r="C67" s="44"/>
      <c r="D67" s="36" t="s">
        <v>512</v>
      </c>
      <c r="E67" s="75" t="s">
        <v>513</v>
      </c>
      <c r="F67" s="75" t="s">
        <v>514</v>
      </c>
      <c r="G67" s="37" t="s">
        <v>153</v>
      </c>
      <c r="H67" s="37"/>
      <c r="I67" s="81"/>
      <c r="J67" s="148" t="s">
        <v>419</v>
      </c>
      <c r="K67" s="149" t="s">
        <v>153</v>
      </c>
      <c r="L67" s="80">
        <v>64</v>
      </c>
      <c r="M67" s="151" t="s">
        <v>637</v>
      </c>
      <c r="N67" s="151" t="s">
        <v>638</v>
      </c>
      <c r="O67" s="59"/>
      <c r="P67" s="47"/>
      <c r="Q67" s="47"/>
      <c r="R67" s="47"/>
      <c r="S67" s="47"/>
      <c r="T67" s="14"/>
      <c r="U67" s="14"/>
      <c r="V67" s="14"/>
    </row>
    <row r="68" spans="1:22" ht="38.25">
      <c r="A68" s="132">
        <v>65</v>
      </c>
      <c r="B68" s="133" t="s">
        <v>396</v>
      </c>
      <c r="C68" s="134"/>
      <c r="D68" s="135" t="s">
        <v>491</v>
      </c>
      <c r="E68" s="136" t="s">
        <v>127</v>
      </c>
      <c r="F68" s="136" t="s">
        <v>77</v>
      </c>
      <c r="G68" s="137" t="s">
        <v>119</v>
      </c>
      <c r="H68" s="137"/>
      <c r="I68" s="138"/>
      <c r="J68" s="139" t="s">
        <v>420</v>
      </c>
      <c r="K68" s="140" t="s">
        <v>119</v>
      </c>
      <c r="L68" s="141">
        <v>65</v>
      </c>
      <c r="M68" s="142" t="s">
        <v>639</v>
      </c>
      <c r="N68" s="142" t="s">
        <v>640</v>
      </c>
      <c r="O68" s="143" t="s">
        <v>151</v>
      </c>
      <c r="P68" s="47"/>
      <c r="Q68" s="47"/>
      <c r="R68" s="47"/>
      <c r="S68" s="47"/>
      <c r="T68" s="14"/>
      <c r="U68" s="14"/>
      <c r="V68" s="14"/>
    </row>
    <row r="69" spans="1:22" ht="25.5">
      <c r="A69" s="132">
        <v>66</v>
      </c>
      <c r="B69" s="133" t="s">
        <v>397</v>
      </c>
      <c r="C69" s="134"/>
      <c r="D69" s="135" t="s">
        <v>491</v>
      </c>
      <c r="E69" s="136" t="s">
        <v>127</v>
      </c>
      <c r="F69" s="136" t="s">
        <v>134</v>
      </c>
      <c r="G69" s="137" t="s">
        <v>119</v>
      </c>
      <c r="H69" s="137"/>
      <c r="I69" s="138"/>
      <c r="J69" s="139" t="s">
        <v>420</v>
      </c>
      <c r="K69" s="140" t="s">
        <v>116</v>
      </c>
      <c r="L69" s="141">
        <v>66</v>
      </c>
      <c r="M69" s="142" t="s">
        <v>197</v>
      </c>
      <c r="N69" s="142" t="s">
        <v>198</v>
      </c>
      <c r="O69" s="143" t="s">
        <v>469</v>
      </c>
      <c r="P69" s="47"/>
      <c r="Q69" s="47"/>
      <c r="R69" s="47"/>
      <c r="S69" s="47"/>
      <c r="T69" s="14"/>
      <c r="U69" s="14"/>
      <c r="V69" s="14"/>
    </row>
    <row r="70" spans="1:22" ht="51">
      <c r="A70" s="38">
        <v>67</v>
      </c>
      <c r="B70" s="146" t="s">
        <v>397</v>
      </c>
      <c r="C70" s="44"/>
      <c r="D70" s="36" t="s">
        <v>491</v>
      </c>
      <c r="E70" s="75" t="s">
        <v>127</v>
      </c>
      <c r="F70" s="75" t="s">
        <v>158</v>
      </c>
      <c r="G70" s="37" t="s">
        <v>153</v>
      </c>
      <c r="H70" s="37"/>
      <c r="I70" s="81"/>
      <c r="J70" s="148" t="s">
        <v>420</v>
      </c>
      <c r="K70" s="149" t="s">
        <v>153</v>
      </c>
      <c r="L70" s="80">
        <v>67</v>
      </c>
      <c r="M70" s="151" t="s">
        <v>195</v>
      </c>
      <c r="N70" s="151" t="s">
        <v>196</v>
      </c>
      <c r="O70" s="59"/>
      <c r="P70" s="47"/>
      <c r="Q70" s="47"/>
      <c r="R70" s="47"/>
      <c r="S70" s="47"/>
      <c r="T70" s="14"/>
      <c r="U70" s="14"/>
      <c r="V70" s="14"/>
    </row>
    <row r="71" spans="1:22" ht="25.5">
      <c r="A71" s="38">
        <v>68</v>
      </c>
      <c r="B71" s="146" t="s">
        <v>397</v>
      </c>
      <c r="C71" s="44"/>
      <c r="D71" s="36" t="s">
        <v>491</v>
      </c>
      <c r="E71" s="75" t="s">
        <v>127</v>
      </c>
      <c r="F71" s="75" t="s">
        <v>134</v>
      </c>
      <c r="G71" s="37" t="s">
        <v>153</v>
      </c>
      <c r="H71" s="37"/>
      <c r="I71" s="81"/>
      <c r="J71" s="148" t="s">
        <v>420</v>
      </c>
      <c r="K71" s="149" t="s">
        <v>153</v>
      </c>
      <c r="L71" s="80">
        <v>68</v>
      </c>
      <c r="M71" s="151" t="s">
        <v>199</v>
      </c>
      <c r="N71" s="151" t="s">
        <v>200</v>
      </c>
      <c r="O71" s="59"/>
      <c r="P71" s="47"/>
      <c r="Q71" s="47"/>
      <c r="R71" s="47"/>
      <c r="S71" s="47"/>
      <c r="T71" s="14"/>
      <c r="U71" s="14"/>
      <c r="V71" s="14"/>
    </row>
    <row r="72" spans="1:22" ht="25.5">
      <c r="A72" s="38">
        <v>69</v>
      </c>
      <c r="B72" s="146" t="s">
        <v>398</v>
      </c>
      <c r="C72" s="44"/>
      <c r="D72" s="36" t="s">
        <v>491</v>
      </c>
      <c r="E72" s="75" t="s">
        <v>127</v>
      </c>
      <c r="F72" s="75" t="s">
        <v>137</v>
      </c>
      <c r="G72" s="37" t="s">
        <v>153</v>
      </c>
      <c r="H72" s="37"/>
      <c r="I72" s="81"/>
      <c r="J72" s="148" t="s">
        <v>420</v>
      </c>
      <c r="K72" s="149" t="s">
        <v>153</v>
      </c>
      <c r="L72" s="80">
        <v>69</v>
      </c>
      <c r="M72" s="151" t="s">
        <v>245</v>
      </c>
      <c r="N72" s="151" t="s">
        <v>246</v>
      </c>
      <c r="O72" s="59"/>
      <c r="P72" s="47">
        <v>6</v>
      </c>
      <c r="Q72" s="47"/>
      <c r="R72" s="47"/>
      <c r="S72" s="47"/>
      <c r="T72" s="14"/>
      <c r="U72" s="14"/>
      <c r="V72" s="14"/>
    </row>
    <row r="73" spans="1:22" ht="25.5">
      <c r="A73" s="38">
        <v>70</v>
      </c>
      <c r="B73" s="146" t="s">
        <v>394</v>
      </c>
      <c r="C73" s="44"/>
      <c r="D73" s="146" t="s">
        <v>491</v>
      </c>
      <c r="E73" s="147"/>
      <c r="F73" s="147"/>
      <c r="G73" s="147"/>
      <c r="H73" s="147"/>
      <c r="I73" s="81"/>
      <c r="J73" s="148" t="s">
        <v>420</v>
      </c>
      <c r="K73" s="149" t="s">
        <v>153</v>
      </c>
      <c r="L73" s="80">
        <v>70</v>
      </c>
      <c r="M73" s="150" t="s">
        <v>556</v>
      </c>
      <c r="N73" s="150" t="s">
        <v>557</v>
      </c>
      <c r="O73" s="59"/>
      <c r="P73" s="47">
        <v>6</v>
      </c>
      <c r="Q73" s="47"/>
      <c r="R73" s="47"/>
      <c r="S73" s="47"/>
      <c r="T73" s="14"/>
      <c r="U73" s="14"/>
      <c r="V73" s="14"/>
    </row>
    <row r="74" spans="1:22" ht="102">
      <c r="A74" s="38">
        <v>71</v>
      </c>
      <c r="B74" s="146" t="s">
        <v>396</v>
      </c>
      <c r="C74" s="44"/>
      <c r="D74" s="36" t="s">
        <v>515</v>
      </c>
      <c r="E74" s="75" t="s">
        <v>128</v>
      </c>
      <c r="F74" s="75"/>
      <c r="G74" s="37" t="s">
        <v>153</v>
      </c>
      <c r="H74" s="37"/>
      <c r="I74" s="81"/>
      <c r="J74" s="148" t="s">
        <v>421</v>
      </c>
      <c r="K74" s="149" t="s">
        <v>153</v>
      </c>
      <c r="L74" s="80">
        <v>71</v>
      </c>
      <c r="M74" s="151" t="s">
        <v>641</v>
      </c>
      <c r="N74" s="151" t="s">
        <v>0</v>
      </c>
      <c r="O74" s="59"/>
      <c r="P74" s="47">
        <v>7</v>
      </c>
      <c r="Q74" s="47"/>
      <c r="R74" s="47"/>
      <c r="S74" s="47"/>
      <c r="T74" s="14"/>
      <c r="U74" s="14"/>
      <c r="V74" s="14"/>
    </row>
    <row r="75" spans="1:22" ht="76.5">
      <c r="A75" s="38">
        <v>72</v>
      </c>
      <c r="B75" s="146" t="s">
        <v>396</v>
      </c>
      <c r="C75" s="44"/>
      <c r="D75" s="36" t="s">
        <v>515</v>
      </c>
      <c r="E75" s="75" t="s">
        <v>128</v>
      </c>
      <c r="F75" s="75" t="s">
        <v>516</v>
      </c>
      <c r="G75" s="37" t="s">
        <v>153</v>
      </c>
      <c r="H75" s="37"/>
      <c r="I75" s="81"/>
      <c r="J75" s="148" t="s">
        <v>421</v>
      </c>
      <c r="K75" s="149" t="s">
        <v>153</v>
      </c>
      <c r="L75" s="80">
        <v>72</v>
      </c>
      <c r="M75" s="151" t="s">
        <v>1</v>
      </c>
      <c r="N75" s="151" t="s">
        <v>2</v>
      </c>
      <c r="O75" s="59"/>
      <c r="P75" s="47"/>
      <c r="Q75" s="47"/>
      <c r="R75" s="47"/>
      <c r="S75" s="47"/>
      <c r="T75" s="14"/>
      <c r="U75" s="14"/>
      <c r="V75" s="14"/>
    </row>
    <row r="76" spans="1:22" ht="38.25">
      <c r="A76" s="132">
        <v>73</v>
      </c>
      <c r="B76" s="133" t="s">
        <v>398</v>
      </c>
      <c r="C76" s="134"/>
      <c r="D76" s="135" t="s">
        <v>515</v>
      </c>
      <c r="E76" s="136" t="s">
        <v>128</v>
      </c>
      <c r="F76" s="136" t="s">
        <v>154</v>
      </c>
      <c r="G76" s="137" t="s">
        <v>153</v>
      </c>
      <c r="H76" s="137"/>
      <c r="I76" s="138"/>
      <c r="J76" s="139" t="s">
        <v>421</v>
      </c>
      <c r="K76" s="140" t="s">
        <v>116</v>
      </c>
      <c r="L76" s="141">
        <v>73</v>
      </c>
      <c r="M76" s="142" t="s">
        <v>247</v>
      </c>
      <c r="N76" s="142" t="s">
        <v>248</v>
      </c>
      <c r="O76" s="143" t="s">
        <v>151</v>
      </c>
      <c r="P76" s="47">
        <v>7</v>
      </c>
      <c r="Q76" s="47"/>
      <c r="R76" s="47"/>
      <c r="S76" s="47"/>
      <c r="T76" s="14"/>
      <c r="U76" s="14"/>
      <c r="V76" s="14"/>
    </row>
    <row r="77" spans="1:22" ht="63.75">
      <c r="A77" s="38">
        <v>74</v>
      </c>
      <c r="B77" s="146" t="s">
        <v>398</v>
      </c>
      <c r="C77" s="44"/>
      <c r="D77" s="36" t="s">
        <v>515</v>
      </c>
      <c r="E77" s="75" t="s">
        <v>128</v>
      </c>
      <c r="F77" s="75" t="s">
        <v>156</v>
      </c>
      <c r="G77" s="37" t="s">
        <v>153</v>
      </c>
      <c r="H77" s="37"/>
      <c r="I77" s="81"/>
      <c r="J77" s="148" t="s">
        <v>421</v>
      </c>
      <c r="K77" s="149" t="s">
        <v>153</v>
      </c>
      <c r="L77" s="80">
        <v>74</v>
      </c>
      <c r="M77" s="151" t="s">
        <v>249</v>
      </c>
      <c r="N77" s="151" t="s">
        <v>250</v>
      </c>
      <c r="O77" s="59"/>
      <c r="P77" s="47"/>
      <c r="Q77" s="47"/>
      <c r="R77" s="47"/>
      <c r="S77" s="47"/>
      <c r="T77" s="14"/>
      <c r="U77" s="14"/>
      <c r="V77" s="14"/>
    </row>
    <row r="78" spans="1:22" ht="38.25">
      <c r="A78" s="132">
        <v>75</v>
      </c>
      <c r="B78" s="133" t="s">
        <v>396</v>
      </c>
      <c r="C78" s="134"/>
      <c r="D78" s="135" t="s">
        <v>492</v>
      </c>
      <c r="E78" s="136" t="s">
        <v>130</v>
      </c>
      <c r="F78" s="136" t="s">
        <v>518</v>
      </c>
      <c r="G78" s="137" t="s">
        <v>119</v>
      </c>
      <c r="H78" s="137"/>
      <c r="I78" s="138"/>
      <c r="J78" s="139" t="s">
        <v>422</v>
      </c>
      <c r="K78" s="140" t="s">
        <v>119</v>
      </c>
      <c r="L78" s="141">
        <v>75</v>
      </c>
      <c r="M78" s="142"/>
      <c r="N78" s="142" t="s">
        <v>6</v>
      </c>
      <c r="O78" s="143" t="s">
        <v>151</v>
      </c>
      <c r="P78" s="47"/>
      <c r="Q78" s="47"/>
      <c r="R78" s="47"/>
      <c r="S78" s="47"/>
      <c r="T78" s="14"/>
      <c r="U78" s="14"/>
      <c r="V78" s="14"/>
    </row>
    <row r="79" spans="1:22" ht="165.75">
      <c r="A79" s="38">
        <v>76</v>
      </c>
      <c r="B79" s="146" t="s">
        <v>396</v>
      </c>
      <c r="C79" s="44"/>
      <c r="D79" s="36" t="s">
        <v>492</v>
      </c>
      <c r="E79" s="75" t="s">
        <v>130</v>
      </c>
      <c r="F79" s="75" t="s">
        <v>517</v>
      </c>
      <c r="G79" s="37" t="s">
        <v>153</v>
      </c>
      <c r="H79" s="37"/>
      <c r="I79" s="81"/>
      <c r="J79" s="148" t="s">
        <v>422</v>
      </c>
      <c r="K79" s="149" t="s">
        <v>153</v>
      </c>
      <c r="L79" s="80">
        <v>76</v>
      </c>
      <c r="M79" s="151" t="s">
        <v>3</v>
      </c>
      <c r="N79" s="151" t="s">
        <v>4</v>
      </c>
      <c r="O79" s="59"/>
      <c r="P79" s="47">
        <v>8</v>
      </c>
      <c r="Q79" s="47"/>
      <c r="R79" s="47"/>
      <c r="S79" s="47"/>
      <c r="T79" s="14"/>
      <c r="U79" s="14"/>
      <c r="V79" s="14"/>
    </row>
    <row r="80" spans="1:22" ht="25.5">
      <c r="A80" s="38">
        <v>77</v>
      </c>
      <c r="B80" s="146" t="s">
        <v>396</v>
      </c>
      <c r="C80" s="44"/>
      <c r="D80" s="36" t="s">
        <v>492</v>
      </c>
      <c r="E80" s="75" t="s">
        <v>130</v>
      </c>
      <c r="F80" s="75" t="s">
        <v>518</v>
      </c>
      <c r="G80" s="37" t="s">
        <v>153</v>
      </c>
      <c r="H80" s="37"/>
      <c r="I80" s="81"/>
      <c r="J80" s="148" t="s">
        <v>422</v>
      </c>
      <c r="K80" s="149" t="s">
        <v>153</v>
      </c>
      <c r="L80" s="80">
        <v>77</v>
      </c>
      <c r="M80" s="151"/>
      <c r="N80" s="151" t="s">
        <v>5</v>
      </c>
      <c r="O80" s="59"/>
      <c r="P80" s="47">
        <v>8</v>
      </c>
      <c r="Q80" s="47"/>
      <c r="R80" s="47"/>
      <c r="S80" s="47"/>
      <c r="T80" s="14"/>
      <c r="U80" s="14"/>
      <c r="V80" s="14"/>
    </row>
    <row r="81" spans="1:22" ht="51">
      <c r="A81" s="38">
        <v>78</v>
      </c>
      <c r="B81" s="146" t="s">
        <v>397</v>
      </c>
      <c r="C81" s="44"/>
      <c r="D81" s="36" t="s">
        <v>492</v>
      </c>
      <c r="E81" s="75" t="s">
        <v>130</v>
      </c>
      <c r="F81" s="75" t="s">
        <v>127</v>
      </c>
      <c r="G81" s="37" t="s">
        <v>153</v>
      </c>
      <c r="H81" s="37"/>
      <c r="I81" s="81"/>
      <c r="J81" s="148" t="s">
        <v>422</v>
      </c>
      <c r="K81" s="149" t="s">
        <v>153</v>
      </c>
      <c r="L81" s="80">
        <v>78</v>
      </c>
      <c r="M81" s="151" t="s">
        <v>201</v>
      </c>
      <c r="N81" s="151" t="s">
        <v>202</v>
      </c>
      <c r="O81" s="59"/>
      <c r="P81" s="47">
        <v>8</v>
      </c>
      <c r="Q81" s="47"/>
      <c r="R81" s="47"/>
      <c r="S81" s="47"/>
      <c r="T81" s="14"/>
      <c r="U81" s="14"/>
      <c r="V81" s="14"/>
    </row>
    <row r="82" spans="1:22" ht="63.75">
      <c r="A82" s="38">
        <v>79</v>
      </c>
      <c r="B82" s="146" t="s">
        <v>397</v>
      </c>
      <c r="C82" s="44"/>
      <c r="D82" s="36" t="s">
        <v>492</v>
      </c>
      <c r="E82" s="75" t="s">
        <v>130</v>
      </c>
      <c r="F82" s="75" t="s">
        <v>152</v>
      </c>
      <c r="G82" s="37" t="s">
        <v>153</v>
      </c>
      <c r="H82" s="37"/>
      <c r="I82" s="81"/>
      <c r="J82" s="148" t="s">
        <v>422</v>
      </c>
      <c r="K82" s="149" t="s">
        <v>153</v>
      </c>
      <c r="L82" s="80">
        <v>79</v>
      </c>
      <c r="M82" s="151" t="s">
        <v>203</v>
      </c>
      <c r="N82" s="151" t="s">
        <v>204</v>
      </c>
      <c r="O82" s="59"/>
      <c r="P82" s="47">
        <v>8</v>
      </c>
      <c r="Q82" s="47"/>
      <c r="R82" s="47"/>
      <c r="S82" s="47"/>
      <c r="T82" s="14"/>
      <c r="U82" s="14"/>
      <c r="V82" s="14"/>
    </row>
    <row r="83" spans="1:22" ht="51">
      <c r="A83" s="38">
        <v>80</v>
      </c>
      <c r="B83" s="146" t="s">
        <v>398</v>
      </c>
      <c r="C83" s="44"/>
      <c r="D83" s="36" t="s">
        <v>492</v>
      </c>
      <c r="E83" s="75" t="s">
        <v>130</v>
      </c>
      <c r="F83" s="75" t="s">
        <v>154</v>
      </c>
      <c r="G83" s="37" t="s">
        <v>153</v>
      </c>
      <c r="H83" s="37"/>
      <c r="I83" s="81"/>
      <c r="J83" s="148" t="s">
        <v>422</v>
      </c>
      <c r="K83" s="149" t="s">
        <v>153</v>
      </c>
      <c r="L83" s="80">
        <v>80</v>
      </c>
      <c r="M83" s="151" t="s">
        <v>251</v>
      </c>
      <c r="N83" s="151" t="s">
        <v>252</v>
      </c>
      <c r="O83" s="59"/>
      <c r="P83" s="47">
        <v>8</v>
      </c>
      <c r="Q83" s="47"/>
      <c r="R83" s="47"/>
      <c r="S83" s="47"/>
      <c r="T83" s="14"/>
      <c r="U83" s="14"/>
      <c r="V83" s="14"/>
    </row>
    <row r="84" spans="1:22" ht="51">
      <c r="A84" s="38">
        <v>81</v>
      </c>
      <c r="B84" s="146" t="s">
        <v>399</v>
      </c>
      <c r="C84" s="44"/>
      <c r="D84" s="146" t="s">
        <v>492</v>
      </c>
      <c r="E84" s="147" t="s">
        <v>130</v>
      </c>
      <c r="F84" s="147"/>
      <c r="G84" s="147" t="s">
        <v>153</v>
      </c>
      <c r="H84" s="147" t="s">
        <v>123</v>
      </c>
      <c r="I84" s="81"/>
      <c r="J84" s="148" t="s">
        <v>422</v>
      </c>
      <c r="K84" s="149" t="s">
        <v>153</v>
      </c>
      <c r="L84" s="80">
        <v>81</v>
      </c>
      <c r="M84" s="150" t="s">
        <v>319</v>
      </c>
      <c r="N84" s="150" t="s">
        <v>320</v>
      </c>
      <c r="O84" s="59"/>
      <c r="P84" s="47">
        <v>8</v>
      </c>
      <c r="Q84" s="47"/>
      <c r="R84" s="47"/>
      <c r="S84" s="47"/>
      <c r="T84" s="14"/>
      <c r="U84" s="14"/>
      <c r="V84" s="14"/>
    </row>
    <row r="85" spans="1:22" ht="25.5">
      <c r="A85" s="132">
        <v>82</v>
      </c>
      <c r="B85" s="133" t="s">
        <v>399</v>
      </c>
      <c r="C85" s="134"/>
      <c r="D85" s="133" t="s">
        <v>492</v>
      </c>
      <c r="E85" s="144" t="s">
        <v>130</v>
      </c>
      <c r="F85" s="144"/>
      <c r="G85" s="144" t="s">
        <v>153</v>
      </c>
      <c r="H85" s="144" t="s">
        <v>123</v>
      </c>
      <c r="I85" s="138"/>
      <c r="J85" s="139" t="s">
        <v>422</v>
      </c>
      <c r="K85" s="140" t="s">
        <v>116</v>
      </c>
      <c r="L85" s="141">
        <v>82</v>
      </c>
      <c r="M85" s="145" t="s">
        <v>321</v>
      </c>
      <c r="N85" s="145" t="s">
        <v>322</v>
      </c>
      <c r="O85" s="143" t="s">
        <v>151</v>
      </c>
      <c r="P85" s="47"/>
      <c r="Q85" s="47"/>
      <c r="R85" s="47"/>
      <c r="S85" s="47"/>
      <c r="T85" s="14"/>
      <c r="U85" s="14"/>
      <c r="V85" s="14"/>
    </row>
    <row r="86" spans="1:22" ht="38.25">
      <c r="A86" s="38">
        <v>83</v>
      </c>
      <c r="B86" s="146" t="s">
        <v>399</v>
      </c>
      <c r="C86" s="44"/>
      <c r="D86" s="146" t="s">
        <v>492</v>
      </c>
      <c r="E86" s="147" t="s">
        <v>130</v>
      </c>
      <c r="F86" s="147"/>
      <c r="G86" s="147" t="s">
        <v>153</v>
      </c>
      <c r="H86" s="147" t="s">
        <v>123</v>
      </c>
      <c r="I86" s="81"/>
      <c r="J86" s="148" t="s">
        <v>422</v>
      </c>
      <c r="K86" s="149" t="s">
        <v>153</v>
      </c>
      <c r="L86" s="80">
        <v>83</v>
      </c>
      <c r="M86" s="150" t="s">
        <v>323</v>
      </c>
      <c r="N86" s="150" t="s">
        <v>323</v>
      </c>
      <c r="O86" s="59"/>
      <c r="P86" s="47">
        <v>8</v>
      </c>
      <c r="Q86" s="47"/>
      <c r="R86" s="47"/>
      <c r="S86" s="47"/>
      <c r="T86" s="14"/>
      <c r="U86" s="14"/>
      <c r="V86" s="14"/>
    </row>
    <row r="87" spans="1:22" ht="51">
      <c r="A87" s="38">
        <v>84</v>
      </c>
      <c r="B87" s="146" t="s">
        <v>394</v>
      </c>
      <c r="C87" s="44"/>
      <c r="D87" s="146" t="s">
        <v>492</v>
      </c>
      <c r="E87" s="147"/>
      <c r="F87" s="147"/>
      <c r="G87" s="147"/>
      <c r="H87" s="147"/>
      <c r="I87" s="81"/>
      <c r="J87" s="148" t="s">
        <v>422</v>
      </c>
      <c r="K87" s="149" t="s">
        <v>153</v>
      </c>
      <c r="L87" s="80">
        <v>84</v>
      </c>
      <c r="M87" s="150" t="s">
        <v>558</v>
      </c>
      <c r="N87" s="150" t="s">
        <v>559</v>
      </c>
      <c r="O87" s="59"/>
      <c r="P87" s="47">
        <v>8</v>
      </c>
      <c r="Q87" s="47"/>
      <c r="R87" s="47"/>
      <c r="S87" s="47"/>
      <c r="T87" s="14"/>
      <c r="U87" s="14"/>
      <c r="V87" s="14"/>
    </row>
    <row r="88" spans="1:22" ht="25.5">
      <c r="A88" s="132">
        <v>85</v>
      </c>
      <c r="B88" s="133" t="s">
        <v>396</v>
      </c>
      <c r="C88" s="134"/>
      <c r="D88" s="135" t="s">
        <v>519</v>
      </c>
      <c r="E88" s="136" t="s">
        <v>130</v>
      </c>
      <c r="F88" s="136"/>
      <c r="G88" s="137" t="s">
        <v>119</v>
      </c>
      <c r="H88" s="137"/>
      <c r="I88" s="138"/>
      <c r="J88" s="139" t="s">
        <v>423</v>
      </c>
      <c r="K88" s="140" t="s">
        <v>119</v>
      </c>
      <c r="L88" s="141">
        <v>85</v>
      </c>
      <c r="M88" s="142" t="s">
        <v>7</v>
      </c>
      <c r="N88" s="142" t="s">
        <v>8</v>
      </c>
      <c r="O88" s="143" t="s">
        <v>151</v>
      </c>
      <c r="P88" s="47"/>
      <c r="Q88" s="47"/>
      <c r="R88" s="47"/>
      <c r="S88" s="47"/>
      <c r="T88" s="14"/>
      <c r="U88" s="14"/>
      <c r="V88" s="14"/>
    </row>
    <row r="89" spans="1:22" ht="38.25">
      <c r="A89" s="132">
        <v>86</v>
      </c>
      <c r="B89" s="133" t="s">
        <v>396</v>
      </c>
      <c r="C89" s="134"/>
      <c r="D89" s="135" t="s">
        <v>519</v>
      </c>
      <c r="E89" s="136" t="s">
        <v>154</v>
      </c>
      <c r="F89" s="136"/>
      <c r="G89" s="137" t="s">
        <v>119</v>
      </c>
      <c r="H89" s="137"/>
      <c r="I89" s="138"/>
      <c r="J89" s="139" t="s">
        <v>423</v>
      </c>
      <c r="K89" s="140" t="s">
        <v>116</v>
      </c>
      <c r="L89" s="141">
        <v>86</v>
      </c>
      <c r="M89" s="142" t="s">
        <v>11</v>
      </c>
      <c r="N89" s="142" t="s">
        <v>12</v>
      </c>
      <c r="O89" s="143" t="s">
        <v>151</v>
      </c>
      <c r="P89" s="47"/>
      <c r="Q89" s="47"/>
      <c r="R89" s="47"/>
      <c r="S89" s="47"/>
      <c r="T89" s="14"/>
      <c r="U89" s="14"/>
      <c r="V89" s="14"/>
    </row>
    <row r="90" spans="1:22" ht="63.75">
      <c r="A90" s="132">
        <v>87</v>
      </c>
      <c r="B90" s="133" t="s">
        <v>397</v>
      </c>
      <c r="C90" s="134"/>
      <c r="D90" s="135" t="s">
        <v>519</v>
      </c>
      <c r="E90" s="136" t="s">
        <v>154</v>
      </c>
      <c r="F90" s="136" t="s">
        <v>147</v>
      </c>
      <c r="G90" s="137" t="s">
        <v>119</v>
      </c>
      <c r="H90" s="137"/>
      <c r="I90" s="138"/>
      <c r="J90" s="139" t="s">
        <v>423</v>
      </c>
      <c r="K90" s="140" t="s">
        <v>119</v>
      </c>
      <c r="L90" s="141">
        <v>87</v>
      </c>
      <c r="M90" s="142" t="s">
        <v>205</v>
      </c>
      <c r="N90" s="142" t="s">
        <v>206</v>
      </c>
      <c r="O90" s="143" t="s">
        <v>151</v>
      </c>
      <c r="P90" s="47"/>
      <c r="Q90" s="47"/>
      <c r="R90" s="47"/>
      <c r="S90" s="47"/>
      <c r="T90" s="14"/>
      <c r="U90" s="14"/>
      <c r="V90" s="14"/>
    </row>
    <row r="91" spans="1:22" ht="38.25">
      <c r="A91" s="132">
        <v>88</v>
      </c>
      <c r="B91" s="133" t="s">
        <v>396</v>
      </c>
      <c r="C91" s="134"/>
      <c r="D91" s="135" t="s">
        <v>519</v>
      </c>
      <c r="E91" s="136" t="s">
        <v>130</v>
      </c>
      <c r="F91" s="136"/>
      <c r="G91" s="137" t="s">
        <v>153</v>
      </c>
      <c r="H91" s="137"/>
      <c r="I91" s="138"/>
      <c r="J91" s="139" t="s">
        <v>423</v>
      </c>
      <c r="K91" s="140" t="s">
        <v>116</v>
      </c>
      <c r="L91" s="141">
        <v>88</v>
      </c>
      <c r="M91" s="142" t="s">
        <v>9</v>
      </c>
      <c r="N91" s="142" t="s">
        <v>10</v>
      </c>
      <c r="O91" s="143" t="s">
        <v>151</v>
      </c>
      <c r="P91" s="47"/>
      <c r="Q91" s="47"/>
      <c r="R91" s="47"/>
      <c r="S91" s="47"/>
      <c r="T91" s="14"/>
      <c r="U91" s="14"/>
      <c r="V91" s="14"/>
    </row>
    <row r="92" spans="1:22" ht="25.5">
      <c r="A92" s="38">
        <v>89</v>
      </c>
      <c r="B92" s="146" t="s">
        <v>398</v>
      </c>
      <c r="C92" s="44"/>
      <c r="D92" s="36" t="s">
        <v>519</v>
      </c>
      <c r="E92" s="75" t="s">
        <v>154</v>
      </c>
      <c r="F92" s="75" t="s">
        <v>132</v>
      </c>
      <c r="G92" s="37" t="s">
        <v>153</v>
      </c>
      <c r="H92" s="37"/>
      <c r="I92" s="81"/>
      <c r="J92" s="148" t="s">
        <v>423</v>
      </c>
      <c r="K92" s="149" t="s">
        <v>153</v>
      </c>
      <c r="L92" s="80">
        <v>89</v>
      </c>
      <c r="M92" s="151" t="s">
        <v>253</v>
      </c>
      <c r="N92" s="151" t="s">
        <v>254</v>
      </c>
      <c r="O92" s="59"/>
      <c r="P92" s="47"/>
      <c r="Q92" s="47"/>
      <c r="R92" s="47"/>
      <c r="S92" s="47"/>
      <c r="T92" s="14"/>
      <c r="U92" s="14"/>
      <c r="V92" s="14"/>
    </row>
    <row r="93" spans="1:22" ht="114.75">
      <c r="A93" s="132">
        <v>90</v>
      </c>
      <c r="B93" s="133" t="s">
        <v>399</v>
      </c>
      <c r="C93" s="134"/>
      <c r="D93" s="133" t="s">
        <v>519</v>
      </c>
      <c r="E93" s="144" t="s">
        <v>154</v>
      </c>
      <c r="F93" s="144"/>
      <c r="G93" s="144" t="s">
        <v>153</v>
      </c>
      <c r="H93" s="144" t="s">
        <v>123</v>
      </c>
      <c r="I93" s="138"/>
      <c r="J93" s="139" t="s">
        <v>423</v>
      </c>
      <c r="K93" s="140" t="s">
        <v>116</v>
      </c>
      <c r="L93" s="141">
        <v>90</v>
      </c>
      <c r="M93" s="145" t="s">
        <v>324</v>
      </c>
      <c r="N93" s="145" t="s">
        <v>325</v>
      </c>
      <c r="O93" s="143" t="s">
        <v>470</v>
      </c>
      <c r="P93" s="47"/>
      <c r="Q93" s="47"/>
      <c r="R93" s="47"/>
      <c r="S93" s="47"/>
      <c r="T93" s="14"/>
      <c r="U93" s="14"/>
      <c r="V93" s="14"/>
    </row>
    <row r="94" spans="1:22" ht="25.5">
      <c r="A94" s="132">
        <v>91</v>
      </c>
      <c r="B94" s="133" t="s">
        <v>396</v>
      </c>
      <c r="C94" s="134"/>
      <c r="D94" s="135" t="s">
        <v>499</v>
      </c>
      <c r="E94" s="136" t="s">
        <v>154</v>
      </c>
      <c r="F94" s="136"/>
      <c r="G94" s="137" t="s">
        <v>119</v>
      </c>
      <c r="H94" s="137"/>
      <c r="I94" s="138"/>
      <c r="J94" s="139" t="s">
        <v>424</v>
      </c>
      <c r="K94" s="140" t="s">
        <v>119</v>
      </c>
      <c r="L94" s="141">
        <v>91</v>
      </c>
      <c r="M94" s="142" t="s">
        <v>13</v>
      </c>
      <c r="N94" s="142" t="s">
        <v>14</v>
      </c>
      <c r="O94" s="143" t="s">
        <v>151</v>
      </c>
      <c r="P94" s="47"/>
      <c r="Q94" s="47"/>
      <c r="R94" s="47"/>
      <c r="S94" s="47"/>
      <c r="T94" s="14"/>
      <c r="U94" s="14"/>
      <c r="V94" s="14"/>
    </row>
    <row r="95" spans="1:22" ht="12.75">
      <c r="A95" s="132">
        <v>92</v>
      </c>
      <c r="B95" s="133" t="s">
        <v>399</v>
      </c>
      <c r="C95" s="134"/>
      <c r="D95" s="133" t="s">
        <v>499</v>
      </c>
      <c r="E95" s="144" t="s">
        <v>154</v>
      </c>
      <c r="F95" s="144"/>
      <c r="G95" s="144" t="s">
        <v>119</v>
      </c>
      <c r="H95" s="144" t="s">
        <v>123</v>
      </c>
      <c r="I95" s="138"/>
      <c r="J95" s="139" t="s">
        <v>424</v>
      </c>
      <c r="K95" s="140" t="s">
        <v>119</v>
      </c>
      <c r="L95" s="141">
        <v>92</v>
      </c>
      <c r="M95" s="145" t="s">
        <v>326</v>
      </c>
      <c r="N95" s="145"/>
      <c r="O95" s="143" t="s">
        <v>151</v>
      </c>
      <c r="P95" s="47"/>
      <c r="Q95" s="47"/>
      <c r="R95" s="47"/>
      <c r="S95" s="47"/>
      <c r="T95" s="14"/>
      <c r="U95" s="14"/>
      <c r="V95" s="14"/>
    </row>
    <row r="96" spans="1:22" ht="38.25">
      <c r="A96" s="132">
        <v>93</v>
      </c>
      <c r="B96" s="133" t="s">
        <v>395</v>
      </c>
      <c r="C96" s="134"/>
      <c r="D96" s="133" t="s">
        <v>499</v>
      </c>
      <c r="E96" s="144" t="s">
        <v>154</v>
      </c>
      <c r="F96" s="144" t="s">
        <v>157</v>
      </c>
      <c r="G96" s="144" t="s">
        <v>153</v>
      </c>
      <c r="H96" s="144"/>
      <c r="I96" s="138"/>
      <c r="J96" s="139" t="s">
        <v>424</v>
      </c>
      <c r="K96" s="140" t="s">
        <v>116</v>
      </c>
      <c r="L96" s="141">
        <v>93</v>
      </c>
      <c r="M96" s="145" t="s">
        <v>573</v>
      </c>
      <c r="N96" s="145" t="s">
        <v>574</v>
      </c>
      <c r="O96" s="143" t="s">
        <v>471</v>
      </c>
      <c r="P96" s="47">
        <v>9</v>
      </c>
      <c r="Q96" s="47"/>
      <c r="R96" s="47"/>
      <c r="S96" s="47"/>
      <c r="T96" s="14"/>
      <c r="U96" s="14"/>
      <c r="V96" s="14"/>
    </row>
    <row r="97" spans="1:22" ht="38.25">
      <c r="A97" s="132">
        <v>94</v>
      </c>
      <c r="B97" s="133" t="s">
        <v>396</v>
      </c>
      <c r="C97" s="134"/>
      <c r="D97" s="135" t="s">
        <v>499</v>
      </c>
      <c r="E97" s="136" t="s">
        <v>154</v>
      </c>
      <c r="F97" s="136"/>
      <c r="G97" s="137" t="s">
        <v>153</v>
      </c>
      <c r="H97" s="137"/>
      <c r="I97" s="138"/>
      <c r="J97" s="139" t="s">
        <v>424</v>
      </c>
      <c r="K97" s="140" t="s">
        <v>116</v>
      </c>
      <c r="L97" s="141">
        <v>94</v>
      </c>
      <c r="M97" s="142" t="s">
        <v>15</v>
      </c>
      <c r="N97" s="142" t="s">
        <v>16</v>
      </c>
      <c r="O97" s="143" t="s">
        <v>472</v>
      </c>
      <c r="P97" s="47">
        <v>9</v>
      </c>
      <c r="Q97" s="47"/>
      <c r="R97" s="47"/>
      <c r="S97" s="47"/>
      <c r="T97" s="14"/>
      <c r="U97" s="14"/>
      <c r="V97" s="14"/>
    </row>
    <row r="98" spans="1:22" ht="38.25">
      <c r="A98" s="38">
        <v>95</v>
      </c>
      <c r="B98" s="146" t="s">
        <v>398</v>
      </c>
      <c r="C98" s="44"/>
      <c r="D98" s="36" t="s">
        <v>499</v>
      </c>
      <c r="E98" s="75" t="s">
        <v>154</v>
      </c>
      <c r="F98" s="75" t="s">
        <v>129</v>
      </c>
      <c r="G98" s="37" t="s">
        <v>153</v>
      </c>
      <c r="H98" s="37"/>
      <c r="I98" s="81"/>
      <c r="J98" s="148" t="s">
        <v>424</v>
      </c>
      <c r="K98" s="149" t="s">
        <v>153</v>
      </c>
      <c r="L98" s="80">
        <v>95</v>
      </c>
      <c r="M98" s="151" t="s">
        <v>255</v>
      </c>
      <c r="N98" s="151" t="s">
        <v>256</v>
      </c>
      <c r="O98" s="59"/>
      <c r="P98" s="47"/>
      <c r="Q98" s="47"/>
      <c r="R98" s="47"/>
      <c r="S98" s="47"/>
      <c r="T98" s="14"/>
      <c r="U98" s="14"/>
      <c r="V98" s="14"/>
    </row>
    <row r="99" spans="1:22" ht="63.75">
      <c r="A99" s="132">
        <v>96</v>
      </c>
      <c r="B99" s="133" t="s">
        <v>396</v>
      </c>
      <c r="C99" s="134"/>
      <c r="D99" s="135" t="s">
        <v>500</v>
      </c>
      <c r="E99" s="136" t="s">
        <v>132</v>
      </c>
      <c r="F99" s="136" t="s">
        <v>520</v>
      </c>
      <c r="G99" s="137" t="s">
        <v>119</v>
      </c>
      <c r="H99" s="137"/>
      <c r="I99" s="138"/>
      <c r="J99" s="139" t="s">
        <v>425</v>
      </c>
      <c r="K99" s="140" t="s">
        <v>116</v>
      </c>
      <c r="L99" s="141">
        <v>96</v>
      </c>
      <c r="M99" s="142" t="s">
        <v>17</v>
      </c>
      <c r="N99" s="142" t="s">
        <v>18</v>
      </c>
      <c r="O99" s="143" t="s">
        <v>473</v>
      </c>
      <c r="P99" s="47">
        <v>10</v>
      </c>
      <c r="Q99" s="47"/>
      <c r="R99" s="47"/>
      <c r="S99" s="47"/>
      <c r="T99" s="14"/>
      <c r="U99" s="14"/>
      <c r="V99" s="14"/>
    </row>
    <row r="100" spans="1:22" ht="76.5">
      <c r="A100" s="132">
        <v>97</v>
      </c>
      <c r="B100" s="133" t="s">
        <v>397</v>
      </c>
      <c r="C100" s="134"/>
      <c r="D100" s="135" t="s">
        <v>500</v>
      </c>
      <c r="E100" s="136" t="s">
        <v>132</v>
      </c>
      <c r="F100" s="136" t="s">
        <v>156</v>
      </c>
      <c r="G100" s="137" t="s">
        <v>119</v>
      </c>
      <c r="H100" s="137"/>
      <c r="I100" s="138"/>
      <c r="J100" s="139" t="s">
        <v>425</v>
      </c>
      <c r="K100" s="140" t="s">
        <v>116</v>
      </c>
      <c r="L100" s="141">
        <v>97</v>
      </c>
      <c r="M100" s="142" t="s">
        <v>207</v>
      </c>
      <c r="N100" s="142" t="s">
        <v>208</v>
      </c>
      <c r="O100" s="143" t="s">
        <v>151</v>
      </c>
      <c r="P100" s="47"/>
      <c r="Q100" s="47"/>
      <c r="R100" s="47"/>
      <c r="S100" s="47"/>
      <c r="T100" s="14"/>
      <c r="U100" s="14"/>
      <c r="V100" s="14"/>
    </row>
    <row r="101" spans="1:22" ht="38.25">
      <c r="A101" s="132">
        <v>98</v>
      </c>
      <c r="B101" s="133" t="s">
        <v>399</v>
      </c>
      <c r="C101" s="134"/>
      <c r="D101" s="133" t="s">
        <v>500</v>
      </c>
      <c r="E101" s="144" t="s">
        <v>132</v>
      </c>
      <c r="F101" s="144"/>
      <c r="G101" s="144" t="s">
        <v>119</v>
      </c>
      <c r="H101" s="144" t="s">
        <v>123</v>
      </c>
      <c r="I101" s="138"/>
      <c r="J101" s="139" t="s">
        <v>425</v>
      </c>
      <c r="K101" s="140" t="s">
        <v>116</v>
      </c>
      <c r="L101" s="141">
        <v>98</v>
      </c>
      <c r="M101" s="145" t="s">
        <v>327</v>
      </c>
      <c r="N101" s="145" t="s">
        <v>328</v>
      </c>
      <c r="O101" s="143" t="s">
        <v>474</v>
      </c>
      <c r="P101" s="47"/>
      <c r="Q101" s="47"/>
      <c r="R101" s="47"/>
      <c r="S101" s="47"/>
      <c r="T101" s="14"/>
      <c r="U101" s="14"/>
      <c r="V101" s="14"/>
    </row>
    <row r="102" spans="1:22" ht="51">
      <c r="A102" s="132">
        <v>99</v>
      </c>
      <c r="B102" s="133" t="s">
        <v>395</v>
      </c>
      <c r="C102" s="134"/>
      <c r="D102" s="133" t="s">
        <v>500</v>
      </c>
      <c r="E102" s="144" t="s">
        <v>132</v>
      </c>
      <c r="F102" s="144" t="s">
        <v>154</v>
      </c>
      <c r="G102" s="144" t="s">
        <v>153</v>
      </c>
      <c r="H102" s="144"/>
      <c r="I102" s="138"/>
      <c r="J102" s="139" t="s">
        <v>425</v>
      </c>
      <c r="K102" s="140" t="s">
        <v>116</v>
      </c>
      <c r="L102" s="141">
        <v>99</v>
      </c>
      <c r="M102" s="145" t="s">
        <v>575</v>
      </c>
      <c r="N102" s="145" t="s">
        <v>576</v>
      </c>
      <c r="O102" s="143" t="s">
        <v>151</v>
      </c>
      <c r="P102" s="47"/>
      <c r="Q102" s="47"/>
      <c r="R102" s="47"/>
      <c r="S102" s="47"/>
      <c r="T102" s="14"/>
      <c r="U102" s="14"/>
      <c r="V102" s="14"/>
    </row>
    <row r="103" spans="1:22" ht="76.5">
      <c r="A103" s="132">
        <v>100</v>
      </c>
      <c r="B103" s="133" t="s">
        <v>395</v>
      </c>
      <c r="C103" s="134"/>
      <c r="D103" s="133" t="s">
        <v>500</v>
      </c>
      <c r="E103" s="144" t="s">
        <v>132</v>
      </c>
      <c r="F103" s="144" t="s">
        <v>131</v>
      </c>
      <c r="G103" s="144" t="s">
        <v>153</v>
      </c>
      <c r="H103" s="144"/>
      <c r="I103" s="138"/>
      <c r="J103" s="139" t="s">
        <v>425</v>
      </c>
      <c r="K103" s="140" t="s">
        <v>116</v>
      </c>
      <c r="L103" s="141">
        <v>100</v>
      </c>
      <c r="M103" s="145" t="s">
        <v>577</v>
      </c>
      <c r="N103" s="145" t="s">
        <v>578</v>
      </c>
      <c r="O103" s="143" t="s">
        <v>474</v>
      </c>
      <c r="P103" s="47"/>
      <c r="Q103" s="47"/>
      <c r="R103" s="47"/>
      <c r="S103" s="47"/>
      <c r="T103" s="14"/>
      <c r="U103" s="14"/>
      <c r="V103" s="14"/>
    </row>
    <row r="104" spans="1:22" ht="280.5">
      <c r="A104" s="38">
        <v>101</v>
      </c>
      <c r="B104" s="146" t="s">
        <v>396</v>
      </c>
      <c r="C104" s="44"/>
      <c r="D104" s="36" t="s">
        <v>500</v>
      </c>
      <c r="E104" s="75" t="s">
        <v>132</v>
      </c>
      <c r="F104" s="75" t="s">
        <v>520</v>
      </c>
      <c r="G104" s="37" t="s">
        <v>153</v>
      </c>
      <c r="H104" s="37"/>
      <c r="I104" s="81"/>
      <c r="J104" s="148" t="s">
        <v>425</v>
      </c>
      <c r="K104" s="149" t="s">
        <v>153</v>
      </c>
      <c r="L104" s="80">
        <v>101</v>
      </c>
      <c r="M104" s="151" t="s">
        <v>19</v>
      </c>
      <c r="N104" s="151" t="s">
        <v>20</v>
      </c>
      <c r="O104" s="59"/>
      <c r="P104" s="47"/>
      <c r="Q104" s="47"/>
      <c r="R104" s="47"/>
      <c r="S104" s="47"/>
      <c r="T104" s="14"/>
      <c r="U104" s="14"/>
      <c r="V104" s="14"/>
    </row>
    <row r="105" spans="1:22" ht="12.75">
      <c r="A105" s="38">
        <v>102</v>
      </c>
      <c r="B105" s="146" t="s">
        <v>396</v>
      </c>
      <c r="C105" s="44"/>
      <c r="D105" s="36" t="s">
        <v>500</v>
      </c>
      <c r="E105" s="75" t="s">
        <v>132</v>
      </c>
      <c r="F105" s="75" t="s">
        <v>521</v>
      </c>
      <c r="G105" s="37" t="s">
        <v>153</v>
      </c>
      <c r="H105" s="37"/>
      <c r="I105" s="81"/>
      <c r="J105" s="148" t="s">
        <v>425</v>
      </c>
      <c r="K105" s="149" t="s">
        <v>153</v>
      </c>
      <c r="L105" s="80">
        <v>102</v>
      </c>
      <c r="M105" s="151" t="s">
        <v>21</v>
      </c>
      <c r="N105" s="151"/>
      <c r="O105" s="59"/>
      <c r="P105" s="47"/>
      <c r="Q105" s="47"/>
      <c r="R105" s="47"/>
      <c r="S105" s="47"/>
      <c r="T105" s="14"/>
      <c r="U105" s="14"/>
      <c r="V105" s="14"/>
    </row>
    <row r="106" spans="1:22" ht="25.5">
      <c r="A106" s="38">
        <v>103</v>
      </c>
      <c r="B106" s="146" t="s">
        <v>396</v>
      </c>
      <c r="C106" s="44"/>
      <c r="D106" s="36" t="s">
        <v>522</v>
      </c>
      <c r="E106" s="75" t="s">
        <v>132</v>
      </c>
      <c r="F106" s="75"/>
      <c r="G106" s="37" t="s">
        <v>119</v>
      </c>
      <c r="H106" s="37"/>
      <c r="I106" s="81"/>
      <c r="J106" s="148" t="s">
        <v>426</v>
      </c>
      <c r="K106" s="149" t="s">
        <v>153</v>
      </c>
      <c r="L106" s="80">
        <v>103</v>
      </c>
      <c r="M106" s="151" t="s">
        <v>22</v>
      </c>
      <c r="N106" s="151" t="s">
        <v>23</v>
      </c>
      <c r="O106" s="59"/>
      <c r="P106" s="47">
        <v>10</v>
      </c>
      <c r="Q106" s="47"/>
      <c r="R106" s="47"/>
      <c r="S106" s="47"/>
      <c r="T106" s="14"/>
      <c r="U106" s="14"/>
      <c r="V106" s="14"/>
    </row>
    <row r="107" spans="1:22" ht="12.75">
      <c r="A107" s="132">
        <v>104</v>
      </c>
      <c r="B107" s="133" t="s">
        <v>396</v>
      </c>
      <c r="C107" s="134"/>
      <c r="D107" s="135" t="s">
        <v>522</v>
      </c>
      <c r="E107" s="136" t="s">
        <v>132</v>
      </c>
      <c r="F107" s="136"/>
      <c r="G107" s="137" t="s">
        <v>119</v>
      </c>
      <c r="H107" s="137"/>
      <c r="I107" s="138"/>
      <c r="J107" s="139" t="s">
        <v>426</v>
      </c>
      <c r="K107" s="140" t="s">
        <v>119</v>
      </c>
      <c r="L107" s="141">
        <v>104</v>
      </c>
      <c r="M107" s="142" t="s">
        <v>24</v>
      </c>
      <c r="N107" s="142" t="s">
        <v>25</v>
      </c>
      <c r="O107" s="143" t="s">
        <v>151</v>
      </c>
      <c r="P107" s="47"/>
      <c r="Q107" s="47"/>
      <c r="R107" s="47"/>
      <c r="S107" s="47"/>
      <c r="T107" s="14"/>
      <c r="U107" s="14"/>
      <c r="V107" s="14"/>
    </row>
    <row r="108" spans="1:22" ht="38.25">
      <c r="A108" s="132">
        <v>105</v>
      </c>
      <c r="B108" s="133" t="s">
        <v>396</v>
      </c>
      <c r="C108" s="134"/>
      <c r="D108" s="135" t="s">
        <v>522</v>
      </c>
      <c r="E108" s="136" t="s">
        <v>132</v>
      </c>
      <c r="F108" s="136"/>
      <c r="G108" s="137" t="s">
        <v>119</v>
      </c>
      <c r="H108" s="137"/>
      <c r="I108" s="138"/>
      <c r="J108" s="139" t="s">
        <v>426</v>
      </c>
      <c r="K108" s="140" t="s">
        <v>119</v>
      </c>
      <c r="L108" s="141">
        <v>105</v>
      </c>
      <c r="M108" s="142" t="s">
        <v>27</v>
      </c>
      <c r="N108" s="142" t="s">
        <v>28</v>
      </c>
      <c r="O108" s="143" t="s">
        <v>457</v>
      </c>
      <c r="P108" s="47"/>
      <c r="Q108" s="47"/>
      <c r="R108" s="47"/>
      <c r="S108" s="47"/>
      <c r="T108" s="14"/>
      <c r="U108" s="14"/>
      <c r="V108" s="14"/>
    </row>
    <row r="109" spans="1:22" ht="25.5">
      <c r="A109" s="132">
        <v>106</v>
      </c>
      <c r="B109" s="133" t="s">
        <v>396</v>
      </c>
      <c r="C109" s="134"/>
      <c r="D109" s="135" t="s">
        <v>522</v>
      </c>
      <c r="E109" s="136" t="s">
        <v>132</v>
      </c>
      <c r="F109" s="136" t="s">
        <v>523</v>
      </c>
      <c r="G109" s="137" t="s">
        <v>119</v>
      </c>
      <c r="H109" s="137"/>
      <c r="I109" s="138"/>
      <c r="J109" s="139" t="s">
        <v>426</v>
      </c>
      <c r="K109" s="140" t="s">
        <v>119</v>
      </c>
      <c r="L109" s="141">
        <v>106</v>
      </c>
      <c r="M109" s="142" t="s">
        <v>29</v>
      </c>
      <c r="N109" s="142" t="s">
        <v>30</v>
      </c>
      <c r="O109" s="143" t="s">
        <v>151</v>
      </c>
      <c r="P109" s="47"/>
      <c r="Q109" s="47"/>
      <c r="R109" s="47"/>
      <c r="S109" s="47"/>
      <c r="T109" s="14"/>
      <c r="U109" s="14"/>
      <c r="V109" s="14"/>
    </row>
    <row r="110" spans="1:22" ht="38.25">
      <c r="A110" s="132">
        <v>107</v>
      </c>
      <c r="B110" s="133" t="s">
        <v>399</v>
      </c>
      <c r="C110" s="134"/>
      <c r="D110" s="133" t="s">
        <v>522</v>
      </c>
      <c r="E110" s="144" t="s">
        <v>132</v>
      </c>
      <c r="F110" s="144"/>
      <c r="G110" s="144" t="s">
        <v>119</v>
      </c>
      <c r="H110" s="144" t="s">
        <v>123</v>
      </c>
      <c r="I110" s="138"/>
      <c r="J110" s="139" t="s">
        <v>426</v>
      </c>
      <c r="K110" s="140" t="s">
        <v>116</v>
      </c>
      <c r="L110" s="141">
        <v>107</v>
      </c>
      <c r="M110" s="145" t="s">
        <v>329</v>
      </c>
      <c r="N110" s="145" t="s">
        <v>330</v>
      </c>
      <c r="O110" s="143" t="s">
        <v>151</v>
      </c>
      <c r="P110" s="47"/>
      <c r="Q110" s="47"/>
      <c r="R110" s="47"/>
      <c r="S110" s="47"/>
      <c r="T110" s="14"/>
      <c r="U110" s="14"/>
      <c r="V110" s="14"/>
    </row>
    <row r="111" spans="1:22" ht="25.5">
      <c r="A111" s="38">
        <v>108</v>
      </c>
      <c r="B111" s="146" t="s">
        <v>396</v>
      </c>
      <c r="C111" s="44"/>
      <c r="D111" s="36" t="s">
        <v>522</v>
      </c>
      <c r="E111" s="75" t="s">
        <v>132</v>
      </c>
      <c r="F111" s="75"/>
      <c r="G111" s="37" t="s">
        <v>153</v>
      </c>
      <c r="H111" s="37"/>
      <c r="I111" s="81"/>
      <c r="J111" s="148" t="s">
        <v>426</v>
      </c>
      <c r="K111" s="149" t="s">
        <v>153</v>
      </c>
      <c r="L111" s="80">
        <v>108</v>
      </c>
      <c r="M111" s="151"/>
      <c r="N111" s="151" t="s">
        <v>26</v>
      </c>
      <c r="O111" s="59"/>
      <c r="P111" s="47"/>
      <c r="Q111" s="47"/>
      <c r="R111" s="47"/>
      <c r="S111" s="47"/>
      <c r="T111" s="14"/>
      <c r="U111" s="14"/>
      <c r="V111" s="14"/>
    </row>
    <row r="112" spans="1:22" ht="25.5">
      <c r="A112" s="132">
        <v>109</v>
      </c>
      <c r="B112" s="133" t="s">
        <v>397</v>
      </c>
      <c r="C112" s="134"/>
      <c r="D112" s="135" t="s">
        <v>522</v>
      </c>
      <c r="E112" s="136" t="s">
        <v>132</v>
      </c>
      <c r="F112" s="136" t="s">
        <v>95</v>
      </c>
      <c r="G112" s="137" t="s">
        <v>153</v>
      </c>
      <c r="H112" s="137"/>
      <c r="I112" s="138"/>
      <c r="J112" s="139" t="s">
        <v>426</v>
      </c>
      <c r="K112" s="140" t="s">
        <v>116</v>
      </c>
      <c r="L112" s="141">
        <v>109</v>
      </c>
      <c r="M112" s="142" t="s">
        <v>209</v>
      </c>
      <c r="N112" s="142" t="s">
        <v>210</v>
      </c>
      <c r="O112" s="143" t="s">
        <v>151</v>
      </c>
      <c r="P112" s="47"/>
      <c r="Q112" s="47"/>
      <c r="R112" s="47"/>
      <c r="S112" s="47"/>
      <c r="T112" s="14"/>
      <c r="U112" s="14"/>
      <c r="V112" s="14"/>
    </row>
    <row r="113" spans="1:22" ht="51">
      <c r="A113" s="132">
        <v>110</v>
      </c>
      <c r="B113" s="133" t="s">
        <v>397</v>
      </c>
      <c r="C113" s="134"/>
      <c r="D113" s="135" t="s">
        <v>522</v>
      </c>
      <c r="E113" s="136" t="s">
        <v>132</v>
      </c>
      <c r="F113" s="136" t="s">
        <v>135</v>
      </c>
      <c r="G113" s="137" t="s">
        <v>153</v>
      </c>
      <c r="H113" s="137"/>
      <c r="I113" s="138"/>
      <c r="J113" s="139" t="s">
        <v>426</v>
      </c>
      <c r="K113" s="140" t="s">
        <v>116</v>
      </c>
      <c r="L113" s="141">
        <v>110</v>
      </c>
      <c r="M113" s="142" t="s">
        <v>211</v>
      </c>
      <c r="N113" s="142" t="s">
        <v>212</v>
      </c>
      <c r="O113" s="143" t="s">
        <v>151</v>
      </c>
      <c r="P113" s="47"/>
      <c r="Q113" s="47"/>
      <c r="R113" s="47"/>
      <c r="S113" s="47"/>
      <c r="T113" s="14"/>
      <c r="U113" s="14"/>
      <c r="V113" s="14"/>
    </row>
    <row r="114" spans="1:22" ht="89.25">
      <c r="A114" s="38">
        <v>111</v>
      </c>
      <c r="B114" s="146" t="s">
        <v>398</v>
      </c>
      <c r="C114" s="44"/>
      <c r="D114" s="36" t="s">
        <v>522</v>
      </c>
      <c r="E114" s="75" t="s">
        <v>132</v>
      </c>
      <c r="F114" s="75" t="s">
        <v>157</v>
      </c>
      <c r="G114" s="37" t="s">
        <v>153</v>
      </c>
      <c r="H114" s="37"/>
      <c r="I114" s="81"/>
      <c r="J114" s="148" t="s">
        <v>426</v>
      </c>
      <c r="K114" s="149" t="s">
        <v>153</v>
      </c>
      <c r="L114" s="80">
        <v>111</v>
      </c>
      <c r="M114" s="151" t="s">
        <v>257</v>
      </c>
      <c r="N114" s="151" t="s">
        <v>258</v>
      </c>
      <c r="O114" s="59"/>
      <c r="P114" s="47">
        <v>11</v>
      </c>
      <c r="Q114" s="47"/>
      <c r="R114" s="47"/>
      <c r="S114" s="47"/>
      <c r="T114" s="14"/>
      <c r="U114" s="14"/>
      <c r="V114" s="14"/>
    </row>
    <row r="115" spans="1:22" ht="38.25">
      <c r="A115" s="38">
        <v>112</v>
      </c>
      <c r="B115" s="146" t="s">
        <v>399</v>
      </c>
      <c r="C115" s="44"/>
      <c r="D115" s="146" t="s">
        <v>522</v>
      </c>
      <c r="E115" s="147" t="s">
        <v>132</v>
      </c>
      <c r="F115" s="147"/>
      <c r="G115" s="147" t="s">
        <v>153</v>
      </c>
      <c r="H115" s="147" t="s">
        <v>123</v>
      </c>
      <c r="I115" s="81"/>
      <c r="J115" s="148" t="s">
        <v>426</v>
      </c>
      <c r="K115" s="149" t="s">
        <v>153</v>
      </c>
      <c r="L115" s="80">
        <v>112</v>
      </c>
      <c r="M115" s="150" t="s">
        <v>331</v>
      </c>
      <c r="N115" s="150" t="s">
        <v>332</v>
      </c>
      <c r="O115" s="155"/>
      <c r="P115" s="47"/>
      <c r="Q115" s="47"/>
      <c r="R115" s="47"/>
      <c r="S115" s="47"/>
      <c r="T115" s="14"/>
      <c r="U115" s="14"/>
      <c r="V115" s="14"/>
    </row>
    <row r="116" spans="1:22" ht="51">
      <c r="A116" s="38">
        <v>113</v>
      </c>
      <c r="B116" s="146" t="s">
        <v>399</v>
      </c>
      <c r="C116" s="44"/>
      <c r="D116" s="146" t="s">
        <v>522</v>
      </c>
      <c r="E116" s="147" t="s">
        <v>132</v>
      </c>
      <c r="F116" s="147"/>
      <c r="G116" s="147" t="s">
        <v>153</v>
      </c>
      <c r="H116" s="147" t="s">
        <v>123</v>
      </c>
      <c r="I116" s="81"/>
      <c r="J116" s="148" t="s">
        <v>426</v>
      </c>
      <c r="K116" s="149" t="s">
        <v>153</v>
      </c>
      <c r="L116" s="80">
        <v>113</v>
      </c>
      <c r="M116" s="150" t="s">
        <v>333</v>
      </c>
      <c r="N116" s="150" t="s">
        <v>334</v>
      </c>
      <c r="O116" s="59"/>
      <c r="P116" s="47">
        <v>11</v>
      </c>
      <c r="Q116" s="47"/>
      <c r="R116" s="47"/>
      <c r="S116" s="47"/>
      <c r="T116" s="14"/>
      <c r="U116" s="14"/>
      <c r="V116" s="14"/>
    </row>
    <row r="117" spans="1:22" ht="25.5">
      <c r="A117" s="132">
        <v>114</v>
      </c>
      <c r="B117" s="133" t="s">
        <v>396</v>
      </c>
      <c r="C117" s="134"/>
      <c r="D117" s="135" t="s">
        <v>524</v>
      </c>
      <c r="E117" s="136" t="s">
        <v>132</v>
      </c>
      <c r="F117" s="136" t="s">
        <v>525</v>
      </c>
      <c r="G117" s="137" t="s">
        <v>119</v>
      </c>
      <c r="H117" s="137"/>
      <c r="I117" s="138"/>
      <c r="J117" s="139" t="s">
        <v>426</v>
      </c>
      <c r="K117" s="140" t="s">
        <v>116</v>
      </c>
      <c r="L117" s="141">
        <v>114</v>
      </c>
      <c r="M117" s="142" t="s">
        <v>29</v>
      </c>
      <c r="N117" s="142" t="s">
        <v>30</v>
      </c>
      <c r="O117" s="143" t="s">
        <v>151</v>
      </c>
      <c r="P117" s="47"/>
      <c r="Q117" s="47"/>
      <c r="R117" s="47"/>
      <c r="S117" s="47"/>
      <c r="T117" s="14"/>
      <c r="U117" s="14"/>
      <c r="V117" s="14"/>
    </row>
    <row r="118" spans="1:22" ht="25.5">
      <c r="A118" s="38">
        <v>115</v>
      </c>
      <c r="B118" s="146" t="s">
        <v>401</v>
      </c>
      <c r="C118" s="44"/>
      <c r="D118" s="36" t="s">
        <v>550</v>
      </c>
      <c r="E118" s="75" t="s">
        <v>147</v>
      </c>
      <c r="F118" s="75"/>
      <c r="G118" s="37" t="s">
        <v>153</v>
      </c>
      <c r="H118" s="37"/>
      <c r="I118" s="81"/>
      <c r="J118" s="148" t="s">
        <v>427</v>
      </c>
      <c r="K118" s="149" t="s">
        <v>153</v>
      </c>
      <c r="L118" s="80">
        <v>115</v>
      </c>
      <c r="M118" s="151" t="s">
        <v>384</v>
      </c>
      <c r="N118" s="151"/>
      <c r="O118" s="59"/>
      <c r="P118" s="47"/>
      <c r="Q118" s="47"/>
      <c r="R118" s="47"/>
      <c r="S118" s="47"/>
      <c r="T118" s="14"/>
      <c r="U118" s="14"/>
      <c r="V118" s="14"/>
    </row>
    <row r="119" spans="1:22" ht="25.5">
      <c r="A119" s="132">
        <v>116</v>
      </c>
      <c r="B119" s="133" t="s">
        <v>399</v>
      </c>
      <c r="C119" s="134"/>
      <c r="D119" s="133" t="s">
        <v>543</v>
      </c>
      <c r="E119" s="144" t="s">
        <v>147</v>
      </c>
      <c r="F119" s="144"/>
      <c r="G119" s="144" t="s">
        <v>119</v>
      </c>
      <c r="H119" s="144" t="s">
        <v>123</v>
      </c>
      <c r="I119" s="138"/>
      <c r="J119" s="139" t="s">
        <v>428</v>
      </c>
      <c r="K119" s="140" t="s">
        <v>116</v>
      </c>
      <c r="L119" s="141">
        <v>116</v>
      </c>
      <c r="M119" s="145" t="s">
        <v>335</v>
      </c>
      <c r="N119" s="145" t="s">
        <v>336</v>
      </c>
      <c r="O119" s="143" t="s">
        <v>151</v>
      </c>
      <c r="P119" s="47"/>
      <c r="Q119" s="47"/>
      <c r="R119" s="47"/>
      <c r="S119" s="47"/>
      <c r="T119" s="14"/>
      <c r="U119" s="14"/>
      <c r="V119" s="14"/>
    </row>
    <row r="120" spans="1:22" ht="38.25">
      <c r="A120" s="38">
        <v>117</v>
      </c>
      <c r="B120" s="146" t="s">
        <v>397</v>
      </c>
      <c r="C120" s="44"/>
      <c r="D120" s="36" t="s">
        <v>543</v>
      </c>
      <c r="E120" s="75" t="s">
        <v>147</v>
      </c>
      <c r="F120" s="75" t="s">
        <v>139</v>
      </c>
      <c r="G120" s="37" t="s">
        <v>153</v>
      </c>
      <c r="H120" s="37"/>
      <c r="I120" s="81"/>
      <c r="J120" s="148" t="s">
        <v>428</v>
      </c>
      <c r="K120" s="149" t="s">
        <v>153</v>
      </c>
      <c r="L120" s="80">
        <v>117</v>
      </c>
      <c r="M120" s="151" t="s">
        <v>213</v>
      </c>
      <c r="N120" s="151" t="s">
        <v>214</v>
      </c>
      <c r="O120" s="59"/>
      <c r="P120" s="47"/>
      <c r="Q120" s="47"/>
      <c r="R120" s="47"/>
      <c r="S120" s="47"/>
      <c r="T120" s="14"/>
      <c r="U120" s="14"/>
      <c r="V120" s="14"/>
    </row>
    <row r="121" spans="1:22" ht="114.75">
      <c r="A121" s="38">
        <v>118</v>
      </c>
      <c r="B121" s="152" t="s">
        <v>400</v>
      </c>
      <c r="C121" s="44"/>
      <c r="D121" s="152" t="s">
        <v>543</v>
      </c>
      <c r="E121" s="147"/>
      <c r="F121" s="147"/>
      <c r="G121" s="147"/>
      <c r="H121" s="147"/>
      <c r="I121" s="81"/>
      <c r="J121" s="148" t="s">
        <v>428</v>
      </c>
      <c r="K121" s="149" t="s">
        <v>153</v>
      </c>
      <c r="L121" s="80">
        <v>118</v>
      </c>
      <c r="M121" s="153" t="s">
        <v>368</v>
      </c>
      <c r="N121" s="154" t="s">
        <v>369</v>
      </c>
      <c r="O121" s="59"/>
      <c r="P121" s="47"/>
      <c r="Q121" s="47"/>
      <c r="R121" s="47"/>
      <c r="S121" s="47"/>
      <c r="T121" s="14"/>
      <c r="U121" s="14"/>
      <c r="V121" s="14"/>
    </row>
    <row r="122" spans="1:22" ht="25.5">
      <c r="A122" s="132">
        <v>119</v>
      </c>
      <c r="B122" s="133" t="s">
        <v>395</v>
      </c>
      <c r="C122" s="134"/>
      <c r="D122" s="133" t="s">
        <v>493</v>
      </c>
      <c r="E122" s="144" t="s">
        <v>147</v>
      </c>
      <c r="F122" s="144" t="s">
        <v>143</v>
      </c>
      <c r="G122" s="144" t="s">
        <v>119</v>
      </c>
      <c r="H122" s="144"/>
      <c r="I122" s="138"/>
      <c r="J122" s="139" t="s">
        <v>429</v>
      </c>
      <c r="K122" s="140" t="s">
        <v>116</v>
      </c>
      <c r="L122" s="141">
        <v>119</v>
      </c>
      <c r="M122" s="145" t="s">
        <v>579</v>
      </c>
      <c r="N122" s="145" t="s">
        <v>580</v>
      </c>
      <c r="O122" s="143" t="s">
        <v>151</v>
      </c>
      <c r="P122" s="47">
        <v>12</v>
      </c>
      <c r="Q122" s="47"/>
      <c r="R122" s="47"/>
      <c r="S122" s="47"/>
      <c r="T122" s="14"/>
      <c r="U122" s="14"/>
      <c r="V122" s="14"/>
    </row>
    <row r="123" spans="1:22" ht="76.5">
      <c r="A123" s="132">
        <v>120</v>
      </c>
      <c r="B123" s="133" t="s">
        <v>396</v>
      </c>
      <c r="C123" s="134"/>
      <c r="D123" s="135" t="s">
        <v>493</v>
      </c>
      <c r="E123" s="136" t="s">
        <v>158</v>
      </c>
      <c r="F123" s="136"/>
      <c r="G123" s="137" t="s">
        <v>119</v>
      </c>
      <c r="H123" s="137"/>
      <c r="I123" s="138"/>
      <c r="J123" s="139" t="s">
        <v>429</v>
      </c>
      <c r="K123" s="140" t="s">
        <v>116</v>
      </c>
      <c r="L123" s="141">
        <v>120</v>
      </c>
      <c r="M123" s="142" t="s">
        <v>33</v>
      </c>
      <c r="N123" s="142" t="s">
        <v>34</v>
      </c>
      <c r="O123" s="143" t="s">
        <v>151</v>
      </c>
      <c r="P123" s="47"/>
      <c r="Q123" s="47"/>
      <c r="R123" s="47"/>
      <c r="S123" s="47"/>
      <c r="T123" s="14"/>
      <c r="U123" s="14"/>
      <c r="V123" s="14"/>
    </row>
    <row r="124" spans="1:22" ht="12.75">
      <c r="A124" s="132">
        <v>121</v>
      </c>
      <c r="B124" s="133" t="s">
        <v>397</v>
      </c>
      <c r="C124" s="134"/>
      <c r="D124" s="135" t="s">
        <v>493</v>
      </c>
      <c r="E124" s="136" t="s">
        <v>147</v>
      </c>
      <c r="F124" s="136" t="s">
        <v>143</v>
      </c>
      <c r="G124" s="137" t="s">
        <v>119</v>
      </c>
      <c r="H124" s="137"/>
      <c r="I124" s="138"/>
      <c r="J124" s="139" t="s">
        <v>429</v>
      </c>
      <c r="K124" s="140" t="s">
        <v>116</v>
      </c>
      <c r="L124" s="141">
        <v>121</v>
      </c>
      <c r="M124" s="142" t="s">
        <v>217</v>
      </c>
      <c r="N124" s="142" t="s">
        <v>218</v>
      </c>
      <c r="O124" s="143" t="s">
        <v>151</v>
      </c>
      <c r="P124" s="47">
        <v>12</v>
      </c>
      <c r="Q124" s="47"/>
      <c r="R124" s="47"/>
      <c r="S124" s="47"/>
      <c r="T124" s="14"/>
      <c r="U124" s="14"/>
      <c r="V124" s="14"/>
    </row>
    <row r="125" spans="1:22" ht="38.25">
      <c r="A125" s="132">
        <v>122</v>
      </c>
      <c r="B125" s="133" t="s">
        <v>396</v>
      </c>
      <c r="C125" s="134"/>
      <c r="D125" s="135" t="s">
        <v>493</v>
      </c>
      <c r="E125" s="136" t="s">
        <v>147</v>
      </c>
      <c r="F125" s="136" t="s">
        <v>526</v>
      </c>
      <c r="G125" s="137" t="s">
        <v>153</v>
      </c>
      <c r="H125" s="137"/>
      <c r="I125" s="138"/>
      <c r="J125" s="139" t="s">
        <v>429</v>
      </c>
      <c r="K125" s="140" t="s">
        <v>116</v>
      </c>
      <c r="L125" s="141">
        <v>122</v>
      </c>
      <c r="M125" s="142" t="s">
        <v>31</v>
      </c>
      <c r="N125" s="142" t="s">
        <v>32</v>
      </c>
      <c r="O125" s="143" t="s">
        <v>151</v>
      </c>
      <c r="P125" s="47"/>
      <c r="Q125" s="47"/>
      <c r="R125" s="47"/>
      <c r="S125" s="47"/>
      <c r="T125" s="14"/>
      <c r="U125" s="14"/>
      <c r="V125" s="14"/>
    </row>
    <row r="126" spans="1:22" ht="38.25">
      <c r="A126" s="132">
        <v>123</v>
      </c>
      <c r="B126" s="133" t="s">
        <v>397</v>
      </c>
      <c r="C126" s="134"/>
      <c r="D126" s="135" t="s">
        <v>493</v>
      </c>
      <c r="E126" s="136" t="s">
        <v>147</v>
      </c>
      <c r="F126" s="136" t="s">
        <v>159</v>
      </c>
      <c r="G126" s="137" t="s">
        <v>153</v>
      </c>
      <c r="H126" s="137"/>
      <c r="I126" s="138"/>
      <c r="J126" s="139" t="s">
        <v>429</v>
      </c>
      <c r="K126" s="140" t="s">
        <v>116</v>
      </c>
      <c r="L126" s="141">
        <v>123</v>
      </c>
      <c r="M126" s="142" t="s">
        <v>215</v>
      </c>
      <c r="N126" s="142" t="s">
        <v>216</v>
      </c>
      <c r="O126" s="143" t="s">
        <v>151</v>
      </c>
      <c r="P126" s="47"/>
      <c r="Q126" s="47"/>
      <c r="R126" s="47"/>
      <c r="S126" s="47"/>
      <c r="T126" s="14"/>
      <c r="U126" s="14"/>
      <c r="V126" s="14"/>
    </row>
    <row r="127" spans="1:22" ht="51">
      <c r="A127" s="132">
        <v>124</v>
      </c>
      <c r="B127" s="133" t="s">
        <v>399</v>
      </c>
      <c r="C127" s="134"/>
      <c r="D127" s="133" t="s">
        <v>493</v>
      </c>
      <c r="E127" s="144" t="s">
        <v>147</v>
      </c>
      <c r="F127" s="144"/>
      <c r="G127" s="144" t="s">
        <v>153</v>
      </c>
      <c r="H127" s="144" t="s">
        <v>123</v>
      </c>
      <c r="I127" s="138"/>
      <c r="J127" s="139" t="s">
        <v>429</v>
      </c>
      <c r="K127" s="140" t="s">
        <v>116</v>
      </c>
      <c r="L127" s="141">
        <v>124</v>
      </c>
      <c r="M127" s="145" t="s">
        <v>337</v>
      </c>
      <c r="N127" s="145" t="s">
        <v>338</v>
      </c>
      <c r="O127" s="143" t="s">
        <v>475</v>
      </c>
      <c r="P127" s="47"/>
      <c r="Q127" s="47"/>
      <c r="R127" s="47"/>
      <c r="S127" s="47"/>
      <c r="T127" s="14"/>
      <c r="U127" s="14"/>
      <c r="V127" s="14"/>
    </row>
    <row r="128" spans="1:22" ht="38.25">
      <c r="A128" s="38">
        <v>125</v>
      </c>
      <c r="B128" s="156" t="s">
        <v>399</v>
      </c>
      <c r="C128" s="44"/>
      <c r="D128" s="156" t="s">
        <v>493</v>
      </c>
      <c r="E128" s="157" t="s">
        <v>158</v>
      </c>
      <c r="F128" s="157"/>
      <c r="G128" s="157" t="s">
        <v>153</v>
      </c>
      <c r="H128" s="157" t="s">
        <v>123</v>
      </c>
      <c r="I128" s="81"/>
      <c r="J128" s="148" t="s">
        <v>429</v>
      </c>
      <c r="K128" s="149" t="s">
        <v>153</v>
      </c>
      <c r="L128" s="80">
        <v>125</v>
      </c>
      <c r="M128" s="158" t="s">
        <v>339</v>
      </c>
      <c r="N128" s="158" t="s">
        <v>340</v>
      </c>
      <c r="O128" s="59"/>
      <c r="P128" s="47"/>
      <c r="Q128" s="47"/>
      <c r="R128" s="47"/>
      <c r="S128" s="47"/>
      <c r="T128" s="14"/>
      <c r="U128" s="14"/>
      <c r="V128" s="14"/>
    </row>
    <row r="129" spans="1:22" ht="51">
      <c r="A129" s="38">
        <v>126</v>
      </c>
      <c r="B129" s="146" t="s">
        <v>394</v>
      </c>
      <c r="C129" s="44"/>
      <c r="D129" s="146" t="s">
        <v>493</v>
      </c>
      <c r="E129" s="147"/>
      <c r="F129" s="147"/>
      <c r="G129" s="147"/>
      <c r="H129" s="147"/>
      <c r="I129" s="81"/>
      <c r="J129" s="148" t="s">
        <v>429</v>
      </c>
      <c r="K129" s="149" t="s">
        <v>153</v>
      </c>
      <c r="L129" s="80">
        <v>126</v>
      </c>
      <c r="M129" s="150" t="s">
        <v>560</v>
      </c>
      <c r="N129" s="150"/>
      <c r="O129" s="59"/>
      <c r="P129" s="47"/>
      <c r="Q129" s="47"/>
      <c r="R129" s="47"/>
      <c r="S129" s="47"/>
      <c r="T129" s="14"/>
      <c r="U129" s="14"/>
      <c r="V129" s="14"/>
    </row>
    <row r="130" spans="1:22" ht="63.75">
      <c r="A130" s="38">
        <v>127</v>
      </c>
      <c r="B130" s="146" t="s">
        <v>396</v>
      </c>
      <c r="C130" s="44"/>
      <c r="D130" s="36" t="s">
        <v>527</v>
      </c>
      <c r="E130" s="75" t="s">
        <v>158</v>
      </c>
      <c r="F130" s="75"/>
      <c r="G130" s="37" t="s">
        <v>153</v>
      </c>
      <c r="H130" s="37"/>
      <c r="I130" s="81"/>
      <c r="J130" s="148" t="s">
        <v>430</v>
      </c>
      <c r="K130" s="149" t="s">
        <v>153</v>
      </c>
      <c r="L130" s="80">
        <v>127</v>
      </c>
      <c r="M130" s="151" t="s">
        <v>35</v>
      </c>
      <c r="N130" s="151" t="s">
        <v>36</v>
      </c>
      <c r="O130" s="59"/>
      <c r="P130" s="47"/>
      <c r="Q130" s="47"/>
      <c r="R130" s="47"/>
      <c r="S130" s="47"/>
      <c r="T130" s="14"/>
      <c r="U130" s="14"/>
      <c r="V130" s="14"/>
    </row>
    <row r="131" spans="1:22" ht="216.75">
      <c r="A131" s="38">
        <v>128</v>
      </c>
      <c r="B131" s="146" t="s">
        <v>396</v>
      </c>
      <c r="C131" s="44"/>
      <c r="D131" s="36" t="s">
        <v>527</v>
      </c>
      <c r="E131" s="75" t="s">
        <v>158</v>
      </c>
      <c r="F131" s="75"/>
      <c r="G131" s="37" t="s">
        <v>153</v>
      </c>
      <c r="H131" s="37"/>
      <c r="I131" s="81"/>
      <c r="J131" s="148" t="s">
        <v>430</v>
      </c>
      <c r="K131" s="149" t="s">
        <v>153</v>
      </c>
      <c r="L131" s="80">
        <v>128</v>
      </c>
      <c r="M131" s="151" t="s">
        <v>37</v>
      </c>
      <c r="N131" s="151" t="s">
        <v>38</v>
      </c>
      <c r="O131" s="59"/>
      <c r="P131" s="47"/>
      <c r="Q131" s="47"/>
      <c r="R131" s="47"/>
      <c r="S131" s="47"/>
      <c r="T131" s="14"/>
      <c r="U131" s="14"/>
      <c r="V131" s="14"/>
    </row>
    <row r="132" spans="1:22" ht="76.5">
      <c r="A132" s="38">
        <v>129</v>
      </c>
      <c r="B132" s="146" t="s">
        <v>398</v>
      </c>
      <c r="C132" s="44"/>
      <c r="D132" s="36" t="s">
        <v>527</v>
      </c>
      <c r="E132" s="75" t="s">
        <v>158</v>
      </c>
      <c r="F132" s="75" t="s">
        <v>131</v>
      </c>
      <c r="G132" s="37" t="s">
        <v>153</v>
      </c>
      <c r="H132" s="37"/>
      <c r="I132" s="81"/>
      <c r="J132" s="148" t="s">
        <v>430</v>
      </c>
      <c r="K132" s="149" t="s">
        <v>153</v>
      </c>
      <c r="L132" s="80">
        <v>129</v>
      </c>
      <c r="M132" s="151" t="s">
        <v>259</v>
      </c>
      <c r="N132" s="151" t="s">
        <v>260</v>
      </c>
      <c r="O132" s="59"/>
      <c r="P132" s="47"/>
      <c r="Q132" s="47"/>
      <c r="R132" s="47"/>
      <c r="S132" s="47"/>
      <c r="T132" s="14"/>
      <c r="U132" s="14"/>
      <c r="V132" s="14"/>
    </row>
    <row r="133" spans="1:22" ht="25.5">
      <c r="A133" s="38">
        <v>130</v>
      </c>
      <c r="B133" s="146" t="s">
        <v>399</v>
      </c>
      <c r="C133" s="44"/>
      <c r="D133" s="146" t="s">
        <v>527</v>
      </c>
      <c r="E133" s="147" t="s">
        <v>158</v>
      </c>
      <c r="F133" s="147"/>
      <c r="G133" s="147" t="s">
        <v>153</v>
      </c>
      <c r="H133" s="147" t="s">
        <v>123</v>
      </c>
      <c r="I133" s="81"/>
      <c r="J133" s="148" t="s">
        <v>430</v>
      </c>
      <c r="K133" s="149" t="s">
        <v>153</v>
      </c>
      <c r="L133" s="80">
        <v>130</v>
      </c>
      <c r="M133" s="150" t="s">
        <v>341</v>
      </c>
      <c r="N133" s="150" t="s">
        <v>342</v>
      </c>
      <c r="O133" s="59"/>
      <c r="P133" s="47"/>
      <c r="Q133" s="47"/>
      <c r="R133" s="47"/>
      <c r="S133" s="47"/>
      <c r="T133" s="14"/>
      <c r="U133" s="14"/>
      <c r="V133" s="14"/>
    </row>
    <row r="134" spans="1:22" ht="63.75">
      <c r="A134" s="132">
        <v>131</v>
      </c>
      <c r="B134" s="133" t="s">
        <v>396</v>
      </c>
      <c r="C134" s="134"/>
      <c r="D134" s="135" t="s">
        <v>528</v>
      </c>
      <c r="E134" s="136" t="s">
        <v>158</v>
      </c>
      <c r="F134" s="136"/>
      <c r="G134" s="137" t="s">
        <v>119</v>
      </c>
      <c r="H134" s="137"/>
      <c r="I134" s="138"/>
      <c r="J134" s="139" t="s">
        <v>431</v>
      </c>
      <c r="K134" s="140" t="s">
        <v>116</v>
      </c>
      <c r="L134" s="141">
        <v>131</v>
      </c>
      <c r="M134" s="142" t="s">
        <v>39</v>
      </c>
      <c r="N134" s="142" t="s">
        <v>40</v>
      </c>
      <c r="O134" s="143" t="s">
        <v>151</v>
      </c>
      <c r="P134" s="47"/>
      <c r="Q134" s="47"/>
      <c r="R134" s="47"/>
      <c r="S134" s="47"/>
      <c r="T134" s="14"/>
      <c r="U134" s="14"/>
      <c r="V134" s="14"/>
    </row>
    <row r="135" spans="1:22" ht="25.5">
      <c r="A135" s="132">
        <v>132</v>
      </c>
      <c r="B135" s="133" t="s">
        <v>396</v>
      </c>
      <c r="C135" s="134"/>
      <c r="D135" s="135" t="s">
        <v>529</v>
      </c>
      <c r="E135" s="136" t="s">
        <v>158</v>
      </c>
      <c r="F135" s="136"/>
      <c r="G135" s="137" t="s">
        <v>119</v>
      </c>
      <c r="H135" s="137"/>
      <c r="I135" s="138"/>
      <c r="J135" s="139" t="s">
        <v>432</v>
      </c>
      <c r="K135" s="140" t="s">
        <v>116</v>
      </c>
      <c r="L135" s="141">
        <v>132</v>
      </c>
      <c r="M135" s="142" t="s">
        <v>41</v>
      </c>
      <c r="N135" s="142" t="s">
        <v>42</v>
      </c>
      <c r="O135" s="143" t="s">
        <v>151</v>
      </c>
      <c r="P135" s="47">
        <v>13</v>
      </c>
      <c r="Q135" s="47"/>
      <c r="R135" s="47"/>
      <c r="S135" s="47"/>
      <c r="T135" s="14"/>
      <c r="U135" s="14"/>
      <c r="V135" s="14"/>
    </row>
    <row r="136" spans="1:22" ht="38.25">
      <c r="A136" s="132">
        <v>133</v>
      </c>
      <c r="B136" s="133" t="s">
        <v>398</v>
      </c>
      <c r="C136" s="134"/>
      <c r="D136" s="135" t="s">
        <v>529</v>
      </c>
      <c r="E136" s="136" t="s">
        <v>158</v>
      </c>
      <c r="F136" s="136" t="s">
        <v>135</v>
      </c>
      <c r="G136" s="137" t="s">
        <v>153</v>
      </c>
      <c r="H136" s="137"/>
      <c r="I136" s="138"/>
      <c r="J136" s="139" t="s">
        <v>432</v>
      </c>
      <c r="K136" s="140" t="s">
        <v>116</v>
      </c>
      <c r="L136" s="141">
        <v>133</v>
      </c>
      <c r="M136" s="142" t="s">
        <v>261</v>
      </c>
      <c r="N136" s="142" t="s">
        <v>262</v>
      </c>
      <c r="O136" s="143" t="s">
        <v>476</v>
      </c>
      <c r="P136" s="47">
        <v>13</v>
      </c>
      <c r="Q136" s="47"/>
      <c r="R136" s="47"/>
      <c r="S136" s="47"/>
      <c r="T136" s="14"/>
      <c r="U136" s="14"/>
      <c r="V136" s="14"/>
    </row>
    <row r="137" spans="1:22" ht="12.75">
      <c r="A137" s="38">
        <v>134</v>
      </c>
      <c r="B137" s="146" t="s">
        <v>399</v>
      </c>
      <c r="C137" s="44"/>
      <c r="D137" s="146" t="s">
        <v>529</v>
      </c>
      <c r="E137" s="147" t="s">
        <v>158</v>
      </c>
      <c r="F137" s="147"/>
      <c r="G137" s="147" t="s">
        <v>153</v>
      </c>
      <c r="H137" s="147" t="s">
        <v>123</v>
      </c>
      <c r="I137" s="81"/>
      <c r="J137" s="148" t="s">
        <v>432</v>
      </c>
      <c r="K137" s="149" t="s">
        <v>153</v>
      </c>
      <c r="L137" s="80">
        <v>134</v>
      </c>
      <c r="M137" s="150" t="s">
        <v>343</v>
      </c>
      <c r="N137" s="150"/>
      <c r="O137" s="59"/>
      <c r="P137" s="47"/>
      <c r="Q137" s="47"/>
      <c r="R137" s="47"/>
      <c r="S137" s="47"/>
      <c r="T137" s="14"/>
      <c r="U137" s="14"/>
      <c r="V137" s="14"/>
    </row>
    <row r="138" spans="1:22" ht="12.75">
      <c r="A138" s="132">
        <v>135</v>
      </c>
      <c r="B138" s="133" t="s">
        <v>399</v>
      </c>
      <c r="C138" s="134"/>
      <c r="D138" s="133" t="s">
        <v>529</v>
      </c>
      <c r="E138" s="144" t="s">
        <v>158</v>
      </c>
      <c r="F138" s="144"/>
      <c r="G138" s="144" t="s">
        <v>153</v>
      </c>
      <c r="H138" s="144" t="s">
        <v>123</v>
      </c>
      <c r="I138" s="138"/>
      <c r="J138" s="139" t="s">
        <v>432</v>
      </c>
      <c r="K138" s="140" t="s">
        <v>116</v>
      </c>
      <c r="L138" s="141">
        <v>135</v>
      </c>
      <c r="M138" s="145" t="s">
        <v>344</v>
      </c>
      <c r="N138" s="145" t="s">
        <v>345</v>
      </c>
      <c r="O138" s="143" t="s">
        <v>476</v>
      </c>
      <c r="P138" s="47">
        <v>13</v>
      </c>
      <c r="Q138" s="47"/>
      <c r="R138" s="47"/>
      <c r="S138" s="47"/>
      <c r="T138" s="14"/>
      <c r="U138" s="14"/>
      <c r="V138" s="14"/>
    </row>
    <row r="139" spans="1:22" ht="38.25">
      <c r="A139" s="38">
        <v>136</v>
      </c>
      <c r="B139" s="146" t="s">
        <v>399</v>
      </c>
      <c r="C139" s="44"/>
      <c r="D139" s="146" t="s">
        <v>529</v>
      </c>
      <c r="E139" s="147" t="s">
        <v>158</v>
      </c>
      <c r="F139" s="147"/>
      <c r="G139" s="147" t="s">
        <v>153</v>
      </c>
      <c r="H139" s="147" t="s">
        <v>123</v>
      </c>
      <c r="I139" s="81"/>
      <c r="J139" s="148" t="s">
        <v>432</v>
      </c>
      <c r="K139" s="149" t="s">
        <v>153</v>
      </c>
      <c r="L139" s="80">
        <v>136</v>
      </c>
      <c r="M139" s="150" t="s">
        <v>346</v>
      </c>
      <c r="N139" s="150" t="s">
        <v>347</v>
      </c>
      <c r="O139" s="59"/>
      <c r="P139" s="47"/>
      <c r="Q139" s="47"/>
      <c r="R139" s="47"/>
      <c r="S139" s="47"/>
      <c r="T139" s="14"/>
      <c r="U139" s="14"/>
      <c r="V139" s="14"/>
    </row>
    <row r="140" spans="1:22" ht="38.25">
      <c r="A140" s="38">
        <v>137</v>
      </c>
      <c r="B140" s="146" t="s">
        <v>398</v>
      </c>
      <c r="C140" s="44"/>
      <c r="D140" s="36" t="s">
        <v>545</v>
      </c>
      <c r="E140" s="75" t="s">
        <v>95</v>
      </c>
      <c r="F140" s="75" t="s">
        <v>136</v>
      </c>
      <c r="G140" s="37" t="s">
        <v>153</v>
      </c>
      <c r="H140" s="37"/>
      <c r="I140" s="81"/>
      <c r="J140" s="148" t="s">
        <v>433</v>
      </c>
      <c r="K140" s="149" t="s">
        <v>153</v>
      </c>
      <c r="L140" s="80">
        <v>137</v>
      </c>
      <c r="M140" s="151" t="s">
        <v>263</v>
      </c>
      <c r="N140" s="151" t="s">
        <v>264</v>
      </c>
      <c r="O140" s="59"/>
      <c r="P140" s="47">
        <v>13</v>
      </c>
      <c r="Q140" s="47"/>
      <c r="R140" s="47"/>
      <c r="S140" s="47"/>
      <c r="T140" s="14"/>
      <c r="U140" s="14"/>
      <c r="V140" s="14"/>
    </row>
    <row r="141" spans="1:22" ht="114.75">
      <c r="A141" s="38">
        <v>138</v>
      </c>
      <c r="B141" s="146" t="s">
        <v>399</v>
      </c>
      <c r="C141" s="44"/>
      <c r="D141" s="146" t="s">
        <v>545</v>
      </c>
      <c r="E141" s="147" t="s">
        <v>95</v>
      </c>
      <c r="F141" s="147"/>
      <c r="G141" s="147" t="s">
        <v>153</v>
      </c>
      <c r="H141" s="147" t="s">
        <v>123</v>
      </c>
      <c r="I141" s="81"/>
      <c r="J141" s="148" t="s">
        <v>433</v>
      </c>
      <c r="K141" s="149" t="s">
        <v>153</v>
      </c>
      <c r="L141" s="80">
        <v>138</v>
      </c>
      <c r="M141" s="150" t="s">
        <v>348</v>
      </c>
      <c r="N141" s="150" t="s">
        <v>349</v>
      </c>
      <c r="O141" s="59"/>
      <c r="P141" s="47"/>
      <c r="Q141" s="47"/>
      <c r="R141" s="47"/>
      <c r="S141" s="47"/>
      <c r="T141" s="14"/>
      <c r="U141" s="14"/>
      <c r="V141" s="14"/>
    </row>
    <row r="142" spans="1:22" ht="51">
      <c r="A142" s="38">
        <v>139</v>
      </c>
      <c r="B142" s="152" t="s">
        <v>400</v>
      </c>
      <c r="C142" s="44"/>
      <c r="D142" s="152" t="s">
        <v>545</v>
      </c>
      <c r="E142" s="147"/>
      <c r="F142" s="147"/>
      <c r="G142" s="147"/>
      <c r="H142" s="147"/>
      <c r="I142" s="81"/>
      <c r="J142" s="148" t="s">
        <v>433</v>
      </c>
      <c r="K142" s="149" t="s">
        <v>153</v>
      </c>
      <c r="L142" s="80">
        <v>139</v>
      </c>
      <c r="M142" s="154" t="s">
        <v>370</v>
      </c>
      <c r="N142" s="154" t="s">
        <v>371</v>
      </c>
      <c r="O142" s="59"/>
      <c r="P142" s="47"/>
      <c r="Q142" s="47"/>
      <c r="R142" s="47"/>
      <c r="S142" s="47"/>
      <c r="T142" s="14"/>
      <c r="U142" s="14"/>
      <c r="V142" s="14"/>
    </row>
    <row r="143" spans="1:22" ht="25.5">
      <c r="A143" s="132">
        <v>140</v>
      </c>
      <c r="B143" s="133" t="s">
        <v>399</v>
      </c>
      <c r="C143" s="134"/>
      <c r="D143" s="133" t="s">
        <v>548</v>
      </c>
      <c r="E143" s="144" t="s">
        <v>95</v>
      </c>
      <c r="F143" s="144"/>
      <c r="G143" s="144" t="s">
        <v>119</v>
      </c>
      <c r="H143" s="144" t="s">
        <v>123</v>
      </c>
      <c r="I143" s="138"/>
      <c r="J143" s="139" t="s">
        <v>434</v>
      </c>
      <c r="K143" s="140" t="s">
        <v>119</v>
      </c>
      <c r="L143" s="141">
        <v>140</v>
      </c>
      <c r="M143" s="145" t="s">
        <v>350</v>
      </c>
      <c r="N143" s="145"/>
      <c r="O143" s="143" t="s">
        <v>458</v>
      </c>
      <c r="P143" s="47"/>
      <c r="Q143" s="47"/>
      <c r="R143" s="47"/>
      <c r="S143" s="47"/>
      <c r="T143" s="14"/>
      <c r="U143" s="14"/>
      <c r="V143" s="14"/>
    </row>
    <row r="144" spans="1:22" ht="12.75">
      <c r="A144" s="132">
        <v>141</v>
      </c>
      <c r="B144" s="133" t="s">
        <v>399</v>
      </c>
      <c r="C144" s="134"/>
      <c r="D144" s="133" t="s">
        <v>534</v>
      </c>
      <c r="E144" s="144" t="s">
        <v>95</v>
      </c>
      <c r="F144" s="144"/>
      <c r="G144" s="144" t="s">
        <v>119</v>
      </c>
      <c r="H144" s="144" t="s">
        <v>123</v>
      </c>
      <c r="I144" s="138"/>
      <c r="J144" s="139" t="s">
        <v>435</v>
      </c>
      <c r="K144" s="140" t="s">
        <v>119</v>
      </c>
      <c r="L144" s="141">
        <v>141</v>
      </c>
      <c r="M144" s="145" t="s">
        <v>351</v>
      </c>
      <c r="N144" s="145"/>
      <c r="O144" s="143" t="s">
        <v>459</v>
      </c>
      <c r="P144" s="47"/>
      <c r="Q144" s="47"/>
      <c r="R144" s="47"/>
      <c r="S144" s="47"/>
      <c r="T144" s="14"/>
      <c r="U144" s="14"/>
      <c r="V144" s="14"/>
    </row>
    <row r="145" spans="1:22" ht="12.75">
      <c r="A145" s="132">
        <v>142</v>
      </c>
      <c r="B145" s="133" t="s">
        <v>396</v>
      </c>
      <c r="C145" s="134"/>
      <c r="D145" s="135" t="s">
        <v>534</v>
      </c>
      <c r="E145" s="136" t="s">
        <v>95</v>
      </c>
      <c r="F145" s="136"/>
      <c r="G145" s="137" t="s">
        <v>153</v>
      </c>
      <c r="H145" s="137"/>
      <c r="I145" s="138"/>
      <c r="J145" s="139" t="s">
        <v>435</v>
      </c>
      <c r="K145" s="140" t="s">
        <v>116</v>
      </c>
      <c r="L145" s="141">
        <v>142</v>
      </c>
      <c r="M145" s="142" t="s">
        <v>43</v>
      </c>
      <c r="N145" s="142" t="s">
        <v>44</v>
      </c>
      <c r="O145" s="143" t="s">
        <v>151</v>
      </c>
      <c r="P145" s="47"/>
      <c r="Q145" s="47"/>
      <c r="R145" s="47"/>
      <c r="S145" s="47"/>
      <c r="T145" s="14"/>
      <c r="U145" s="14"/>
      <c r="V145" s="14"/>
    </row>
    <row r="146" spans="1:22" ht="76.5">
      <c r="A146" s="38">
        <v>143</v>
      </c>
      <c r="B146" s="146" t="s">
        <v>399</v>
      </c>
      <c r="C146" s="44"/>
      <c r="D146" s="146" t="s">
        <v>535</v>
      </c>
      <c r="E146" s="147" t="s">
        <v>95</v>
      </c>
      <c r="F146" s="147"/>
      <c r="G146" s="147" t="s">
        <v>119</v>
      </c>
      <c r="H146" s="147" t="s">
        <v>123</v>
      </c>
      <c r="I146" s="81"/>
      <c r="J146" s="148" t="s">
        <v>436</v>
      </c>
      <c r="K146" s="149" t="s">
        <v>153</v>
      </c>
      <c r="L146" s="80">
        <v>143</v>
      </c>
      <c r="M146" s="150" t="s">
        <v>76</v>
      </c>
      <c r="N146" s="150" t="s">
        <v>352</v>
      </c>
      <c r="O146" s="59"/>
      <c r="P146" s="47"/>
      <c r="Q146" s="47"/>
      <c r="R146" s="47"/>
      <c r="S146" s="47"/>
      <c r="T146" s="14"/>
      <c r="U146" s="14"/>
      <c r="V146" s="14"/>
    </row>
    <row r="147" spans="1:22" ht="38.25">
      <c r="A147" s="38">
        <v>144</v>
      </c>
      <c r="B147" s="146" t="s">
        <v>396</v>
      </c>
      <c r="C147" s="44"/>
      <c r="D147" s="36" t="s">
        <v>535</v>
      </c>
      <c r="E147" s="75" t="s">
        <v>95</v>
      </c>
      <c r="F147" s="75"/>
      <c r="G147" s="37" t="s">
        <v>153</v>
      </c>
      <c r="H147" s="37"/>
      <c r="I147" s="81"/>
      <c r="J147" s="148" t="s">
        <v>436</v>
      </c>
      <c r="K147" s="149" t="s">
        <v>153</v>
      </c>
      <c r="L147" s="80">
        <v>144</v>
      </c>
      <c r="M147" s="151" t="s">
        <v>45</v>
      </c>
      <c r="N147" s="151" t="s">
        <v>46</v>
      </c>
      <c r="O147" s="59"/>
      <c r="P147" s="47"/>
      <c r="Q147" s="47"/>
      <c r="R147" s="47"/>
      <c r="S147" s="47"/>
      <c r="T147" s="14"/>
      <c r="U147" s="14"/>
      <c r="V147" s="14"/>
    </row>
    <row r="148" spans="1:22" ht="25.5">
      <c r="A148" s="132">
        <v>145</v>
      </c>
      <c r="B148" s="133" t="s">
        <v>396</v>
      </c>
      <c r="C148" s="134"/>
      <c r="D148" s="135" t="s">
        <v>536</v>
      </c>
      <c r="E148" s="136" t="s">
        <v>95</v>
      </c>
      <c r="F148" s="136"/>
      <c r="G148" s="137" t="s">
        <v>153</v>
      </c>
      <c r="H148" s="137"/>
      <c r="I148" s="138"/>
      <c r="J148" s="139" t="s">
        <v>437</v>
      </c>
      <c r="K148" s="140" t="s">
        <v>116</v>
      </c>
      <c r="L148" s="141">
        <v>145</v>
      </c>
      <c r="M148" s="142" t="s">
        <v>47</v>
      </c>
      <c r="N148" s="142" t="s">
        <v>52</v>
      </c>
      <c r="O148" s="143" t="s">
        <v>151</v>
      </c>
      <c r="P148" s="47"/>
      <c r="Q148" s="47"/>
      <c r="R148" s="47"/>
      <c r="S148" s="47"/>
      <c r="T148" s="14"/>
      <c r="U148" s="14"/>
      <c r="V148" s="14"/>
    </row>
    <row r="149" spans="1:22" ht="25.5">
      <c r="A149" s="132">
        <v>146</v>
      </c>
      <c r="B149" s="133" t="s">
        <v>401</v>
      </c>
      <c r="C149" s="134"/>
      <c r="D149" s="135" t="s">
        <v>551</v>
      </c>
      <c r="E149" s="136" t="s">
        <v>156</v>
      </c>
      <c r="F149" s="136"/>
      <c r="G149" s="137" t="s">
        <v>119</v>
      </c>
      <c r="H149" s="137"/>
      <c r="I149" s="138"/>
      <c r="J149" s="139" t="s">
        <v>438</v>
      </c>
      <c r="K149" s="140" t="s">
        <v>116</v>
      </c>
      <c r="L149" s="141">
        <v>146</v>
      </c>
      <c r="M149" s="142" t="s">
        <v>385</v>
      </c>
      <c r="N149" s="142"/>
      <c r="O149" s="143" t="s">
        <v>151</v>
      </c>
      <c r="P149" s="47"/>
      <c r="Q149" s="47"/>
      <c r="R149" s="47"/>
      <c r="S149" s="47"/>
      <c r="T149" s="14"/>
      <c r="U149" s="14"/>
      <c r="V149" s="14"/>
    </row>
    <row r="150" spans="1:22" ht="102">
      <c r="A150" s="38">
        <v>147</v>
      </c>
      <c r="B150" s="156" t="s">
        <v>396</v>
      </c>
      <c r="C150" s="44"/>
      <c r="D150" s="36" t="s">
        <v>501</v>
      </c>
      <c r="E150" s="75" t="s">
        <v>156</v>
      </c>
      <c r="F150" s="75"/>
      <c r="G150" s="37" t="s">
        <v>119</v>
      </c>
      <c r="H150" s="37"/>
      <c r="I150" s="81"/>
      <c r="J150" s="148" t="s">
        <v>439</v>
      </c>
      <c r="K150" s="149" t="s">
        <v>153</v>
      </c>
      <c r="L150" s="80">
        <v>147</v>
      </c>
      <c r="M150" s="151" t="s">
        <v>55</v>
      </c>
      <c r="N150" s="151" t="s">
        <v>56</v>
      </c>
      <c r="O150" s="59"/>
      <c r="P150" s="47">
        <v>10</v>
      </c>
      <c r="Q150" s="47"/>
      <c r="R150" s="47"/>
      <c r="S150" s="47"/>
      <c r="T150" s="14"/>
      <c r="U150" s="14"/>
      <c r="V150" s="14"/>
    </row>
    <row r="151" spans="1:22" ht="63.75">
      <c r="A151" s="38">
        <v>148</v>
      </c>
      <c r="B151" s="156" t="s">
        <v>401</v>
      </c>
      <c r="C151" s="44"/>
      <c r="D151" s="36" t="s">
        <v>501</v>
      </c>
      <c r="E151" s="75" t="s">
        <v>156</v>
      </c>
      <c r="F151" s="75"/>
      <c r="G151" s="37" t="s">
        <v>119</v>
      </c>
      <c r="H151" s="37"/>
      <c r="I151" s="81"/>
      <c r="J151" s="148" t="s">
        <v>439</v>
      </c>
      <c r="K151" s="149" t="s">
        <v>153</v>
      </c>
      <c r="L151" s="80">
        <v>148</v>
      </c>
      <c r="M151" s="151" t="s">
        <v>388</v>
      </c>
      <c r="N151" s="151" t="s">
        <v>389</v>
      </c>
      <c r="O151" s="59"/>
      <c r="P151" s="47"/>
      <c r="Q151" s="47"/>
      <c r="R151" s="47"/>
      <c r="S151" s="47"/>
      <c r="T151" s="14"/>
      <c r="U151" s="14"/>
      <c r="V151" s="14"/>
    </row>
    <row r="152" spans="1:22" ht="63.75">
      <c r="A152" s="38">
        <v>149</v>
      </c>
      <c r="B152" s="156" t="s">
        <v>395</v>
      </c>
      <c r="C152" s="44"/>
      <c r="D152" s="156" t="s">
        <v>501</v>
      </c>
      <c r="E152" s="157" t="s">
        <v>156</v>
      </c>
      <c r="F152" s="157" t="s">
        <v>142</v>
      </c>
      <c r="G152" s="157" t="s">
        <v>153</v>
      </c>
      <c r="H152" s="157"/>
      <c r="I152" s="81"/>
      <c r="J152" s="148" t="s">
        <v>439</v>
      </c>
      <c r="K152" s="149" t="s">
        <v>153</v>
      </c>
      <c r="L152" s="80">
        <v>149</v>
      </c>
      <c r="M152" s="158" t="s">
        <v>581</v>
      </c>
      <c r="N152" s="158" t="s">
        <v>582</v>
      </c>
      <c r="O152" s="59"/>
      <c r="P152" s="47"/>
      <c r="Q152" s="47"/>
      <c r="R152" s="47"/>
      <c r="S152" s="47"/>
      <c r="T152" s="14"/>
      <c r="U152" s="14"/>
      <c r="V152" s="14"/>
    </row>
    <row r="153" spans="1:22" ht="38.25">
      <c r="A153" s="38">
        <v>150</v>
      </c>
      <c r="B153" s="156" t="s">
        <v>396</v>
      </c>
      <c r="C153" s="44"/>
      <c r="D153" s="36" t="s">
        <v>501</v>
      </c>
      <c r="E153" s="75" t="s">
        <v>156</v>
      </c>
      <c r="F153" s="75"/>
      <c r="G153" s="37" t="s">
        <v>153</v>
      </c>
      <c r="H153" s="37"/>
      <c r="I153" s="81"/>
      <c r="J153" s="148" t="s">
        <v>439</v>
      </c>
      <c r="K153" s="149" t="s">
        <v>153</v>
      </c>
      <c r="L153" s="80">
        <v>150</v>
      </c>
      <c r="M153" s="151" t="s">
        <v>53</v>
      </c>
      <c r="N153" s="151" t="s">
        <v>54</v>
      </c>
      <c r="O153" s="59"/>
      <c r="P153" s="47"/>
      <c r="Q153" s="47"/>
      <c r="R153" s="47"/>
      <c r="S153" s="47"/>
      <c r="T153" s="14"/>
      <c r="U153" s="14"/>
      <c r="V153" s="14"/>
    </row>
    <row r="154" spans="1:22" ht="12.75">
      <c r="A154" s="38">
        <v>151</v>
      </c>
      <c r="B154" s="146" t="s">
        <v>397</v>
      </c>
      <c r="C154" s="44"/>
      <c r="D154" s="36" t="s">
        <v>501</v>
      </c>
      <c r="E154" s="75" t="s">
        <v>156</v>
      </c>
      <c r="F154" s="75" t="s">
        <v>152</v>
      </c>
      <c r="G154" s="37" t="s">
        <v>153</v>
      </c>
      <c r="H154" s="37"/>
      <c r="I154" s="81"/>
      <c r="J154" s="148" t="s">
        <v>439</v>
      </c>
      <c r="K154" s="149" t="s">
        <v>153</v>
      </c>
      <c r="L154" s="80">
        <v>151</v>
      </c>
      <c r="M154" s="151" t="s">
        <v>219</v>
      </c>
      <c r="N154" s="151" t="s">
        <v>78</v>
      </c>
      <c r="O154" s="59"/>
      <c r="P154" s="47"/>
      <c r="Q154" s="47"/>
      <c r="R154" s="47"/>
      <c r="S154" s="47"/>
      <c r="T154" s="14"/>
      <c r="U154" s="14"/>
      <c r="V154" s="14"/>
    </row>
    <row r="155" spans="1:22" ht="38.25">
      <c r="A155" s="132">
        <v>152</v>
      </c>
      <c r="B155" s="133" t="s">
        <v>397</v>
      </c>
      <c r="C155" s="134"/>
      <c r="D155" s="135" t="s">
        <v>501</v>
      </c>
      <c r="E155" s="136" t="s">
        <v>156</v>
      </c>
      <c r="F155" s="136" t="s">
        <v>148</v>
      </c>
      <c r="G155" s="137" t="s">
        <v>153</v>
      </c>
      <c r="H155" s="137"/>
      <c r="I155" s="138"/>
      <c r="J155" s="139" t="s">
        <v>439</v>
      </c>
      <c r="K155" s="140" t="s">
        <v>116</v>
      </c>
      <c r="L155" s="141">
        <v>152</v>
      </c>
      <c r="M155" s="142" t="s">
        <v>220</v>
      </c>
      <c r="N155" s="142" t="s">
        <v>221</v>
      </c>
      <c r="O155" s="143" t="s">
        <v>151</v>
      </c>
      <c r="P155" s="47"/>
      <c r="Q155" s="47"/>
      <c r="R155" s="47"/>
      <c r="S155" s="47"/>
      <c r="T155" s="14"/>
      <c r="U155" s="14"/>
      <c r="V155" s="14"/>
    </row>
    <row r="156" spans="1:22" ht="25.5">
      <c r="A156" s="132">
        <v>153</v>
      </c>
      <c r="B156" s="133" t="s">
        <v>401</v>
      </c>
      <c r="C156" s="134"/>
      <c r="D156" s="135" t="s">
        <v>501</v>
      </c>
      <c r="E156" s="136" t="s">
        <v>156</v>
      </c>
      <c r="F156" s="136"/>
      <c r="G156" s="137" t="s">
        <v>153</v>
      </c>
      <c r="H156" s="137"/>
      <c r="I156" s="138"/>
      <c r="J156" s="139" t="s">
        <v>439</v>
      </c>
      <c r="K156" s="140" t="s">
        <v>116</v>
      </c>
      <c r="L156" s="141">
        <v>153</v>
      </c>
      <c r="M156" s="142" t="s">
        <v>386</v>
      </c>
      <c r="N156" s="142" t="s">
        <v>387</v>
      </c>
      <c r="O156" s="143" t="s">
        <v>477</v>
      </c>
      <c r="P156" s="47"/>
      <c r="Q156" s="47"/>
      <c r="R156" s="47"/>
      <c r="S156" s="47"/>
      <c r="T156" s="14"/>
      <c r="U156" s="14"/>
      <c r="V156" s="14"/>
    </row>
    <row r="157" spans="1:22" ht="38.25">
      <c r="A157" s="38">
        <v>154</v>
      </c>
      <c r="B157" s="146" t="s">
        <v>397</v>
      </c>
      <c r="C157" s="44"/>
      <c r="D157" s="36" t="s">
        <v>544</v>
      </c>
      <c r="E157" s="75" t="s">
        <v>156</v>
      </c>
      <c r="F157" s="75" t="s">
        <v>124</v>
      </c>
      <c r="G157" s="37" t="s">
        <v>153</v>
      </c>
      <c r="H157" s="37"/>
      <c r="I157" s="81"/>
      <c r="J157" s="148" t="s">
        <v>440</v>
      </c>
      <c r="K157" s="149" t="s">
        <v>153</v>
      </c>
      <c r="L157" s="80">
        <v>154</v>
      </c>
      <c r="M157" s="151" t="s">
        <v>222</v>
      </c>
      <c r="N157" s="151" t="s">
        <v>223</v>
      </c>
      <c r="O157" s="59"/>
      <c r="P157" s="47"/>
      <c r="Q157" s="47"/>
      <c r="R157" s="47"/>
      <c r="S157" s="47"/>
      <c r="T157" s="14"/>
      <c r="U157" s="14"/>
      <c r="V157" s="14"/>
    </row>
    <row r="158" spans="1:22" ht="51">
      <c r="A158" s="38">
        <v>155</v>
      </c>
      <c r="B158" s="146" t="s">
        <v>398</v>
      </c>
      <c r="C158" s="44"/>
      <c r="D158" s="36" t="s">
        <v>544</v>
      </c>
      <c r="E158" s="75" t="s">
        <v>156</v>
      </c>
      <c r="F158" s="75" t="s">
        <v>124</v>
      </c>
      <c r="G158" s="37" t="s">
        <v>153</v>
      </c>
      <c r="H158" s="37"/>
      <c r="I158" s="81"/>
      <c r="J158" s="148" t="s">
        <v>440</v>
      </c>
      <c r="K158" s="149" t="s">
        <v>153</v>
      </c>
      <c r="L158" s="80">
        <v>155</v>
      </c>
      <c r="M158" s="151" t="s">
        <v>265</v>
      </c>
      <c r="N158" s="151" t="s">
        <v>266</v>
      </c>
      <c r="O158" s="59"/>
      <c r="P158" s="47"/>
      <c r="Q158" s="47"/>
      <c r="R158" s="47"/>
      <c r="S158" s="47"/>
      <c r="T158" s="14"/>
      <c r="U158" s="14"/>
      <c r="V158" s="14"/>
    </row>
    <row r="159" spans="1:22" ht="25.5">
      <c r="A159" s="132">
        <v>156</v>
      </c>
      <c r="B159" s="133" t="s">
        <v>398</v>
      </c>
      <c r="C159" s="134"/>
      <c r="D159" s="135" t="s">
        <v>546</v>
      </c>
      <c r="E159" s="136" t="s">
        <v>160</v>
      </c>
      <c r="F159" s="136" t="s">
        <v>132</v>
      </c>
      <c r="G159" s="137" t="s">
        <v>119</v>
      </c>
      <c r="H159" s="137"/>
      <c r="I159" s="138"/>
      <c r="J159" s="139" t="s">
        <v>441</v>
      </c>
      <c r="K159" s="140" t="s">
        <v>119</v>
      </c>
      <c r="L159" s="141">
        <v>156</v>
      </c>
      <c r="M159" s="142" t="s">
        <v>267</v>
      </c>
      <c r="N159" s="142" t="s">
        <v>268</v>
      </c>
      <c r="O159" s="143" t="s">
        <v>151</v>
      </c>
      <c r="P159" s="47"/>
      <c r="Q159" s="47"/>
      <c r="R159" s="47"/>
      <c r="S159" s="47"/>
      <c r="T159" s="14"/>
      <c r="U159" s="14"/>
      <c r="V159" s="14"/>
    </row>
    <row r="160" spans="1:22" ht="51">
      <c r="A160" s="38">
        <v>157</v>
      </c>
      <c r="B160" s="146" t="s">
        <v>396</v>
      </c>
      <c r="C160" s="44"/>
      <c r="D160" s="36" t="s">
        <v>537</v>
      </c>
      <c r="E160" s="75" t="s">
        <v>160</v>
      </c>
      <c r="F160" s="75"/>
      <c r="G160" s="37" t="s">
        <v>119</v>
      </c>
      <c r="H160" s="37"/>
      <c r="I160" s="81"/>
      <c r="J160" s="148" t="s">
        <v>442</v>
      </c>
      <c r="K160" s="149" t="s">
        <v>153</v>
      </c>
      <c r="L160" s="80">
        <v>157</v>
      </c>
      <c r="M160" s="151" t="s">
        <v>57</v>
      </c>
      <c r="N160" s="151" t="s">
        <v>58</v>
      </c>
      <c r="O160" s="59"/>
      <c r="P160" s="47"/>
      <c r="Q160" s="47"/>
      <c r="R160" s="47"/>
      <c r="S160" s="47"/>
      <c r="T160" s="14"/>
      <c r="U160" s="14"/>
      <c r="V160" s="14"/>
    </row>
    <row r="161" spans="1:22" ht="25.5">
      <c r="A161" s="132">
        <v>158</v>
      </c>
      <c r="B161" s="133" t="s">
        <v>397</v>
      </c>
      <c r="C161" s="134"/>
      <c r="D161" s="135" t="s">
        <v>537</v>
      </c>
      <c r="E161" s="136" t="s">
        <v>160</v>
      </c>
      <c r="F161" s="136" t="s">
        <v>161</v>
      </c>
      <c r="G161" s="137" t="s">
        <v>119</v>
      </c>
      <c r="H161" s="137"/>
      <c r="I161" s="138"/>
      <c r="J161" s="139" t="s">
        <v>442</v>
      </c>
      <c r="K161" s="140" t="s">
        <v>116</v>
      </c>
      <c r="L161" s="141">
        <v>158</v>
      </c>
      <c r="M161" s="142" t="s">
        <v>224</v>
      </c>
      <c r="N161" s="142" t="s">
        <v>225</v>
      </c>
      <c r="O161" s="143" t="s">
        <v>478</v>
      </c>
      <c r="P161" s="47"/>
      <c r="Q161" s="47"/>
      <c r="R161" s="47"/>
      <c r="S161" s="47"/>
      <c r="T161" s="14"/>
      <c r="U161" s="14"/>
      <c r="V161" s="14"/>
    </row>
    <row r="162" spans="1:22" ht="12.75">
      <c r="A162" s="132">
        <v>159</v>
      </c>
      <c r="B162" s="133" t="s">
        <v>398</v>
      </c>
      <c r="C162" s="134"/>
      <c r="D162" s="135" t="s">
        <v>537</v>
      </c>
      <c r="E162" s="136" t="s">
        <v>160</v>
      </c>
      <c r="F162" s="136" t="s">
        <v>141</v>
      </c>
      <c r="G162" s="137" t="s">
        <v>119</v>
      </c>
      <c r="H162" s="137"/>
      <c r="I162" s="138"/>
      <c r="J162" s="139" t="s">
        <v>442</v>
      </c>
      <c r="K162" s="140" t="s">
        <v>119</v>
      </c>
      <c r="L162" s="141">
        <v>159</v>
      </c>
      <c r="M162" s="142" t="s">
        <v>269</v>
      </c>
      <c r="N162" s="142" t="s">
        <v>270</v>
      </c>
      <c r="O162" s="143" t="s">
        <v>151</v>
      </c>
      <c r="P162" s="47"/>
      <c r="Q162" s="47"/>
      <c r="R162" s="47"/>
      <c r="S162" s="47"/>
      <c r="T162" s="14"/>
      <c r="U162" s="14"/>
      <c r="V162" s="14"/>
    </row>
    <row r="163" spans="1:22" ht="38.25">
      <c r="A163" s="38">
        <v>160</v>
      </c>
      <c r="B163" s="146" t="s">
        <v>398</v>
      </c>
      <c r="C163" s="44"/>
      <c r="D163" s="36" t="s">
        <v>537</v>
      </c>
      <c r="E163" s="75" t="s">
        <v>160</v>
      </c>
      <c r="F163" s="75" t="s">
        <v>141</v>
      </c>
      <c r="G163" s="37" t="s">
        <v>153</v>
      </c>
      <c r="H163" s="37"/>
      <c r="I163" s="81"/>
      <c r="J163" s="148" t="s">
        <v>442</v>
      </c>
      <c r="K163" s="149" t="s">
        <v>153</v>
      </c>
      <c r="L163" s="80">
        <v>160</v>
      </c>
      <c r="M163" s="151" t="s">
        <v>271</v>
      </c>
      <c r="N163" s="151" t="s">
        <v>272</v>
      </c>
      <c r="O163" s="59"/>
      <c r="P163" s="47"/>
      <c r="Q163" s="47"/>
      <c r="R163" s="47"/>
      <c r="S163" s="47"/>
      <c r="T163" s="14"/>
      <c r="U163" s="14"/>
      <c r="V163" s="14"/>
    </row>
    <row r="164" spans="1:22" ht="25.5">
      <c r="A164" s="38">
        <v>161</v>
      </c>
      <c r="B164" s="146" t="s">
        <v>399</v>
      </c>
      <c r="C164" s="44"/>
      <c r="D164" s="146" t="s">
        <v>537</v>
      </c>
      <c r="E164" s="147" t="s">
        <v>160</v>
      </c>
      <c r="F164" s="147"/>
      <c r="G164" s="147" t="s">
        <v>153</v>
      </c>
      <c r="H164" s="147" t="s">
        <v>123</v>
      </c>
      <c r="I164" s="81"/>
      <c r="J164" s="148" t="s">
        <v>442</v>
      </c>
      <c r="K164" s="149" t="s">
        <v>153</v>
      </c>
      <c r="L164" s="80">
        <v>161</v>
      </c>
      <c r="M164" s="150" t="s">
        <v>353</v>
      </c>
      <c r="N164" s="150"/>
      <c r="O164" s="59"/>
      <c r="P164" s="47"/>
      <c r="Q164" s="47"/>
      <c r="R164" s="47"/>
      <c r="S164" s="47"/>
      <c r="T164" s="14"/>
      <c r="U164" s="14"/>
      <c r="V164" s="14"/>
    </row>
    <row r="165" spans="1:22" ht="25.5">
      <c r="A165" s="38">
        <v>162</v>
      </c>
      <c r="B165" s="146" t="s">
        <v>399</v>
      </c>
      <c r="C165" s="44"/>
      <c r="D165" s="146" t="s">
        <v>537</v>
      </c>
      <c r="E165" s="147" t="s">
        <v>160</v>
      </c>
      <c r="F165" s="147"/>
      <c r="G165" s="147" t="s">
        <v>153</v>
      </c>
      <c r="H165" s="147" t="s">
        <v>123</v>
      </c>
      <c r="I165" s="81"/>
      <c r="J165" s="148" t="s">
        <v>442</v>
      </c>
      <c r="K165" s="149" t="s">
        <v>153</v>
      </c>
      <c r="L165" s="80">
        <v>162</v>
      </c>
      <c r="M165" s="150" t="s">
        <v>354</v>
      </c>
      <c r="N165" s="150"/>
      <c r="O165" s="59"/>
      <c r="P165" s="47"/>
      <c r="Q165" s="47"/>
      <c r="R165" s="47"/>
      <c r="S165" s="47"/>
      <c r="T165" s="14"/>
      <c r="U165" s="14"/>
      <c r="V165" s="14"/>
    </row>
    <row r="166" spans="1:22" ht="76.5">
      <c r="A166" s="132">
        <v>163</v>
      </c>
      <c r="B166" s="133" t="s">
        <v>395</v>
      </c>
      <c r="C166" s="134"/>
      <c r="D166" s="133" t="s">
        <v>502</v>
      </c>
      <c r="E166" s="144" t="s">
        <v>160</v>
      </c>
      <c r="F166" s="144" t="s">
        <v>124</v>
      </c>
      <c r="G166" s="144" t="s">
        <v>119</v>
      </c>
      <c r="H166" s="144"/>
      <c r="I166" s="138"/>
      <c r="J166" s="139" t="s">
        <v>443</v>
      </c>
      <c r="K166" s="140" t="s">
        <v>116</v>
      </c>
      <c r="L166" s="141">
        <v>163</v>
      </c>
      <c r="M166" s="145" t="s">
        <v>583</v>
      </c>
      <c r="N166" s="145" t="s">
        <v>584</v>
      </c>
      <c r="O166" s="143" t="s">
        <v>151</v>
      </c>
      <c r="P166" s="47"/>
      <c r="Q166" s="47"/>
      <c r="R166" s="47"/>
      <c r="S166" s="47"/>
      <c r="T166" s="14"/>
      <c r="U166" s="14"/>
      <c r="V166" s="14"/>
    </row>
    <row r="167" spans="1:22" ht="51">
      <c r="A167" s="132">
        <v>164</v>
      </c>
      <c r="B167" s="133" t="s">
        <v>396</v>
      </c>
      <c r="C167" s="134"/>
      <c r="D167" s="135" t="s">
        <v>502</v>
      </c>
      <c r="E167" s="136" t="s">
        <v>160</v>
      </c>
      <c r="F167" s="136"/>
      <c r="G167" s="137" t="s">
        <v>119</v>
      </c>
      <c r="H167" s="137"/>
      <c r="I167" s="138"/>
      <c r="J167" s="139" t="s">
        <v>443</v>
      </c>
      <c r="K167" s="140" t="s">
        <v>119</v>
      </c>
      <c r="L167" s="141">
        <v>164</v>
      </c>
      <c r="M167" s="142" t="s">
        <v>59</v>
      </c>
      <c r="N167" s="142" t="s">
        <v>60</v>
      </c>
      <c r="O167" s="143" t="s">
        <v>151</v>
      </c>
      <c r="P167" s="47"/>
      <c r="Q167" s="47"/>
      <c r="R167" s="47"/>
      <c r="S167" s="47"/>
      <c r="T167" s="14"/>
      <c r="U167" s="14"/>
      <c r="V167" s="14"/>
    </row>
    <row r="168" spans="1:22" ht="51">
      <c r="A168" s="38">
        <v>165</v>
      </c>
      <c r="B168" s="146" t="s">
        <v>396</v>
      </c>
      <c r="C168" s="44"/>
      <c r="D168" s="36" t="s">
        <v>502</v>
      </c>
      <c r="E168" s="75" t="s">
        <v>131</v>
      </c>
      <c r="F168" s="75"/>
      <c r="G168" s="37" t="s">
        <v>153</v>
      </c>
      <c r="H168" s="37"/>
      <c r="I168" s="81"/>
      <c r="J168" s="148" t="s">
        <v>443</v>
      </c>
      <c r="K168" s="149" t="s">
        <v>153</v>
      </c>
      <c r="L168" s="80">
        <v>165</v>
      </c>
      <c r="M168" s="151" t="s">
        <v>61</v>
      </c>
      <c r="N168" s="151" t="s">
        <v>62</v>
      </c>
      <c r="O168" s="59"/>
      <c r="P168" s="47"/>
      <c r="Q168" s="47"/>
      <c r="R168" s="47"/>
      <c r="S168" s="47"/>
      <c r="T168" s="14"/>
      <c r="U168" s="14"/>
      <c r="V168" s="14"/>
    </row>
    <row r="169" spans="1:22" ht="38.25">
      <c r="A169" s="38">
        <v>166</v>
      </c>
      <c r="B169" s="146" t="s">
        <v>397</v>
      </c>
      <c r="C169" s="44"/>
      <c r="D169" s="146" t="s">
        <v>502</v>
      </c>
      <c r="E169" s="147" t="s">
        <v>131</v>
      </c>
      <c r="F169" s="147" t="s">
        <v>154</v>
      </c>
      <c r="G169" s="147" t="s">
        <v>153</v>
      </c>
      <c r="H169" s="147"/>
      <c r="I169" s="81"/>
      <c r="J169" s="148" t="s">
        <v>443</v>
      </c>
      <c r="K169" s="149" t="s">
        <v>153</v>
      </c>
      <c r="L169" s="80">
        <v>166</v>
      </c>
      <c r="M169" s="150" t="s">
        <v>226</v>
      </c>
      <c r="N169" s="150" t="s">
        <v>227</v>
      </c>
      <c r="O169" s="59"/>
      <c r="P169" s="47"/>
      <c r="Q169" s="47"/>
      <c r="R169" s="47"/>
      <c r="S169" s="47"/>
      <c r="T169" s="14"/>
      <c r="U169" s="14"/>
      <c r="V169" s="14"/>
    </row>
    <row r="170" spans="1:22" ht="38.25">
      <c r="A170" s="38">
        <v>167</v>
      </c>
      <c r="B170" s="146" t="s">
        <v>398</v>
      </c>
      <c r="C170" s="44"/>
      <c r="D170" s="36" t="s">
        <v>502</v>
      </c>
      <c r="E170" s="75" t="s">
        <v>131</v>
      </c>
      <c r="F170" s="75" t="s">
        <v>130</v>
      </c>
      <c r="G170" s="37" t="s">
        <v>153</v>
      </c>
      <c r="H170" s="37"/>
      <c r="I170" s="81"/>
      <c r="J170" s="148" t="s">
        <v>443</v>
      </c>
      <c r="K170" s="149" t="s">
        <v>153</v>
      </c>
      <c r="L170" s="80">
        <v>167</v>
      </c>
      <c r="M170" s="151" t="s">
        <v>271</v>
      </c>
      <c r="N170" s="151" t="s">
        <v>273</v>
      </c>
      <c r="O170" s="59"/>
      <c r="P170" s="47"/>
      <c r="Q170" s="47"/>
      <c r="R170" s="47"/>
      <c r="S170" s="47"/>
      <c r="T170" s="14"/>
      <c r="U170" s="14"/>
      <c r="V170" s="14"/>
    </row>
    <row r="171" spans="1:22" ht="63.75">
      <c r="A171" s="132">
        <v>168</v>
      </c>
      <c r="B171" s="133" t="s">
        <v>398</v>
      </c>
      <c r="C171" s="134"/>
      <c r="D171" s="135" t="s">
        <v>494</v>
      </c>
      <c r="E171" s="136" t="s">
        <v>131</v>
      </c>
      <c r="F171" s="136" t="s">
        <v>156</v>
      </c>
      <c r="G171" s="137" t="s">
        <v>119</v>
      </c>
      <c r="H171" s="137"/>
      <c r="I171" s="138"/>
      <c r="J171" s="139" t="s">
        <v>444</v>
      </c>
      <c r="K171" s="140" t="s">
        <v>116</v>
      </c>
      <c r="L171" s="141">
        <v>168</v>
      </c>
      <c r="M171" s="142" t="s">
        <v>274</v>
      </c>
      <c r="N171" s="142" t="s">
        <v>275</v>
      </c>
      <c r="O171" s="143" t="s">
        <v>151</v>
      </c>
      <c r="P171" s="47"/>
      <c r="Q171" s="47"/>
      <c r="R171" s="47"/>
      <c r="S171" s="47"/>
      <c r="T171" s="14"/>
      <c r="U171" s="14"/>
      <c r="V171" s="14"/>
    </row>
    <row r="172" spans="1:22" ht="51">
      <c r="A172" s="38">
        <v>169</v>
      </c>
      <c r="B172" s="146" t="s">
        <v>395</v>
      </c>
      <c r="C172" s="44"/>
      <c r="D172" s="146" t="s">
        <v>494</v>
      </c>
      <c r="E172" s="147" t="s">
        <v>131</v>
      </c>
      <c r="F172" s="147" t="s">
        <v>160</v>
      </c>
      <c r="G172" s="147" t="s">
        <v>153</v>
      </c>
      <c r="H172" s="147"/>
      <c r="I172" s="81"/>
      <c r="J172" s="148" t="s">
        <v>444</v>
      </c>
      <c r="K172" s="149" t="s">
        <v>153</v>
      </c>
      <c r="L172" s="80">
        <v>169</v>
      </c>
      <c r="M172" s="150" t="s">
        <v>588</v>
      </c>
      <c r="N172" s="150" t="s">
        <v>589</v>
      </c>
      <c r="O172" s="59"/>
      <c r="P172" s="47"/>
      <c r="Q172" s="47"/>
      <c r="R172" s="47"/>
      <c r="S172" s="47"/>
      <c r="T172" s="14"/>
      <c r="U172" s="14"/>
      <c r="V172" s="14"/>
    </row>
    <row r="173" spans="1:22" ht="38.25">
      <c r="A173" s="38">
        <v>170</v>
      </c>
      <c r="B173" s="146" t="s">
        <v>397</v>
      </c>
      <c r="C173" s="44"/>
      <c r="D173" s="146" t="s">
        <v>494</v>
      </c>
      <c r="E173" s="147" t="s">
        <v>131</v>
      </c>
      <c r="F173" s="147" t="s">
        <v>160</v>
      </c>
      <c r="G173" s="147" t="s">
        <v>153</v>
      </c>
      <c r="H173" s="147"/>
      <c r="I173" s="81"/>
      <c r="J173" s="148" t="s">
        <v>444</v>
      </c>
      <c r="K173" s="149" t="s">
        <v>153</v>
      </c>
      <c r="L173" s="80">
        <v>170</v>
      </c>
      <c r="M173" s="150" t="s">
        <v>228</v>
      </c>
      <c r="N173" s="150" t="s">
        <v>229</v>
      </c>
      <c r="O173" s="59"/>
      <c r="P173" s="47"/>
      <c r="Q173" s="47"/>
      <c r="R173" s="47"/>
      <c r="S173" s="47"/>
      <c r="T173" s="14"/>
      <c r="U173" s="14"/>
      <c r="V173" s="14"/>
    </row>
    <row r="174" spans="1:22" ht="25.5">
      <c r="A174" s="132">
        <v>171</v>
      </c>
      <c r="B174" s="133" t="s">
        <v>398</v>
      </c>
      <c r="C174" s="134"/>
      <c r="D174" s="135" t="s">
        <v>494</v>
      </c>
      <c r="E174" s="136" t="s">
        <v>131</v>
      </c>
      <c r="F174" s="136" t="s">
        <v>139</v>
      </c>
      <c r="G174" s="137" t="s">
        <v>153</v>
      </c>
      <c r="H174" s="137"/>
      <c r="I174" s="138"/>
      <c r="J174" s="139" t="s">
        <v>444</v>
      </c>
      <c r="K174" s="140" t="s">
        <v>116</v>
      </c>
      <c r="L174" s="141">
        <v>171</v>
      </c>
      <c r="M174" s="142" t="s">
        <v>276</v>
      </c>
      <c r="N174" s="142" t="s">
        <v>277</v>
      </c>
      <c r="O174" s="143" t="s">
        <v>151</v>
      </c>
      <c r="P174" s="47">
        <v>14</v>
      </c>
      <c r="Q174" s="47"/>
      <c r="R174" s="47"/>
      <c r="S174" s="47"/>
      <c r="T174" s="14"/>
      <c r="U174" s="14"/>
      <c r="V174" s="14"/>
    </row>
    <row r="175" spans="1:22" ht="63.75">
      <c r="A175" s="132">
        <v>172</v>
      </c>
      <c r="B175" s="133" t="s">
        <v>399</v>
      </c>
      <c r="C175" s="134"/>
      <c r="D175" s="133" t="s">
        <v>494</v>
      </c>
      <c r="E175" s="144" t="s">
        <v>131</v>
      </c>
      <c r="F175" s="144"/>
      <c r="G175" s="144" t="s">
        <v>153</v>
      </c>
      <c r="H175" s="144" t="s">
        <v>123</v>
      </c>
      <c r="I175" s="138"/>
      <c r="J175" s="139" t="s">
        <v>444</v>
      </c>
      <c r="K175" s="140" t="s">
        <v>116</v>
      </c>
      <c r="L175" s="141">
        <v>172</v>
      </c>
      <c r="M175" s="145" t="s">
        <v>355</v>
      </c>
      <c r="N175" s="145" t="s">
        <v>356</v>
      </c>
      <c r="O175" s="143" t="s">
        <v>479</v>
      </c>
      <c r="P175" s="47"/>
      <c r="Q175" s="47"/>
      <c r="R175" s="47"/>
      <c r="S175" s="47"/>
      <c r="T175" s="14"/>
      <c r="U175" s="14"/>
      <c r="V175" s="14"/>
    </row>
    <row r="176" spans="1:22" ht="38.25">
      <c r="A176" s="132">
        <v>173</v>
      </c>
      <c r="B176" s="133" t="s">
        <v>399</v>
      </c>
      <c r="C176" s="134"/>
      <c r="D176" s="133" t="s">
        <v>494</v>
      </c>
      <c r="E176" s="144" t="s">
        <v>131</v>
      </c>
      <c r="F176" s="144"/>
      <c r="G176" s="144" t="s">
        <v>153</v>
      </c>
      <c r="H176" s="144" t="s">
        <v>123</v>
      </c>
      <c r="I176" s="138"/>
      <c r="J176" s="139" t="s">
        <v>444</v>
      </c>
      <c r="K176" s="140" t="s">
        <v>116</v>
      </c>
      <c r="L176" s="141">
        <v>173</v>
      </c>
      <c r="M176" s="145" t="s">
        <v>357</v>
      </c>
      <c r="N176" s="145"/>
      <c r="O176" s="143" t="s">
        <v>151</v>
      </c>
      <c r="P176" s="47">
        <v>14</v>
      </c>
      <c r="Q176" s="47"/>
      <c r="R176" s="47"/>
      <c r="S176" s="47"/>
      <c r="T176" s="14"/>
      <c r="U176" s="14"/>
      <c r="V176" s="14"/>
    </row>
    <row r="177" spans="1:22" ht="63.75">
      <c r="A177" s="132">
        <v>174</v>
      </c>
      <c r="B177" s="133" t="s">
        <v>401</v>
      </c>
      <c r="C177" s="134"/>
      <c r="D177" s="135" t="s">
        <v>494</v>
      </c>
      <c r="E177" s="136" t="s">
        <v>131</v>
      </c>
      <c r="F177" s="136"/>
      <c r="G177" s="137" t="s">
        <v>153</v>
      </c>
      <c r="H177" s="137"/>
      <c r="I177" s="138"/>
      <c r="J177" s="139" t="s">
        <v>444</v>
      </c>
      <c r="K177" s="140" t="s">
        <v>116</v>
      </c>
      <c r="L177" s="141">
        <v>174</v>
      </c>
      <c r="M177" s="142" t="s">
        <v>390</v>
      </c>
      <c r="N177" s="142" t="s">
        <v>391</v>
      </c>
      <c r="O177" s="143" t="s">
        <v>480</v>
      </c>
      <c r="P177" s="47">
        <v>14</v>
      </c>
      <c r="Q177" s="47"/>
      <c r="R177" s="47"/>
      <c r="S177" s="47"/>
      <c r="T177" s="14"/>
      <c r="U177" s="14"/>
      <c r="V177" s="14"/>
    </row>
    <row r="178" spans="1:22" ht="38.25">
      <c r="A178" s="132">
        <v>175</v>
      </c>
      <c r="B178" s="133" t="s">
        <v>394</v>
      </c>
      <c r="C178" s="134"/>
      <c r="D178" s="133" t="s">
        <v>494</v>
      </c>
      <c r="E178" s="144"/>
      <c r="F178" s="144"/>
      <c r="G178" s="144"/>
      <c r="H178" s="144"/>
      <c r="I178" s="138"/>
      <c r="J178" s="139" t="s">
        <v>444</v>
      </c>
      <c r="K178" s="140" t="s">
        <v>116</v>
      </c>
      <c r="L178" s="141">
        <v>175</v>
      </c>
      <c r="M178" s="145" t="s">
        <v>561</v>
      </c>
      <c r="N178" s="145"/>
      <c r="O178" s="143" t="s">
        <v>151</v>
      </c>
      <c r="P178" s="47">
        <v>14</v>
      </c>
      <c r="Q178" s="47"/>
      <c r="R178" s="47"/>
      <c r="S178" s="47"/>
      <c r="T178" s="14"/>
      <c r="U178" s="14"/>
      <c r="V178" s="14"/>
    </row>
    <row r="179" spans="1:22" ht="140.25">
      <c r="A179" s="38">
        <v>176</v>
      </c>
      <c r="B179" s="146" t="s">
        <v>396</v>
      </c>
      <c r="C179" s="44"/>
      <c r="D179" s="36" t="s">
        <v>495</v>
      </c>
      <c r="E179" s="75" t="s">
        <v>131</v>
      </c>
      <c r="F179" s="75"/>
      <c r="G179" s="37" t="s">
        <v>153</v>
      </c>
      <c r="H179" s="37"/>
      <c r="I179" s="81"/>
      <c r="J179" s="148" t="s">
        <v>445</v>
      </c>
      <c r="K179" s="149" t="s">
        <v>153</v>
      </c>
      <c r="L179" s="80">
        <v>176</v>
      </c>
      <c r="M179" s="151" t="s">
        <v>63</v>
      </c>
      <c r="N179" s="151" t="s">
        <v>64</v>
      </c>
      <c r="O179" s="59"/>
      <c r="P179" s="47"/>
      <c r="Q179" s="47"/>
      <c r="R179" s="47"/>
      <c r="S179" s="47"/>
      <c r="T179" s="14"/>
      <c r="U179" s="14"/>
      <c r="V179" s="14"/>
    </row>
    <row r="180" spans="1:22" ht="76.5">
      <c r="A180" s="132">
        <v>177</v>
      </c>
      <c r="B180" s="133" t="s">
        <v>396</v>
      </c>
      <c r="C180" s="134"/>
      <c r="D180" s="135" t="s">
        <v>495</v>
      </c>
      <c r="E180" s="136" t="s">
        <v>131</v>
      </c>
      <c r="F180" s="136"/>
      <c r="G180" s="137" t="s">
        <v>153</v>
      </c>
      <c r="H180" s="137"/>
      <c r="I180" s="138"/>
      <c r="J180" s="139" t="s">
        <v>445</v>
      </c>
      <c r="K180" s="140" t="s">
        <v>116</v>
      </c>
      <c r="L180" s="141">
        <v>177</v>
      </c>
      <c r="M180" s="142" t="s">
        <v>65</v>
      </c>
      <c r="N180" s="142" t="s">
        <v>66</v>
      </c>
      <c r="O180" s="143" t="s">
        <v>481</v>
      </c>
      <c r="P180" s="47"/>
      <c r="Q180" s="47"/>
      <c r="R180" s="47"/>
      <c r="S180" s="47"/>
      <c r="T180" s="14"/>
      <c r="U180" s="14"/>
      <c r="V180" s="14"/>
    </row>
    <row r="181" spans="1:22" ht="51">
      <c r="A181" s="38">
        <v>178</v>
      </c>
      <c r="B181" s="146" t="s">
        <v>398</v>
      </c>
      <c r="C181" s="44"/>
      <c r="D181" s="36" t="s">
        <v>495</v>
      </c>
      <c r="E181" s="75" t="s">
        <v>131</v>
      </c>
      <c r="F181" s="75" t="s">
        <v>157</v>
      </c>
      <c r="G181" s="37" t="s">
        <v>153</v>
      </c>
      <c r="H181" s="37"/>
      <c r="I181" s="81"/>
      <c r="J181" s="148" t="s">
        <v>445</v>
      </c>
      <c r="K181" s="149" t="s">
        <v>153</v>
      </c>
      <c r="L181" s="80">
        <v>178</v>
      </c>
      <c r="M181" s="151" t="s">
        <v>278</v>
      </c>
      <c r="N181" s="151" t="s">
        <v>279</v>
      </c>
      <c r="O181" s="59"/>
      <c r="P181" s="47"/>
      <c r="Q181" s="47"/>
      <c r="R181" s="47"/>
      <c r="S181" s="47"/>
      <c r="T181" s="14"/>
      <c r="U181" s="14"/>
      <c r="V181" s="14"/>
    </row>
    <row r="182" spans="1:22" ht="25.5">
      <c r="A182" s="132">
        <v>179</v>
      </c>
      <c r="B182" s="133" t="s">
        <v>398</v>
      </c>
      <c r="C182" s="134"/>
      <c r="D182" s="135" t="s">
        <v>495</v>
      </c>
      <c r="E182" s="136" t="s">
        <v>131</v>
      </c>
      <c r="F182" s="136" t="s">
        <v>124</v>
      </c>
      <c r="G182" s="137" t="s">
        <v>153</v>
      </c>
      <c r="H182" s="137"/>
      <c r="I182" s="138"/>
      <c r="J182" s="139" t="s">
        <v>445</v>
      </c>
      <c r="K182" s="140" t="s">
        <v>116</v>
      </c>
      <c r="L182" s="141">
        <v>179</v>
      </c>
      <c r="M182" s="142" t="s">
        <v>280</v>
      </c>
      <c r="N182" s="142" t="s">
        <v>281</v>
      </c>
      <c r="O182" s="143" t="s">
        <v>151</v>
      </c>
      <c r="P182" s="47">
        <v>14</v>
      </c>
      <c r="Q182" s="47"/>
      <c r="R182" s="47"/>
      <c r="S182" s="47"/>
      <c r="T182" s="14"/>
      <c r="U182" s="14"/>
      <c r="V182" s="14"/>
    </row>
    <row r="183" spans="1:22" ht="51">
      <c r="A183" s="38">
        <v>180</v>
      </c>
      <c r="B183" s="146" t="s">
        <v>398</v>
      </c>
      <c r="C183" s="44"/>
      <c r="D183" s="36" t="s">
        <v>495</v>
      </c>
      <c r="E183" s="75" t="s">
        <v>131</v>
      </c>
      <c r="F183" s="75" t="s">
        <v>149</v>
      </c>
      <c r="G183" s="37" t="s">
        <v>153</v>
      </c>
      <c r="H183" s="37"/>
      <c r="I183" s="81"/>
      <c r="J183" s="148" t="s">
        <v>445</v>
      </c>
      <c r="K183" s="149" t="s">
        <v>153</v>
      </c>
      <c r="L183" s="80">
        <v>180</v>
      </c>
      <c r="M183" s="151" t="s">
        <v>282</v>
      </c>
      <c r="N183" s="151" t="s">
        <v>283</v>
      </c>
      <c r="O183" s="59"/>
      <c r="P183" s="47"/>
      <c r="Q183" s="47"/>
      <c r="R183" s="47"/>
      <c r="S183" s="47"/>
      <c r="T183" s="14"/>
      <c r="U183" s="14"/>
      <c r="V183" s="14"/>
    </row>
    <row r="184" spans="1:22" ht="51">
      <c r="A184" s="38">
        <v>181</v>
      </c>
      <c r="B184" s="146" t="s">
        <v>401</v>
      </c>
      <c r="C184" s="44"/>
      <c r="D184" s="36" t="s">
        <v>495</v>
      </c>
      <c r="E184" s="75" t="s">
        <v>131</v>
      </c>
      <c r="F184" s="75"/>
      <c r="G184" s="37" t="s">
        <v>153</v>
      </c>
      <c r="H184" s="37"/>
      <c r="I184" s="81"/>
      <c r="J184" s="148" t="s">
        <v>445</v>
      </c>
      <c r="K184" s="149" t="s">
        <v>153</v>
      </c>
      <c r="L184" s="80">
        <v>181</v>
      </c>
      <c r="M184" s="151" t="s">
        <v>392</v>
      </c>
      <c r="N184" s="151" t="s">
        <v>393</v>
      </c>
      <c r="O184" s="59"/>
      <c r="P184" s="47"/>
      <c r="Q184" s="47"/>
      <c r="R184" s="47"/>
      <c r="S184" s="47"/>
      <c r="T184" s="14"/>
      <c r="U184" s="14"/>
      <c r="V184" s="14"/>
    </row>
    <row r="185" spans="1:22" ht="12.75">
      <c r="A185" s="132">
        <v>182</v>
      </c>
      <c r="B185" s="133" t="s">
        <v>394</v>
      </c>
      <c r="C185" s="134"/>
      <c r="D185" s="133" t="s">
        <v>495</v>
      </c>
      <c r="E185" s="144"/>
      <c r="F185" s="144"/>
      <c r="G185" s="144"/>
      <c r="H185" s="144"/>
      <c r="I185" s="138"/>
      <c r="J185" s="139" t="s">
        <v>445</v>
      </c>
      <c r="K185" s="140" t="s">
        <v>116</v>
      </c>
      <c r="L185" s="141">
        <v>182</v>
      </c>
      <c r="M185" s="145" t="s">
        <v>562</v>
      </c>
      <c r="N185" s="145"/>
      <c r="O185" s="143" t="s">
        <v>151</v>
      </c>
      <c r="P185" s="47">
        <v>14</v>
      </c>
      <c r="Q185" s="47"/>
      <c r="R185" s="47"/>
      <c r="S185" s="47"/>
      <c r="T185" s="14"/>
      <c r="U185" s="14"/>
      <c r="V185" s="14"/>
    </row>
    <row r="186" spans="1:22" ht="12.75">
      <c r="A186" s="132">
        <v>183</v>
      </c>
      <c r="B186" s="133" t="s">
        <v>398</v>
      </c>
      <c r="C186" s="134"/>
      <c r="D186" s="135" t="s">
        <v>547</v>
      </c>
      <c r="E186" s="136" t="s">
        <v>139</v>
      </c>
      <c r="F186" s="136" t="s">
        <v>155</v>
      </c>
      <c r="G186" s="137" t="s">
        <v>119</v>
      </c>
      <c r="H186" s="137"/>
      <c r="I186" s="138"/>
      <c r="J186" s="139" t="s">
        <v>446</v>
      </c>
      <c r="K186" s="140" t="s">
        <v>119</v>
      </c>
      <c r="L186" s="141">
        <v>183</v>
      </c>
      <c r="M186" s="142" t="s">
        <v>284</v>
      </c>
      <c r="N186" s="142" t="s">
        <v>285</v>
      </c>
      <c r="O186" s="143" t="s">
        <v>151</v>
      </c>
      <c r="P186" s="47"/>
      <c r="Q186" s="47"/>
      <c r="R186" s="47"/>
      <c r="S186" s="47"/>
      <c r="T186" s="14"/>
      <c r="U186" s="14"/>
      <c r="V186" s="14"/>
    </row>
    <row r="187" spans="1:22" ht="38.25">
      <c r="A187" s="132">
        <v>184</v>
      </c>
      <c r="B187" s="133" t="s">
        <v>396</v>
      </c>
      <c r="C187" s="134"/>
      <c r="D187" s="135" t="s">
        <v>538</v>
      </c>
      <c r="E187" s="136" t="s">
        <v>139</v>
      </c>
      <c r="F187" s="136"/>
      <c r="G187" s="137" t="s">
        <v>153</v>
      </c>
      <c r="H187" s="137"/>
      <c r="I187" s="138"/>
      <c r="J187" s="139" t="s">
        <v>447</v>
      </c>
      <c r="K187" s="140" t="s">
        <v>116</v>
      </c>
      <c r="L187" s="141">
        <v>184</v>
      </c>
      <c r="M187" s="142" t="s">
        <v>165</v>
      </c>
      <c r="N187" s="142" t="s">
        <v>166</v>
      </c>
      <c r="O187" s="143" t="s">
        <v>151</v>
      </c>
      <c r="P187" s="47">
        <v>15</v>
      </c>
      <c r="Q187" s="47"/>
      <c r="R187" s="47"/>
      <c r="S187" s="47"/>
      <c r="T187" s="14"/>
      <c r="U187" s="14"/>
      <c r="V187" s="14"/>
    </row>
    <row r="188" spans="1:22" ht="63.75">
      <c r="A188" s="132">
        <v>185</v>
      </c>
      <c r="B188" s="133" t="s">
        <v>398</v>
      </c>
      <c r="C188" s="134"/>
      <c r="D188" s="135" t="s">
        <v>538</v>
      </c>
      <c r="E188" s="136" t="s">
        <v>139</v>
      </c>
      <c r="F188" s="136" t="s">
        <v>127</v>
      </c>
      <c r="G188" s="137" t="s">
        <v>153</v>
      </c>
      <c r="H188" s="137"/>
      <c r="I188" s="138"/>
      <c r="J188" s="139" t="s">
        <v>447</v>
      </c>
      <c r="K188" s="140" t="s">
        <v>116</v>
      </c>
      <c r="L188" s="141">
        <v>185</v>
      </c>
      <c r="M188" s="142" t="s">
        <v>286</v>
      </c>
      <c r="N188" s="142" t="s">
        <v>287</v>
      </c>
      <c r="O188" s="143" t="s">
        <v>151</v>
      </c>
      <c r="P188" s="47"/>
      <c r="Q188" s="47"/>
      <c r="R188" s="47"/>
      <c r="S188" s="47"/>
      <c r="T188" s="14"/>
      <c r="U188" s="14"/>
      <c r="V188" s="14"/>
    </row>
    <row r="189" spans="1:22" ht="25.5">
      <c r="A189" s="132">
        <v>186</v>
      </c>
      <c r="B189" s="133" t="s">
        <v>399</v>
      </c>
      <c r="C189" s="134"/>
      <c r="D189" s="133" t="s">
        <v>538</v>
      </c>
      <c r="E189" s="144" t="s">
        <v>139</v>
      </c>
      <c r="F189" s="144"/>
      <c r="G189" s="144" t="s">
        <v>153</v>
      </c>
      <c r="H189" s="144" t="s">
        <v>123</v>
      </c>
      <c r="I189" s="138"/>
      <c r="J189" s="139" t="s">
        <v>447</v>
      </c>
      <c r="K189" s="140" t="s">
        <v>116</v>
      </c>
      <c r="L189" s="141">
        <v>186</v>
      </c>
      <c r="M189" s="145" t="s">
        <v>358</v>
      </c>
      <c r="N189" s="145" t="s">
        <v>359</v>
      </c>
      <c r="O189" s="143" t="s">
        <v>151</v>
      </c>
      <c r="P189" s="47"/>
      <c r="Q189" s="47"/>
      <c r="R189" s="47"/>
      <c r="S189" s="47"/>
      <c r="T189" s="14"/>
      <c r="U189" s="14"/>
      <c r="V189" s="14"/>
    </row>
    <row r="190" spans="1:22" ht="12.75">
      <c r="A190" s="132">
        <v>187</v>
      </c>
      <c r="B190" s="133" t="s">
        <v>399</v>
      </c>
      <c r="C190" s="134"/>
      <c r="D190" s="133" t="s">
        <v>538</v>
      </c>
      <c r="E190" s="144" t="s">
        <v>139</v>
      </c>
      <c r="F190" s="144"/>
      <c r="G190" s="144" t="s">
        <v>153</v>
      </c>
      <c r="H190" s="144" t="s">
        <v>123</v>
      </c>
      <c r="I190" s="138"/>
      <c r="J190" s="139" t="s">
        <v>447</v>
      </c>
      <c r="K190" s="140" t="s">
        <v>116</v>
      </c>
      <c r="L190" s="141">
        <v>187</v>
      </c>
      <c r="M190" s="145" t="s">
        <v>360</v>
      </c>
      <c r="N190" s="145" t="s">
        <v>361</v>
      </c>
      <c r="O190" s="143" t="s">
        <v>482</v>
      </c>
      <c r="P190" s="47">
        <v>15</v>
      </c>
      <c r="Q190" s="47"/>
      <c r="R190" s="47"/>
      <c r="S190" s="47"/>
      <c r="T190" s="14"/>
      <c r="U190" s="14"/>
      <c r="V190" s="14"/>
    </row>
    <row r="191" spans="1:22" ht="25.5">
      <c r="A191" s="132">
        <v>188</v>
      </c>
      <c r="B191" s="133" t="s">
        <v>399</v>
      </c>
      <c r="C191" s="134"/>
      <c r="D191" s="133" t="s">
        <v>538</v>
      </c>
      <c r="E191" s="144" t="s">
        <v>139</v>
      </c>
      <c r="F191" s="144"/>
      <c r="G191" s="144" t="s">
        <v>153</v>
      </c>
      <c r="H191" s="144" t="s">
        <v>123</v>
      </c>
      <c r="I191" s="138"/>
      <c r="J191" s="139" t="s">
        <v>447</v>
      </c>
      <c r="K191" s="140" t="s">
        <v>116</v>
      </c>
      <c r="L191" s="141">
        <v>188</v>
      </c>
      <c r="M191" s="145" t="s">
        <v>362</v>
      </c>
      <c r="N191" s="145" t="s">
        <v>363</v>
      </c>
      <c r="O191" s="143" t="s">
        <v>483</v>
      </c>
      <c r="P191" s="47"/>
      <c r="Q191" s="47"/>
      <c r="R191" s="47"/>
      <c r="S191" s="47"/>
      <c r="T191" s="14"/>
      <c r="U191" s="14"/>
      <c r="V191" s="14"/>
    </row>
    <row r="192" spans="1:22" ht="12.75">
      <c r="A192" s="132">
        <v>189</v>
      </c>
      <c r="B192" s="133" t="s">
        <v>396</v>
      </c>
      <c r="C192" s="134"/>
      <c r="D192" s="135" t="s">
        <v>539</v>
      </c>
      <c r="E192" s="136" t="s">
        <v>139</v>
      </c>
      <c r="F192" s="136"/>
      <c r="G192" s="137" t="s">
        <v>119</v>
      </c>
      <c r="H192" s="137"/>
      <c r="I192" s="138"/>
      <c r="J192" s="139" t="s">
        <v>448</v>
      </c>
      <c r="K192" s="140" t="s">
        <v>116</v>
      </c>
      <c r="L192" s="141">
        <v>189</v>
      </c>
      <c r="M192" s="142" t="s">
        <v>167</v>
      </c>
      <c r="N192" s="142" t="s">
        <v>168</v>
      </c>
      <c r="O192" s="143" t="s">
        <v>151</v>
      </c>
      <c r="P192" s="47"/>
      <c r="Q192" s="47"/>
      <c r="R192" s="47"/>
      <c r="S192" s="47"/>
      <c r="T192" s="14"/>
      <c r="U192" s="14"/>
      <c r="V192" s="14"/>
    </row>
    <row r="193" spans="1:22" ht="25.5">
      <c r="A193" s="132">
        <v>190</v>
      </c>
      <c r="B193" s="133" t="s">
        <v>396</v>
      </c>
      <c r="C193" s="134"/>
      <c r="D193" s="135" t="s">
        <v>541</v>
      </c>
      <c r="E193" s="136" t="s">
        <v>139</v>
      </c>
      <c r="F193" s="136"/>
      <c r="G193" s="137" t="s">
        <v>119</v>
      </c>
      <c r="H193" s="137"/>
      <c r="I193" s="138"/>
      <c r="J193" s="139" t="s">
        <v>449</v>
      </c>
      <c r="K193" s="140" t="s">
        <v>116</v>
      </c>
      <c r="L193" s="141">
        <v>190</v>
      </c>
      <c r="M193" s="142" t="s">
        <v>171</v>
      </c>
      <c r="N193" s="142" t="s">
        <v>172</v>
      </c>
      <c r="O193" s="143" t="s">
        <v>151</v>
      </c>
      <c r="P193" s="47"/>
      <c r="Q193" s="47"/>
      <c r="R193" s="47"/>
      <c r="S193" s="47"/>
      <c r="T193" s="14"/>
      <c r="U193" s="14"/>
      <c r="V193" s="14"/>
    </row>
    <row r="194" spans="1:22" ht="25.5">
      <c r="A194" s="132">
        <v>191</v>
      </c>
      <c r="B194" s="133" t="s">
        <v>396</v>
      </c>
      <c r="C194" s="134"/>
      <c r="D194" s="135" t="s">
        <v>541</v>
      </c>
      <c r="E194" s="136" t="s">
        <v>134</v>
      </c>
      <c r="F194" s="136"/>
      <c r="G194" s="137" t="s">
        <v>119</v>
      </c>
      <c r="H194" s="137"/>
      <c r="I194" s="138"/>
      <c r="J194" s="139" t="s">
        <v>449</v>
      </c>
      <c r="K194" s="140" t="s">
        <v>116</v>
      </c>
      <c r="L194" s="141">
        <v>191</v>
      </c>
      <c r="M194" s="142" t="s">
        <v>173</v>
      </c>
      <c r="N194" s="142" t="s">
        <v>174</v>
      </c>
      <c r="O194" s="143" t="s">
        <v>484</v>
      </c>
      <c r="P194" s="47"/>
      <c r="Q194" s="47"/>
      <c r="R194" s="47"/>
      <c r="S194" s="47"/>
      <c r="T194" s="14"/>
      <c r="U194" s="14"/>
      <c r="V194" s="14"/>
    </row>
    <row r="195" spans="1:22" ht="25.5">
      <c r="A195" s="38">
        <v>192</v>
      </c>
      <c r="B195" s="146" t="s">
        <v>399</v>
      </c>
      <c r="C195" s="44"/>
      <c r="D195" s="146" t="s">
        <v>549</v>
      </c>
      <c r="E195" s="147"/>
      <c r="F195" s="147"/>
      <c r="G195" s="147" t="s">
        <v>153</v>
      </c>
      <c r="H195" s="147" t="s">
        <v>123</v>
      </c>
      <c r="I195" s="81"/>
      <c r="J195" s="148" t="s">
        <v>450</v>
      </c>
      <c r="K195" s="149" t="s">
        <v>153</v>
      </c>
      <c r="L195" s="80">
        <v>192</v>
      </c>
      <c r="M195" s="150" t="s">
        <v>364</v>
      </c>
      <c r="N195" s="150"/>
      <c r="O195" s="59"/>
      <c r="P195" s="47"/>
      <c r="Q195" s="47"/>
      <c r="R195" s="47"/>
      <c r="S195" s="47"/>
      <c r="T195" s="14"/>
      <c r="U195" s="14"/>
      <c r="V195" s="14"/>
    </row>
    <row r="196" spans="1:22" ht="89.25">
      <c r="A196" s="38">
        <v>193</v>
      </c>
      <c r="B196" s="146" t="s">
        <v>396</v>
      </c>
      <c r="C196" s="44"/>
      <c r="D196" s="36" t="s">
        <v>540</v>
      </c>
      <c r="E196" s="75" t="s">
        <v>134</v>
      </c>
      <c r="F196" s="75"/>
      <c r="G196" s="37" t="s">
        <v>153</v>
      </c>
      <c r="H196" s="37"/>
      <c r="I196" s="81"/>
      <c r="J196" s="148" t="s">
        <v>451</v>
      </c>
      <c r="K196" s="149" t="s">
        <v>153</v>
      </c>
      <c r="L196" s="80">
        <v>193</v>
      </c>
      <c r="M196" s="151" t="s">
        <v>169</v>
      </c>
      <c r="N196" s="151" t="s">
        <v>170</v>
      </c>
      <c r="O196" s="59"/>
      <c r="P196" s="47"/>
      <c r="Q196" s="47"/>
      <c r="R196" s="47"/>
      <c r="S196" s="47"/>
      <c r="T196" s="14"/>
      <c r="U196" s="14"/>
      <c r="V196" s="14"/>
    </row>
    <row r="197" spans="1:22" ht="76.5">
      <c r="A197" s="132">
        <v>194</v>
      </c>
      <c r="B197" s="133" t="s">
        <v>395</v>
      </c>
      <c r="C197" s="134"/>
      <c r="D197" s="133" t="s">
        <v>503</v>
      </c>
      <c r="E197" s="144" t="s">
        <v>138</v>
      </c>
      <c r="F197" s="144" t="s">
        <v>156</v>
      </c>
      <c r="G197" s="144" t="s">
        <v>119</v>
      </c>
      <c r="H197" s="144"/>
      <c r="I197" s="138"/>
      <c r="J197" s="139" t="s">
        <v>452</v>
      </c>
      <c r="K197" s="140" t="s">
        <v>116</v>
      </c>
      <c r="L197" s="141">
        <v>194</v>
      </c>
      <c r="M197" s="145" t="s">
        <v>592</v>
      </c>
      <c r="N197" s="145" t="s">
        <v>593</v>
      </c>
      <c r="O197" s="143" t="s">
        <v>485</v>
      </c>
      <c r="P197" s="47"/>
      <c r="Q197" s="47"/>
      <c r="R197" s="47"/>
      <c r="S197" s="47"/>
      <c r="T197" s="14"/>
      <c r="U197" s="14"/>
      <c r="V197" s="14"/>
    </row>
    <row r="198" spans="1:22" ht="25.5">
      <c r="A198" s="132">
        <v>195</v>
      </c>
      <c r="B198" s="133" t="s">
        <v>395</v>
      </c>
      <c r="C198" s="134"/>
      <c r="D198" s="133" t="s">
        <v>503</v>
      </c>
      <c r="E198" s="144" t="s">
        <v>134</v>
      </c>
      <c r="F198" s="144" t="s">
        <v>163</v>
      </c>
      <c r="G198" s="144" t="s">
        <v>119</v>
      </c>
      <c r="H198" s="144"/>
      <c r="I198" s="138"/>
      <c r="J198" s="139" t="s">
        <v>452</v>
      </c>
      <c r="K198" s="140" t="s">
        <v>119</v>
      </c>
      <c r="L198" s="141">
        <v>195</v>
      </c>
      <c r="M198" s="145" t="s">
        <v>594</v>
      </c>
      <c r="N198" s="145" t="s">
        <v>595</v>
      </c>
      <c r="O198" s="143" t="s">
        <v>151</v>
      </c>
      <c r="P198" s="47"/>
      <c r="Q198" s="47"/>
      <c r="R198" s="47"/>
      <c r="S198" s="47"/>
      <c r="T198" s="14"/>
      <c r="U198" s="14"/>
      <c r="V198" s="14"/>
    </row>
    <row r="199" spans="1:22" ht="12.75">
      <c r="A199" s="132">
        <v>196</v>
      </c>
      <c r="B199" s="133" t="s">
        <v>398</v>
      </c>
      <c r="C199" s="134"/>
      <c r="D199" s="135" t="s">
        <v>503</v>
      </c>
      <c r="E199" s="136" t="s">
        <v>134</v>
      </c>
      <c r="F199" s="136" t="s">
        <v>163</v>
      </c>
      <c r="G199" s="137" t="s">
        <v>119</v>
      </c>
      <c r="H199" s="137"/>
      <c r="I199" s="138"/>
      <c r="J199" s="139" t="s">
        <v>452</v>
      </c>
      <c r="K199" s="140" t="s">
        <v>119</v>
      </c>
      <c r="L199" s="141">
        <v>196</v>
      </c>
      <c r="M199" s="142" t="s">
        <v>288</v>
      </c>
      <c r="N199" s="142" t="s">
        <v>289</v>
      </c>
      <c r="O199" s="143" t="s">
        <v>460</v>
      </c>
      <c r="P199" s="47"/>
      <c r="Q199" s="47"/>
      <c r="R199" s="47"/>
      <c r="S199" s="47"/>
      <c r="T199" s="14"/>
      <c r="U199" s="14"/>
      <c r="V199" s="14"/>
    </row>
    <row r="200" spans="1:22" ht="12.75">
      <c r="A200" s="132">
        <v>197</v>
      </c>
      <c r="B200" s="133" t="s">
        <v>399</v>
      </c>
      <c r="C200" s="134"/>
      <c r="D200" s="133" t="s">
        <v>503</v>
      </c>
      <c r="E200" s="144" t="s">
        <v>138</v>
      </c>
      <c r="F200" s="144"/>
      <c r="G200" s="144" t="s">
        <v>119</v>
      </c>
      <c r="H200" s="144" t="s">
        <v>123</v>
      </c>
      <c r="I200" s="138"/>
      <c r="J200" s="139" t="s">
        <v>452</v>
      </c>
      <c r="K200" s="140" t="s">
        <v>116</v>
      </c>
      <c r="L200" s="141">
        <v>197</v>
      </c>
      <c r="M200" s="145" t="s">
        <v>365</v>
      </c>
      <c r="N200" s="145"/>
      <c r="O200" s="143" t="s">
        <v>151</v>
      </c>
      <c r="P200" s="47"/>
      <c r="Q200" s="47"/>
      <c r="R200" s="47"/>
      <c r="S200" s="47"/>
      <c r="T200" s="14"/>
      <c r="U200" s="14"/>
      <c r="V200" s="14"/>
    </row>
    <row r="201" spans="1:22" ht="51">
      <c r="A201" s="132">
        <v>198</v>
      </c>
      <c r="B201" s="133" t="s">
        <v>399</v>
      </c>
      <c r="C201" s="134"/>
      <c r="D201" s="133" t="s">
        <v>503</v>
      </c>
      <c r="E201" s="144" t="s">
        <v>138</v>
      </c>
      <c r="F201" s="144"/>
      <c r="G201" s="144" t="s">
        <v>119</v>
      </c>
      <c r="H201" s="144" t="s">
        <v>123</v>
      </c>
      <c r="I201" s="138"/>
      <c r="J201" s="139" t="s">
        <v>452</v>
      </c>
      <c r="K201" s="140" t="s">
        <v>119</v>
      </c>
      <c r="L201" s="141">
        <v>198</v>
      </c>
      <c r="M201" s="145" t="s">
        <v>366</v>
      </c>
      <c r="N201" s="145" t="s">
        <v>367</v>
      </c>
      <c r="O201" s="143" t="s">
        <v>461</v>
      </c>
      <c r="P201" s="47"/>
      <c r="Q201" s="47"/>
      <c r="R201" s="47"/>
      <c r="S201" s="47"/>
      <c r="T201" s="14"/>
      <c r="U201" s="14"/>
      <c r="V201" s="14"/>
    </row>
    <row r="202" spans="1:22" ht="63.75">
      <c r="A202" s="132">
        <v>199</v>
      </c>
      <c r="B202" s="133" t="s">
        <v>395</v>
      </c>
      <c r="C202" s="134"/>
      <c r="D202" s="133" t="s">
        <v>503</v>
      </c>
      <c r="E202" s="144" t="s">
        <v>138</v>
      </c>
      <c r="F202" s="144" t="s">
        <v>146</v>
      </c>
      <c r="G202" s="144" t="s">
        <v>153</v>
      </c>
      <c r="H202" s="144"/>
      <c r="I202" s="138"/>
      <c r="J202" s="139" t="s">
        <v>452</v>
      </c>
      <c r="K202" s="140" t="s">
        <v>116</v>
      </c>
      <c r="L202" s="141">
        <v>199</v>
      </c>
      <c r="M202" s="145" t="s">
        <v>590</v>
      </c>
      <c r="N202" s="145" t="s">
        <v>591</v>
      </c>
      <c r="O202" s="143" t="s">
        <v>151</v>
      </c>
      <c r="P202" s="47"/>
      <c r="Q202" s="47"/>
      <c r="R202" s="47"/>
      <c r="S202" s="47"/>
      <c r="T202" s="14"/>
      <c r="U202" s="14"/>
      <c r="V202" s="14"/>
    </row>
    <row r="203" spans="1:22" ht="51">
      <c r="A203" s="38">
        <v>200</v>
      </c>
      <c r="B203" s="146" t="s">
        <v>396</v>
      </c>
      <c r="C203" s="44"/>
      <c r="D203" s="36" t="s">
        <v>503</v>
      </c>
      <c r="E203" s="75" t="s">
        <v>134</v>
      </c>
      <c r="F203" s="75"/>
      <c r="G203" s="37" t="s">
        <v>153</v>
      </c>
      <c r="H203" s="37"/>
      <c r="I203" s="81"/>
      <c r="J203" s="148" t="s">
        <v>452</v>
      </c>
      <c r="K203" s="149" t="s">
        <v>153</v>
      </c>
      <c r="L203" s="80">
        <v>200</v>
      </c>
      <c r="M203" s="151" t="s">
        <v>175</v>
      </c>
      <c r="N203" s="151"/>
      <c r="O203" s="59"/>
      <c r="P203" s="47"/>
      <c r="Q203" s="47"/>
      <c r="R203" s="47"/>
      <c r="S203" s="47"/>
      <c r="T203" s="14"/>
      <c r="U203" s="14"/>
      <c r="V203" s="14"/>
    </row>
    <row r="204" spans="1:22" ht="38.25">
      <c r="A204" s="38">
        <v>201</v>
      </c>
      <c r="B204" s="146" t="s">
        <v>398</v>
      </c>
      <c r="C204" s="44"/>
      <c r="D204" s="36" t="s">
        <v>74</v>
      </c>
      <c r="E204" s="75" t="s">
        <v>152</v>
      </c>
      <c r="F204" s="75" t="s">
        <v>161</v>
      </c>
      <c r="G204" s="37" t="s">
        <v>153</v>
      </c>
      <c r="H204" s="37"/>
      <c r="I204" s="81"/>
      <c r="J204" s="148" t="s">
        <v>453</v>
      </c>
      <c r="K204" s="149" t="s">
        <v>153</v>
      </c>
      <c r="L204" s="80">
        <v>201</v>
      </c>
      <c r="M204" s="151" t="s">
        <v>290</v>
      </c>
      <c r="N204" s="151" t="s">
        <v>291</v>
      </c>
      <c r="O204" s="59"/>
      <c r="P204" s="47"/>
      <c r="Q204" s="47"/>
      <c r="R204" s="47"/>
      <c r="S204" s="47"/>
      <c r="T204" s="14"/>
      <c r="U204" s="14"/>
      <c r="V204" s="14"/>
    </row>
    <row r="205" spans="1:22" ht="25.5">
      <c r="A205" s="132">
        <v>202</v>
      </c>
      <c r="B205" s="133" t="s">
        <v>396</v>
      </c>
      <c r="C205" s="134"/>
      <c r="D205" s="135" t="s">
        <v>506</v>
      </c>
      <c r="E205" s="136" t="s">
        <v>152</v>
      </c>
      <c r="F205" s="136"/>
      <c r="G205" s="137" t="s">
        <v>119</v>
      </c>
      <c r="H205" s="137"/>
      <c r="I205" s="138"/>
      <c r="J205" s="139" t="s">
        <v>405</v>
      </c>
      <c r="K205" s="140" t="s">
        <v>119</v>
      </c>
      <c r="L205" s="141">
        <v>202</v>
      </c>
      <c r="M205" s="142" t="s">
        <v>604</v>
      </c>
      <c r="N205" s="142" t="s">
        <v>605</v>
      </c>
      <c r="O205" s="143" t="s">
        <v>151</v>
      </c>
      <c r="P205" s="47"/>
      <c r="Q205" s="47"/>
      <c r="R205" s="47"/>
      <c r="S205" s="47"/>
      <c r="T205" s="14"/>
      <c r="U205" s="14"/>
      <c r="V205" s="14"/>
    </row>
    <row r="206" spans="1:22" ht="25.5">
      <c r="A206" s="38">
        <v>203</v>
      </c>
      <c r="B206" s="146" t="s">
        <v>399</v>
      </c>
      <c r="C206" s="44"/>
      <c r="D206" s="146" t="s">
        <v>506</v>
      </c>
      <c r="E206" s="147" t="s">
        <v>152</v>
      </c>
      <c r="F206" s="147"/>
      <c r="G206" s="147" t="s">
        <v>153</v>
      </c>
      <c r="H206" s="147" t="s">
        <v>123</v>
      </c>
      <c r="I206" s="81"/>
      <c r="J206" s="148" t="s">
        <v>405</v>
      </c>
      <c r="K206" s="149" t="s">
        <v>153</v>
      </c>
      <c r="L206" s="80">
        <v>203</v>
      </c>
      <c r="M206" s="150" t="s">
        <v>294</v>
      </c>
      <c r="N206" s="150" t="s">
        <v>295</v>
      </c>
      <c r="O206" s="59"/>
      <c r="P206" s="47"/>
      <c r="Q206" s="47"/>
      <c r="R206" s="47"/>
      <c r="S206" s="47"/>
      <c r="T206" s="14"/>
      <c r="U206" s="14"/>
      <c r="V206" s="14"/>
    </row>
    <row r="207" spans="1:22" ht="25.5">
      <c r="A207" s="38">
        <v>204</v>
      </c>
      <c r="B207" s="146" t="s">
        <v>396</v>
      </c>
      <c r="C207" s="44"/>
      <c r="D207" s="36" t="s">
        <v>94</v>
      </c>
      <c r="E207" s="75" t="s">
        <v>157</v>
      </c>
      <c r="F207" s="75"/>
      <c r="G207" s="37" t="s">
        <v>153</v>
      </c>
      <c r="H207" s="37"/>
      <c r="I207" s="81"/>
      <c r="J207" s="148" t="s">
        <v>403</v>
      </c>
      <c r="K207" s="149" t="s">
        <v>153</v>
      </c>
      <c r="L207" s="80">
        <v>204</v>
      </c>
      <c r="M207" s="151" t="s">
        <v>176</v>
      </c>
      <c r="N207" s="151"/>
      <c r="O207" s="59"/>
      <c r="P207" s="47">
        <v>11</v>
      </c>
      <c r="Q207" s="47"/>
      <c r="R207" s="47"/>
      <c r="S207" s="47"/>
      <c r="T207" s="14"/>
      <c r="U207" s="14"/>
      <c r="V207" s="14"/>
    </row>
    <row r="208" spans="1:22" ht="25.5">
      <c r="A208" s="38">
        <v>205</v>
      </c>
      <c r="B208" s="146" t="s">
        <v>394</v>
      </c>
      <c r="C208" s="44"/>
      <c r="D208" s="146" t="s">
        <v>75</v>
      </c>
      <c r="E208" s="147"/>
      <c r="F208" s="147"/>
      <c r="G208" s="147"/>
      <c r="H208" s="147"/>
      <c r="I208" s="81"/>
      <c r="J208" s="148" t="s">
        <v>404</v>
      </c>
      <c r="K208" s="149" t="s">
        <v>153</v>
      </c>
      <c r="L208" s="80">
        <v>205</v>
      </c>
      <c r="M208" s="150" t="s">
        <v>563</v>
      </c>
      <c r="N208" s="150" t="s">
        <v>564</v>
      </c>
      <c r="O208" s="59"/>
      <c r="P208" s="47"/>
      <c r="Q208" s="47"/>
      <c r="R208" s="47"/>
      <c r="S208" s="47"/>
      <c r="T208" s="14"/>
      <c r="U208" s="14"/>
      <c r="V208" s="14"/>
    </row>
    <row r="209" spans="1:19" ht="12.75">
      <c r="A209" s="85"/>
      <c r="B209" s="82"/>
      <c r="C209" s="86"/>
      <c r="D209" s="87"/>
      <c r="E209" s="88"/>
      <c r="F209" s="88"/>
      <c r="G209" s="88"/>
      <c r="H209" s="88"/>
      <c r="I209" s="89"/>
      <c r="J209" s="90"/>
      <c r="K209" s="88"/>
      <c r="L209" s="91"/>
      <c r="M209" s="92"/>
      <c r="N209" s="93"/>
      <c r="O209" s="94"/>
      <c r="P209" s="95"/>
      <c r="Q209" s="95"/>
      <c r="R209" s="95"/>
      <c r="S209" s="95"/>
    </row>
    <row r="210" spans="1:19" ht="12.75">
      <c r="A210" s="85"/>
      <c r="B210" s="82"/>
      <c r="C210" s="86"/>
      <c r="D210" s="87"/>
      <c r="E210" s="88"/>
      <c r="F210" s="88"/>
      <c r="G210" s="88"/>
      <c r="H210" s="88"/>
      <c r="I210" s="89"/>
      <c r="J210" s="90"/>
      <c r="K210" s="88"/>
      <c r="L210" s="91"/>
      <c r="M210" s="92"/>
      <c r="N210" s="93"/>
      <c r="O210" s="94"/>
      <c r="P210" s="95"/>
      <c r="Q210" s="95"/>
      <c r="R210" s="95"/>
      <c r="S210" s="95"/>
    </row>
    <row r="211" spans="1:19" ht="12.75">
      <c r="A211" s="85"/>
      <c r="B211" s="82"/>
      <c r="C211" s="86"/>
      <c r="D211" s="87"/>
      <c r="E211" s="88"/>
      <c r="F211" s="88"/>
      <c r="G211" s="88"/>
      <c r="H211" s="88"/>
      <c r="I211" s="89"/>
      <c r="J211" s="90"/>
      <c r="K211" s="88"/>
      <c r="L211" s="91"/>
      <c r="M211" s="92"/>
      <c r="N211" s="93"/>
      <c r="O211" s="94"/>
      <c r="P211" s="95"/>
      <c r="Q211" s="95"/>
      <c r="R211" s="95"/>
      <c r="S211" s="95"/>
    </row>
    <row r="212" spans="1:19" ht="12.75">
      <c r="A212" s="85"/>
      <c r="B212" s="82"/>
      <c r="C212" s="86"/>
      <c r="D212" s="87"/>
      <c r="E212" s="88"/>
      <c r="F212" s="88"/>
      <c r="G212" s="88"/>
      <c r="H212" s="88"/>
      <c r="I212" s="89"/>
      <c r="J212" s="90"/>
      <c r="K212" s="88"/>
      <c r="L212" s="91"/>
      <c r="M212" s="92"/>
      <c r="N212" s="93"/>
      <c r="O212" s="94"/>
      <c r="P212" s="95"/>
      <c r="Q212" s="95"/>
      <c r="R212" s="95"/>
      <c r="S212" s="95"/>
    </row>
    <row r="213" spans="1:19" ht="12.75">
      <c r="A213" s="85"/>
      <c r="B213" s="82"/>
      <c r="C213" s="86"/>
      <c r="D213" s="87"/>
      <c r="E213" s="88"/>
      <c r="F213" s="88"/>
      <c r="G213" s="88"/>
      <c r="H213" s="88"/>
      <c r="I213" s="89"/>
      <c r="J213" s="90"/>
      <c r="K213" s="88"/>
      <c r="L213" s="91"/>
      <c r="M213" s="92"/>
      <c r="N213" s="93"/>
      <c r="O213" s="94"/>
      <c r="P213" s="95"/>
      <c r="Q213" s="95"/>
      <c r="R213" s="95"/>
      <c r="S213" s="95"/>
    </row>
    <row r="214" spans="1:19" ht="12.75">
      <c r="A214" s="85"/>
      <c r="B214" s="82"/>
      <c r="C214" s="86"/>
      <c r="D214" s="87"/>
      <c r="E214" s="96"/>
      <c r="F214" s="96"/>
      <c r="G214" s="96"/>
      <c r="H214" s="96"/>
      <c r="I214" s="97"/>
      <c r="J214" s="90"/>
      <c r="K214" s="96"/>
      <c r="L214" s="98"/>
      <c r="M214" s="99"/>
      <c r="N214" s="100"/>
      <c r="O214" s="94"/>
      <c r="P214" s="95"/>
      <c r="Q214" s="95"/>
      <c r="R214" s="95"/>
      <c r="S214" s="95"/>
    </row>
    <row r="215" spans="1:19" ht="12.75">
      <c r="A215" s="85"/>
      <c r="B215" s="82"/>
      <c r="C215" s="86"/>
      <c r="D215" s="87"/>
      <c r="E215" s="96"/>
      <c r="F215" s="96"/>
      <c r="G215" s="96"/>
      <c r="H215" s="96"/>
      <c r="I215" s="97"/>
      <c r="J215" s="90"/>
      <c r="K215" s="96"/>
      <c r="L215" s="98"/>
      <c r="M215" s="99"/>
      <c r="N215" s="100"/>
      <c r="O215" s="94"/>
      <c r="P215" s="95"/>
      <c r="Q215" s="95"/>
      <c r="R215" s="95"/>
      <c r="S215" s="95"/>
    </row>
    <row r="216" spans="1:19" ht="12.75">
      <c r="A216" s="85"/>
      <c r="B216" s="82"/>
      <c r="C216" s="86"/>
      <c r="D216" s="87"/>
      <c r="E216" s="96"/>
      <c r="F216" s="96"/>
      <c r="G216" s="96"/>
      <c r="H216" s="96"/>
      <c r="I216" s="97"/>
      <c r="J216" s="90"/>
      <c r="K216" s="96"/>
      <c r="L216" s="98"/>
      <c r="M216" s="99"/>
      <c r="N216" s="100"/>
      <c r="O216" s="94"/>
      <c r="P216" s="95"/>
      <c r="Q216" s="95"/>
      <c r="R216" s="95"/>
      <c r="S216" s="95"/>
    </row>
    <row r="217" spans="1:19" ht="12.75">
      <c r="A217" s="85"/>
      <c r="B217" s="82"/>
      <c r="C217" s="86"/>
      <c r="D217" s="87"/>
      <c r="E217" s="96"/>
      <c r="F217" s="96"/>
      <c r="G217" s="96"/>
      <c r="H217" s="96"/>
      <c r="I217" s="97"/>
      <c r="J217" s="90"/>
      <c r="K217" s="96"/>
      <c r="L217" s="98"/>
      <c r="M217" s="99"/>
      <c r="N217" s="100"/>
      <c r="O217" s="94"/>
      <c r="P217" s="95"/>
      <c r="Q217" s="95"/>
      <c r="R217" s="95"/>
      <c r="S217" s="95"/>
    </row>
    <row r="218" spans="1:19" ht="12.75">
      <c r="A218" s="85"/>
      <c r="B218" s="82"/>
      <c r="C218" s="86"/>
      <c r="D218" s="87"/>
      <c r="E218" s="96"/>
      <c r="F218" s="96"/>
      <c r="G218" s="96"/>
      <c r="H218" s="96"/>
      <c r="I218" s="97"/>
      <c r="J218" s="90"/>
      <c r="K218" s="96"/>
      <c r="L218" s="98"/>
      <c r="M218" s="99"/>
      <c r="N218" s="100"/>
      <c r="O218" s="94"/>
      <c r="P218" s="95"/>
      <c r="Q218" s="95"/>
      <c r="R218" s="95"/>
      <c r="S218" s="95"/>
    </row>
    <row r="219" spans="1:19" ht="12.75">
      <c r="A219" s="85"/>
      <c r="B219" s="82"/>
      <c r="C219" s="86"/>
      <c r="D219" s="87"/>
      <c r="E219" s="96"/>
      <c r="F219" s="96"/>
      <c r="G219" s="96"/>
      <c r="H219" s="96"/>
      <c r="I219" s="97"/>
      <c r="J219" s="90"/>
      <c r="K219" s="96"/>
      <c r="L219" s="98"/>
      <c r="M219" s="99"/>
      <c r="N219" s="100"/>
      <c r="O219" s="94"/>
      <c r="P219" s="95"/>
      <c r="Q219" s="95"/>
      <c r="R219" s="95"/>
      <c r="S219" s="95"/>
    </row>
    <row r="220" spans="1:19" ht="12.75">
      <c r="A220" s="85"/>
      <c r="B220" s="82"/>
      <c r="C220" s="86"/>
      <c r="D220" s="87"/>
      <c r="E220" s="96"/>
      <c r="F220" s="96"/>
      <c r="G220" s="96"/>
      <c r="H220" s="96"/>
      <c r="I220" s="97"/>
      <c r="J220" s="90"/>
      <c r="K220" s="96"/>
      <c r="L220" s="98"/>
      <c r="M220" s="99"/>
      <c r="N220" s="100"/>
      <c r="O220" s="94"/>
      <c r="P220" s="95"/>
      <c r="Q220" s="95"/>
      <c r="R220" s="95"/>
      <c r="S220" s="95"/>
    </row>
    <row r="221" spans="1:19" ht="12.75">
      <c r="A221" s="85"/>
      <c r="B221" s="82"/>
      <c r="C221" s="86"/>
      <c r="D221" s="87"/>
      <c r="E221" s="96"/>
      <c r="F221" s="96"/>
      <c r="G221" s="96"/>
      <c r="H221" s="96"/>
      <c r="I221" s="97"/>
      <c r="J221" s="90"/>
      <c r="K221" s="96"/>
      <c r="L221" s="98"/>
      <c r="M221" s="99"/>
      <c r="N221" s="100"/>
      <c r="O221" s="94"/>
      <c r="P221" s="95"/>
      <c r="Q221" s="95"/>
      <c r="R221" s="95"/>
      <c r="S221" s="95"/>
    </row>
    <row r="222" spans="1:19" ht="12.75">
      <c r="A222" s="85"/>
      <c r="B222" s="82"/>
      <c r="C222" s="86"/>
      <c r="D222" s="87"/>
      <c r="E222" s="96"/>
      <c r="F222" s="96"/>
      <c r="G222" s="96"/>
      <c r="H222" s="96"/>
      <c r="I222" s="97"/>
      <c r="J222" s="90"/>
      <c r="K222" s="96"/>
      <c r="L222" s="98"/>
      <c r="M222" s="99"/>
      <c r="N222" s="100"/>
      <c r="O222" s="94"/>
      <c r="P222" s="95"/>
      <c r="Q222" s="95"/>
      <c r="R222" s="95"/>
      <c r="S222" s="95"/>
    </row>
    <row r="223" spans="1:19" ht="12.75">
      <c r="A223" s="85"/>
      <c r="B223" s="82"/>
      <c r="C223" s="86"/>
      <c r="D223" s="87"/>
      <c r="E223" s="96"/>
      <c r="F223" s="96"/>
      <c r="G223" s="96"/>
      <c r="H223" s="96"/>
      <c r="I223" s="97"/>
      <c r="J223" s="90"/>
      <c r="K223" s="96"/>
      <c r="L223" s="98"/>
      <c r="M223" s="99"/>
      <c r="N223" s="100"/>
      <c r="O223" s="94"/>
      <c r="P223" s="95"/>
      <c r="Q223" s="95"/>
      <c r="R223" s="95"/>
      <c r="S223" s="95"/>
    </row>
    <row r="224" spans="1:19" ht="12.75">
      <c r="A224" s="85"/>
      <c r="B224" s="82"/>
      <c r="C224" s="86"/>
      <c r="D224" s="87"/>
      <c r="E224" s="96"/>
      <c r="F224" s="96"/>
      <c r="G224" s="96"/>
      <c r="H224" s="96"/>
      <c r="I224" s="97"/>
      <c r="J224" s="90"/>
      <c r="K224" s="96"/>
      <c r="L224" s="98"/>
      <c r="M224" s="99"/>
      <c r="N224" s="100"/>
      <c r="O224" s="94"/>
      <c r="P224" s="95"/>
      <c r="Q224" s="95"/>
      <c r="R224" s="95"/>
      <c r="S224" s="95"/>
    </row>
    <row r="225" spans="1:19" ht="12.75">
      <c r="A225" s="85"/>
      <c r="B225" s="82"/>
      <c r="C225" s="86"/>
      <c r="D225" s="87"/>
      <c r="E225" s="96"/>
      <c r="F225" s="96"/>
      <c r="G225" s="96"/>
      <c r="H225" s="96"/>
      <c r="I225" s="97"/>
      <c r="J225" s="90"/>
      <c r="K225" s="96"/>
      <c r="L225" s="98"/>
      <c r="M225" s="99"/>
      <c r="N225" s="100"/>
      <c r="O225" s="94"/>
      <c r="P225" s="95"/>
      <c r="Q225" s="95"/>
      <c r="R225" s="95"/>
      <c r="S225" s="95"/>
    </row>
    <row r="226" spans="1:19" ht="12.75">
      <c r="A226" s="85"/>
      <c r="B226" s="82"/>
      <c r="C226" s="86"/>
      <c r="D226" s="87"/>
      <c r="E226" s="96"/>
      <c r="F226" s="96"/>
      <c r="G226" s="96"/>
      <c r="H226" s="96"/>
      <c r="I226" s="97"/>
      <c r="J226" s="90"/>
      <c r="K226" s="96"/>
      <c r="L226" s="98"/>
      <c r="M226" s="99"/>
      <c r="N226" s="100"/>
      <c r="O226" s="94"/>
      <c r="P226" s="95"/>
      <c r="Q226" s="95"/>
      <c r="R226" s="95"/>
      <c r="S226" s="95"/>
    </row>
    <row r="227" spans="1:19" ht="12.75">
      <c r="A227" s="85"/>
      <c r="B227" s="82"/>
      <c r="C227" s="86"/>
      <c r="D227" s="87"/>
      <c r="E227" s="96"/>
      <c r="F227" s="96"/>
      <c r="G227" s="96"/>
      <c r="H227" s="96"/>
      <c r="I227" s="97"/>
      <c r="J227" s="90"/>
      <c r="K227" s="96"/>
      <c r="L227" s="98"/>
      <c r="M227" s="99"/>
      <c r="N227" s="100"/>
      <c r="O227" s="94"/>
      <c r="P227" s="95"/>
      <c r="Q227" s="95"/>
      <c r="R227" s="95"/>
      <c r="S227" s="95"/>
    </row>
    <row r="228" spans="1:19" ht="12.75">
      <c r="A228" s="85"/>
      <c r="B228" s="82"/>
      <c r="C228" s="86"/>
      <c r="D228" s="87"/>
      <c r="E228" s="96"/>
      <c r="F228" s="96"/>
      <c r="G228" s="96"/>
      <c r="H228" s="96"/>
      <c r="I228" s="97"/>
      <c r="J228" s="90"/>
      <c r="K228" s="96"/>
      <c r="L228" s="98"/>
      <c r="M228" s="99"/>
      <c r="N228" s="100"/>
      <c r="O228" s="94"/>
      <c r="P228" s="95"/>
      <c r="Q228" s="95"/>
      <c r="R228" s="95"/>
      <c r="S228" s="95"/>
    </row>
    <row r="229" spans="1:19" ht="12.75">
      <c r="A229" s="85"/>
      <c r="B229" s="82"/>
      <c r="C229" s="86"/>
      <c r="D229" s="87"/>
      <c r="E229" s="96"/>
      <c r="F229" s="96"/>
      <c r="G229" s="96"/>
      <c r="H229" s="96"/>
      <c r="I229" s="97"/>
      <c r="J229" s="90"/>
      <c r="K229" s="96"/>
      <c r="L229" s="98"/>
      <c r="M229" s="99"/>
      <c r="N229" s="100"/>
      <c r="O229" s="94"/>
      <c r="P229" s="95"/>
      <c r="Q229" s="95"/>
      <c r="R229" s="95"/>
      <c r="S229" s="95"/>
    </row>
    <row r="230" spans="1:19" ht="12.75">
      <c r="A230" s="85"/>
      <c r="B230" s="82"/>
      <c r="C230" s="86"/>
      <c r="D230" s="87"/>
      <c r="E230" s="96"/>
      <c r="F230" s="96"/>
      <c r="G230" s="96"/>
      <c r="H230" s="96"/>
      <c r="I230" s="97"/>
      <c r="J230" s="90"/>
      <c r="K230" s="96"/>
      <c r="L230" s="98"/>
      <c r="M230" s="99"/>
      <c r="N230" s="100"/>
      <c r="O230" s="94"/>
      <c r="P230" s="95"/>
      <c r="Q230" s="95"/>
      <c r="R230" s="95"/>
      <c r="S230" s="95"/>
    </row>
    <row r="231" spans="1:19" ht="12.75">
      <c r="A231" s="85"/>
      <c r="B231" s="82"/>
      <c r="C231" s="86"/>
      <c r="D231" s="87"/>
      <c r="E231" s="96"/>
      <c r="F231" s="96"/>
      <c r="G231" s="96"/>
      <c r="H231" s="96"/>
      <c r="I231" s="97"/>
      <c r="J231" s="90"/>
      <c r="K231" s="96"/>
      <c r="L231" s="98"/>
      <c r="M231" s="99"/>
      <c r="N231" s="100"/>
      <c r="O231" s="94"/>
      <c r="P231" s="95"/>
      <c r="Q231" s="95"/>
      <c r="R231" s="95"/>
      <c r="S231" s="95"/>
    </row>
    <row r="232" spans="1:19" ht="12.75">
      <c r="A232" s="85"/>
      <c r="B232" s="82"/>
      <c r="C232" s="86"/>
      <c r="D232" s="87"/>
      <c r="E232" s="96"/>
      <c r="F232" s="96"/>
      <c r="G232" s="96"/>
      <c r="H232" s="96"/>
      <c r="I232" s="97"/>
      <c r="J232" s="90"/>
      <c r="K232" s="96"/>
      <c r="L232" s="98"/>
      <c r="M232" s="99"/>
      <c r="N232" s="100"/>
      <c r="O232" s="94"/>
      <c r="P232" s="95"/>
      <c r="Q232" s="95"/>
      <c r="R232" s="95"/>
      <c r="S232" s="95"/>
    </row>
    <row r="233" spans="1:19" ht="12.75">
      <c r="A233" s="85"/>
      <c r="B233" s="82"/>
      <c r="C233" s="86"/>
      <c r="D233" s="87"/>
      <c r="E233" s="96"/>
      <c r="F233" s="96"/>
      <c r="G233" s="96"/>
      <c r="H233" s="96"/>
      <c r="I233" s="97"/>
      <c r="J233" s="90"/>
      <c r="K233" s="96"/>
      <c r="L233" s="98"/>
      <c r="M233" s="99"/>
      <c r="N233" s="100"/>
      <c r="O233" s="94"/>
      <c r="P233" s="95"/>
      <c r="Q233" s="95"/>
      <c r="R233" s="95"/>
      <c r="S233" s="95"/>
    </row>
    <row r="234" spans="1:19" ht="12.75">
      <c r="A234" s="85"/>
      <c r="B234" s="82"/>
      <c r="C234" s="86"/>
      <c r="D234" s="87"/>
      <c r="E234" s="96"/>
      <c r="F234" s="96"/>
      <c r="G234" s="96"/>
      <c r="H234" s="96"/>
      <c r="I234" s="97"/>
      <c r="J234" s="90"/>
      <c r="K234" s="96"/>
      <c r="L234" s="98"/>
      <c r="M234" s="99"/>
      <c r="N234" s="100"/>
      <c r="O234" s="94"/>
      <c r="P234" s="95"/>
      <c r="Q234" s="95"/>
      <c r="R234" s="95"/>
      <c r="S234" s="95"/>
    </row>
    <row r="235" spans="1:19" ht="12.75">
      <c r="A235" s="85"/>
      <c r="B235" s="82"/>
      <c r="C235" s="86"/>
      <c r="D235" s="87"/>
      <c r="E235" s="96"/>
      <c r="F235" s="96"/>
      <c r="G235" s="96"/>
      <c r="H235" s="96"/>
      <c r="I235" s="97"/>
      <c r="J235" s="90"/>
      <c r="K235" s="96"/>
      <c r="L235" s="98"/>
      <c r="M235" s="99"/>
      <c r="N235" s="100"/>
      <c r="O235" s="94"/>
      <c r="P235" s="95"/>
      <c r="Q235" s="95"/>
      <c r="R235" s="95"/>
      <c r="S235" s="95"/>
    </row>
    <row r="236" spans="1:19" ht="12.75">
      <c r="A236" s="85"/>
      <c r="B236" s="82"/>
      <c r="C236" s="86"/>
      <c r="D236" s="87"/>
      <c r="E236" s="96"/>
      <c r="F236" s="96"/>
      <c r="G236" s="96"/>
      <c r="H236" s="96"/>
      <c r="I236" s="97"/>
      <c r="J236" s="90"/>
      <c r="K236" s="96"/>
      <c r="L236" s="98"/>
      <c r="M236" s="99"/>
      <c r="N236" s="100"/>
      <c r="O236" s="94"/>
      <c r="P236" s="95"/>
      <c r="Q236" s="95"/>
      <c r="R236" s="95"/>
      <c r="S236" s="95"/>
    </row>
    <row r="237" spans="1:19" ht="12.75">
      <c r="A237" s="85"/>
      <c r="B237" s="82"/>
      <c r="C237" s="86"/>
      <c r="D237" s="87"/>
      <c r="E237" s="96"/>
      <c r="F237" s="96"/>
      <c r="G237" s="96"/>
      <c r="H237" s="96"/>
      <c r="I237" s="97"/>
      <c r="J237" s="90"/>
      <c r="K237" s="96"/>
      <c r="L237" s="98"/>
      <c r="M237" s="99"/>
      <c r="N237" s="100"/>
      <c r="O237" s="94"/>
      <c r="P237" s="95"/>
      <c r="Q237" s="95"/>
      <c r="R237" s="95"/>
      <c r="S237" s="95"/>
    </row>
    <row r="238" spans="1:19" ht="12.75">
      <c r="A238" s="85"/>
      <c r="B238" s="82"/>
      <c r="C238" s="86"/>
      <c r="D238" s="87"/>
      <c r="E238" s="96"/>
      <c r="F238" s="96"/>
      <c r="G238" s="96"/>
      <c r="H238" s="96"/>
      <c r="I238" s="97"/>
      <c r="J238" s="90"/>
      <c r="K238" s="96"/>
      <c r="L238" s="98"/>
      <c r="M238" s="99"/>
      <c r="N238" s="100"/>
      <c r="O238" s="94"/>
      <c r="P238" s="95"/>
      <c r="Q238" s="95"/>
      <c r="R238" s="95"/>
      <c r="S238" s="95"/>
    </row>
    <row r="239" spans="1:19" ht="12.75">
      <c r="A239" s="85"/>
      <c r="B239" s="82"/>
      <c r="C239" s="86"/>
      <c r="D239" s="87"/>
      <c r="E239" s="96"/>
      <c r="F239" s="96"/>
      <c r="G239" s="96"/>
      <c r="H239" s="96"/>
      <c r="I239" s="97"/>
      <c r="J239" s="90"/>
      <c r="K239" s="96"/>
      <c r="L239" s="98"/>
      <c r="M239" s="99"/>
      <c r="N239" s="100"/>
      <c r="O239" s="94"/>
      <c r="P239" s="95"/>
      <c r="Q239" s="95"/>
      <c r="R239" s="95"/>
      <c r="S239" s="95"/>
    </row>
    <row r="240" spans="1:19" ht="12.75">
      <c r="A240" s="85"/>
      <c r="B240" s="82"/>
      <c r="C240" s="86"/>
      <c r="D240" s="87"/>
      <c r="E240" s="96"/>
      <c r="F240" s="96"/>
      <c r="G240" s="96"/>
      <c r="H240" s="96"/>
      <c r="I240" s="97"/>
      <c r="J240" s="90"/>
      <c r="K240" s="96"/>
      <c r="L240" s="98"/>
      <c r="M240" s="99"/>
      <c r="N240" s="100"/>
      <c r="O240" s="94"/>
      <c r="P240" s="95"/>
      <c r="Q240" s="95"/>
      <c r="R240" s="95"/>
      <c r="S240" s="95"/>
    </row>
    <row r="241" spans="1:19" ht="12.75">
      <c r="A241" s="85"/>
      <c r="B241" s="82"/>
      <c r="C241" s="86"/>
      <c r="D241" s="87"/>
      <c r="E241" s="96"/>
      <c r="F241" s="96"/>
      <c r="G241" s="96"/>
      <c r="H241" s="96"/>
      <c r="I241" s="97"/>
      <c r="J241" s="90"/>
      <c r="K241" s="96"/>
      <c r="L241" s="98"/>
      <c r="M241" s="99"/>
      <c r="N241" s="100"/>
      <c r="O241" s="94"/>
      <c r="P241" s="95"/>
      <c r="Q241" s="95"/>
      <c r="R241" s="95"/>
      <c r="S241" s="95"/>
    </row>
    <row r="242" spans="1:19" ht="12.75">
      <c r="A242" s="85"/>
      <c r="B242" s="82"/>
      <c r="C242" s="86"/>
      <c r="D242" s="87"/>
      <c r="E242" s="96"/>
      <c r="F242" s="96"/>
      <c r="G242" s="96"/>
      <c r="H242" s="96"/>
      <c r="I242" s="97"/>
      <c r="J242" s="90"/>
      <c r="K242" s="96"/>
      <c r="L242" s="98"/>
      <c r="M242" s="99"/>
      <c r="N242" s="100"/>
      <c r="O242" s="94"/>
      <c r="P242" s="95"/>
      <c r="Q242" s="95"/>
      <c r="R242" s="95"/>
      <c r="S242" s="95"/>
    </row>
    <row r="243" spans="1:19" ht="12.75">
      <c r="A243" s="85"/>
      <c r="B243" s="82"/>
      <c r="C243" s="86"/>
      <c r="D243" s="87"/>
      <c r="E243" s="96"/>
      <c r="F243" s="96"/>
      <c r="G243" s="96"/>
      <c r="H243" s="96"/>
      <c r="I243" s="97"/>
      <c r="J243" s="90"/>
      <c r="K243" s="96"/>
      <c r="L243" s="98"/>
      <c r="M243" s="99"/>
      <c r="N243" s="100"/>
      <c r="O243" s="94"/>
      <c r="P243" s="95"/>
      <c r="Q243" s="95"/>
      <c r="R243" s="95"/>
      <c r="S243" s="95"/>
    </row>
    <row r="244" spans="1:19" ht="12.75">
      <c r="A244" s="85"/>
      <c r="B244" s="82"/>
      <c r="C244" s="86"/>
      <c r="D244" s="87"/>
      <c r="E244" s="96"/>
      <c r="F244" s="96"/>
      <c r="G244" s="96"/>
      <c r="H244" s="96"/>
      <c r="I244" s="97"/>
      <c r="J244" s="90"/>
      <c r="K244" s="96"/>
      <c r="L244" s="98"/>
      <c r="M244" s="99"/>
      <c r="N244" s="100"/>
      <c r="O244" s="94"/>
      <c r="P244" s="95"/>
      <c r="Q244" s="95"/>
      <c r="R244" s="95"/>
      <c r="S244" s="95"/>
    </row>
    <row r="245" spans="1:19" ht="12.75">
      <c r="A245" s="85"/>
      <c r="B245" s="82"/>
      <c r="C245" s="86"/>
      <c r="D245" s="87"/>
      <c r="E245" s="96"/>
      <c r="F245" s="96"/>
      <c r="G245" s="96"/>
      <c r="H245" s="96"/>
      <c r="I245" s="97"/>
      <c r="J245" s="90"/>
      <c r="K245" s="96"/>
      <c r="L245" s="98"/>
      <c r="M245" s="99"/>
      <c r="N245" s="100"/>
      <c r="O245" s="94"/>
      <c r="P245" s="95"/>
      <c r="Q245" s="95"/>
      <c r="R245" s="95"/>
      <c r="S245" s="95"/>
    </row>
    <row r="246" spans="1:19" ht="12.75">
      <c r="A246" s="85"/>
      <c r="B246" s="82"/>
      <c r="C246" s="86"/>
      <c r="D246" s="87"/>
      <c r="E246" s="96"/>
      <c r="F246" s="96"/>
      <c r="G246" s="96"/>
      <c r="H246" s="96"/>
      <c r="I246" s="97"/>
      <c r="J246" s="90"/>
      <c r="K246" s="96"/>
      <c r="L246" s="98"/>
      <c r="M246" s="99"/>
      <c r="N246" s="100"/>
      <c r="O246" s="94"/>
      <c r="P246" s="95"/>
      <c r="Q246" s="95"/>
      <c r="R246" s="95"/>
      <c r="S246" s="95"/>
    </row>
    <row r="247" spans="1:19" ht="12.75">
      <c r="A247" s="85"/>
      <c r="B247" s="82"/>
      <c r="C247" s="86"/>
      <c r="D247" s="87"/>
      <c r="E247" s="96"/>
      <c r="F247" s="96"/>
      <c r="G247" s="96"/>
      <c r="H247" s="96"/>
      <c r="I247" s="97"/>
      <c r="J247" s="90"/>
      <c r="K247" s="96"/>
      <c r="L247" s="98"/>
      <c r="M247" s="99"/>
      <c r="N247" s="100"/>
      <c r="O247" s="94"/>
      <c r="P247" s="95"/>
      <c r="Q247" s="95"/>
      <c r="R247" s="95"/>
      <c r="S247" s="95"/>
    </row>
    <row r="248" spans="1:19" ht="12.75">
      <c r="A248" s="85"/>
      <c r="B248" s="82"/>
      <c r="C248" s="86"/>
      <c r="D248" s="87"/>
      <c r="E248" s="96"/>
      <c r="F248" s="96"/>
      <c r="G248" s="96"/>
      <c r="H248" s="96"/>
      <c r="I248" s="97"/>
      <c r="J248" s="90"/>
      <c r="K248" s="96"/>
      <c r="L248" s="98"/>
      <c r="M248" s="99"/>
      <c r="N248" s="100"/>
      <c r="O248" s="94"/>
      <c r="P248" s="95"/>
      <c r="Q248" s="95"/>
      <c r="R248" s="95"/>
      <c r="S248" s="95"/>
    </row>
    <row r="249" spans="1:19" ht="12.75">
      <c r="A249" s="85"/>
      <c r="B249" s="82"/>
      <c r="C249" s="86"/>
      <c r="D249" s="87"/>
      <c r="E249" s="96"/>
      <c r="F249" s="96"/>
      <c r="G249" s="96"/>
      <c r="H249" s="96"/>
      <c r="I249" s="97"/>
      <c r="J249" s="90"/>
      <c r="K249" s="96"/>
      <c r="L249" s="98"/>
      <c r="M249" s="99"/>
      <c r="N249" s="100"/>
      <c r="O249" s="94"/>
      <c r="P249" s="95"/>
      <c r="Q249" s="95"/>
      <c r="R249" s="95"/>
      <c r="S249" s="95"/>
    </row>
    <row r="250" spans="1:19" ht="12.75">
      <c r="A250" s="85"/>
      <c r="B250" s="82"/>
      <c r="C250" s="86"/>
      <c r="D250" s="87"/>
      <c r="E250" s="96"/>
      <c r="F250" s="96"/>
      <c r="G250" s="96"/>
      <c r="H250" s="96"/>
      <c r="I250" s="97"/>
      <c r="J250" s="90"/>
      <c r="K250" s="96"/>
      <c r="L250" s="98"/>
      <c r="M250" s="99"/>
      <c r="N250" s="100"/>
      <c r="O250" s="94"/>
      <c r="P250" s="95"/>
      <c r="Q250" s="95"/>
      <c r="R250" s="95"/>
      <c r="S250" s="95"/>
    </row>
  </sheetData>
  <autoFilter ref="B3:V213"/>
  <mergeCells count="1">
    <mergeCell ref="B2:N2"/>
  </mergeCells>
  <printOptions gridLines="1"/>
  <pageMargins left="0.75" right="0.75" top="1" bottom="1" header="0.5" footer="0.5"/>
  <pageSetup fitToHeight="100" fitToWidth="1" horizontalDpi="600" verticalDpi="600" orientation="landscape" scale="65" r:id="rId3"/>
  <headerFooter alignWithMargins="0">
    <oddHeader>&amp;C&amp;F</oddHeader>
    <oddFooter>&amp;CPage &amp;P of &amp;N</oddFooter>
  </headerFooter>
  <legacy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Y651"/>
  <sheetViews>
    <sheetView zoomScale="75" zoomScaleNormal="75" workbookViewId="0" topLeftCell="A1">
      <selection activeCell="C26" sqref="C25:C26"/>
    </sheetView>
  </sheetViews>
  <sheetFormatPr defaultColWidth="9.140625" defaultRowHeight="12.75"/>
  <cols>
    <col min="1" max="1" width="30.00390625" style="32" customWidth="1"/>
    <col min="2" max="3" width="19.28125" style="28" customWidth="1"/>
    <col min="4" max="4" width="15.140625" style="61" customWidth="1"/>
    <col min="5" max="5" width="9.57421875" style="62" customWidth="1"/>
    <col min="6" max="15" width="9.140625" style="24" customWidth="1"/>
    <col min="16" max="16" width="9.140625" style="111" customWidth="1"/>
    <col min="17" max="16384" width="9.140625" style="24" customWidth="1"/>
  </cols>
  <sheetData>
    <row r="1" spans="1:16" s="21" customFormat="1" ht="30" customHeight="1">
      <c r="A1" s="19" t="s">
        <v>112</v>
      </c>
      <c r="B1" s="20" t="s">
        <v>91</v>
      </c>
      <c r="C1" s="60" t="s">
        <v>111</v>
      </c>
      <c r="D1" s="21" t="s">
        <v>110</v>
      </c>
      <c r="E1" s="63" t="s">
        <v>113</v>
      </c>
      <c r="P1" s="110"/>
    </row>
    <row r="2" spans="1:19" ht="12.75">
      <c r="A2" s="22"/>
      <c r="B2" s="23"/>
      <c r="C2" s="23"/>
      <c r="N2" s="113"/>
      <c r="O2" s="113"/>
      <c r="S2" s="113"/>
    </row>
    <row r="3" spans="1:25" ht="14.25" customHeight="1">
      <c r="A3" s="156" t="s">
        <v>394</v>
      </c>
      <c r="B3" s="25">
        <f>COUNTIF(Comments!B$4:B$208,'Comment Stats'!A3)</f>
        <v>8</v>
      </c>
      <c r="C3" s="25">
        <f>SUMPRODUCT((Comments!B$4:B$208='Comment Stats'!A3)*(Comments!O$4:O$208&gt;0))</f>
        <v>4</v>
      </c>
      <c r="D3" s="28">
        <f aca="true" t="shared" si="0" ref="D3:D10">B3-C3</f>
        <v>4</v>
      </c>
      <c r="E3" s="64">
        <f aca="true" t="shared" si="1" ref="E3:E10">C3/B3</f>
        <v>0.5</v>
      </c>
      <c r="F3" s="24">
        <f aca="true" t="shared" si="2" ref="F3:F10">IF(E3=1,"Done","")</f>
      </c>
      <c r="N3" s="105"/>
      <c r="O3" s="105"/>
      <c r="P3" s="112"/>
      <c r="Q3" s="105"/>
      <c r="S3" s="105"/>
      <c r="T3" s="105"/>
      <c r="U3" s="105"/>
      <c r="V3" s="105"/>
      <c r="W3" s="105"/>
      <c r="X3" s="105"/>
      <c r="Y3" s="105"/>
    </row>
    <row r="4" spans="1:19" ht="14.25" customHeight="1">
      <c r="A4" s="156" t="s">
        <v>395</v>
      </c>
      <c r="B4" s="25">
        <f>COUNTIF(Comments!B$4:B$208,'Comment Stats'!A4)</f>
        <v>14</v>
      </c>
      <c r="C4" s="25">
        <f>SUMPRODUCT((Comments!B$4:B$208='Comment Stats'!A4)*(Comments!O$4:O$208&gt;0))</f>
        <v>11</v>
      </c>
      <c r="D4" s="28">
        <f t="shared" si="0"/>
        <v>3</v>
      </c>
      <c r="E4" s="64">
        <f t="shared" si="1"/>
        <v>0.7857142857142857</v>
      </c>
      <c r="F4" s="24">
        <f t="shared" si="2"/>
      </c>
      <c r="S4" s="111"/>
    </row>
    <row r="5" spans="1:19" ht="14.25" customHeight="1">
      <c r="A5" s="156" t="s">
        <v>396</v>
      </c>
      <c r="B5" s="25">
        <f>COUNTIF(Comments!B$4:B$208,'Comment Stats'!A5)</f>
        <v>66</v>
      </c>
      <c r="C5" s="25">
        <f>SUMPRODUCT((Comments!B$4:B$208='Comment Stats'!A5)*(Comments!O$4:O$208&gt;0))</f>
        <v>42</v>
      </c>
      <c r="D5" s="28">
        <f t="shared" si="0"/>
        <v>24</v>
      </c>
      <c r="E5" s="64">
        <f t="shared" si="1"/>
        <v>0.6363636363636364</v>
      </c>
      <c r="F5" s="24">
        <f t="shared" si="2"/>
      </c>
      <c r="S5" s="111"/>
    </row>
    <row r="6" spans="1:19" ht="14.25" customHeight="1">
      <c r="A6" s="156" t="s">
        <v>397</v>
      </c>
      <c r="B6" s="25">
        <f>COUNTIF(Comments!B$4:B$208,'Comment Stats'!A6)</f>
        <v>28</v>
      </c>
      <c r="C6" s="25">
        <f>SUMPRODUCT((Comments!B$4:B$208='Comment Stats'!A6)*(Comments!O$4:O$208&gt;0))</f>
        <v>15</v>
      </c>
      <c r="D6" s="28">
        <f t="shared" si="0"/>
        <v>13</v>
      </c>
      <c r="E6" s="64">
        <f t="shared" si="1"/>
        <v>0.5357142857142857</v>
      </c>
      <c r="F6" s="24">
        <f t="shared" si="2"/>
      </c>
      <c r="S6" s="111"/>
    </row>
    <row r="7" spans="1:19" ht="14.25" customHeight="1">
      <c r="A7" s="146" t="s">
        <v>398</v>
      </c>
      <c r="B7" s="25">
        <f>COUNTIF(Comments!B$4:B$208,'Comment Stats'!A7)</f>
        <v>32</v>
      </c>
      <c r="C7" s="25">
        <f>SUMPRODUCT((Comments!B$4:B$208='Comment Stats'!A7)*(Comments!O$4:O$208&gt;0))</f>
        <v>16</v>
      </c>
      <c r="D7" s="28">
        <f>B7-C7</f>
        <v>16</v>
      </c>
      <c r="E7" s="64">
        <f t="shared" si="1"/>
        <v>0.5</v>
      </c>
      <c r="F7" s="24">
        <f t="shared" si="2"/>
      </c>
      <c r="S7" s="111"/>
    </row>
    <row r="8" spans="1:19" ht="14.25" customHeight="1">
      <c r="A8" s="146" t="s">
        <v>399</v>
      </c>
      <c r="B8" s="25">
        <f>COUNTIF(Comments!B$4:B$208,'Comment Stats'!A8)</f>
        <v>42</v>
      </c>
      <c r="C8" s="25">
        <f>SUMPRODUCT((Comments!B$4:B$208='Comment Stats'!A8)*(Comments!O$4:O$208&gt;0))</f>
        <v>22</v>
      </c>
      <c r="D8" s="28">
        <f t="shared" si="0"/>
        <v>20</v>
      </c>
      <c r="E8" s="64">
        <f t="shared" si="1"/>
        <v>0.5238095238095238</v>
      </c>
      <c r="F8" s="24">
        <f t="shared" si="2"/>
      </c>
      <c r="S8" s="111"/>
    </row>
    <row r="9" spans="1:19" ht="14.25" customHeight="1">
      <c r="A9" s="152" t="s">
        <v>400</v>
      </c>
      <c r="B9" s="25">
        <f>COUNTIF(Comments!B$4:B$208,'Comment Stats'!A9)</f>
        <v>2</v>
      </c>
      <c r="C9" s="25">
        <f>SUMPRODUCT((Comments!B$4:B$208='Comment Stats'!A9)*(Comments!O$4:O$208&gt;0))</f>
        <v>0</v>
      </c>
      <c r="D9" s="28">
        <f t="shared" si="0"/>
        <v>2</v>
      </c>
      <c r="E9" s="64">
        <f t="shared" si="1"/>
        <v>0</v>
      </c>
      <c r="F9" s="24">
        <f t="shared" si="2"/>
      </c>
      <c r="S9" s="111"/>
    </row>
    <row r="10" spans="1:19" ht="14.25" customHeight="1">
      <c r="A10" s="146" t="s">
        <v>401</v>
      </c>
      <c r="B10" s="25">
        <f>COUNTIF(Comments!B$4:B$208,'Comment Stats'!A10)</f>
        <v>13</v>
      </c>
      <c r="C10" s="25">
        <f>SUMPRODUCT((Comments!B$4:B$208='Comment Stats'!A10)*(Comments!O$4:O$208&gt;0))</f>
        <v>9</v>
      </c>
      <c r="D10" s="28">
        <f t="shared" si="0"/>
        <v>4</v>
      </c>
      <c r="E10" s="64">
        <f t="shared" si="1"/>
        <v>0.6923076923076923</v>
      </c>
      <c r="F10" s="24">
        <f t="shared" si="2"/>
      </c>
      <c r="S10" s="111"/>
    </row>
    <row r="11" spans="1:19" ht="14.25" customHeight="1">
      <c r="A11" s="27"/>
      <c r="S11" s="111"/>
    </row>
    <row r="12" spans="1:19" ht="14.25" customHeight="1">
      <c r="A12" s="29" t="s">
        <v>92</v>
      </c>
      <c r="B12" s="66">
        <f>SUM(B3:B10)</f>
        <v>205</v>
      </c>
      <c r="C12" s="66">
        <f>SUM(C3:C10)</f>
        <v>119</v>
      </c>
      <c r="D12" s="67">
        <f>SUM(D3:D10)</f>
        <v>86</v>
      </c>
      <c r="E12" s="68">
        <f>C12/B12</f>
        <v>0.5804878048780487</v>
      </c>
      <c r="F12" s="24">
        <f>IF(E12=1,"Done","")</f>
      </c>
      <c r="S12" s="111"/>
    </row>
    <row r="13" spans="1:19" ht="14.25" customHeight="1">
      <c r="A13" s="26"/>
      <c r="B13" s="28">
        <f>IF(SUM(B3:B10)=B12,"","Error")</f>
      </c>
      <c r="C13" s="28">
        <f>IF(SUM(C3:C10)=C12,"","Error")</f>
      </c>
      <c r="D13" s="61">
        <f>IF(SUM(D3:D10)=D12,"","Error")</f>
      </c>
      <c r="E13" s="64"/>
      <c r="F13" s="84"/>
      <c r="S13" s="111"/>
    </row>
    <row r="14" spans="1:19" ht="14.25" customHeight="1">
      <c r="A14" s="30" t="s">
        <v>93</v>
      </c>
      <c r="B14" s="31">
        <f>COUNTIF(B3:B10,"&gt;0")</f>
        <v>8</v>
      </c>
      <c r="C14" s="31"/>
      <c r="E14" s="64"/>
      <c r="S14" s="111"/>
    </row>
    <row r="15" spans="1:19" ht="14.25" customHeight="1">
      <c r="A15" s="27"/>
      <c r="E15" s="64"/>
      <c r="S15" s="111"/>
    </row>
    <row r="16" spans="1:19" ht="14.25" customHeight="1">
      <c r="A16" s="27"/>
      <c r="B16" s="105" t="s">
        <v>67</v>
      </c>
      <c r="C16" s="105" t="s">
        <v>111</v>
      </c>
      <c r="D16" s="105" t="s">
        <v>68</v>
      </c>
      <c r="E16" s="64"/>
      <c r="S16" s="111"/>
    </row>
    <row r="17" spans="1:19" ht="14.25" customHeight="1">
      <c r="A17" s="106" t="s">
        <v>109</v>
      </c>
      <c r="B17" s="25">
        <f>COUNTIF(Comments!K4:K208,"E")</f>
        <v>38</v>
      </c>
      <c r="C17" s="25">
        <f>SUMPRODUCT((Comments!K$4:K$208="E")*(Comments!O$4:O$208&gt;0))</f>
        <v>38</v>
      </c>
      <c r="D17" s="61">
        <f>B17-C17</f>
        <v>0</v>
      </c>
      <c r="E17" s="64">
        <f>C17/B17</f>
        <v>1</v>
      </c>
      <c r="F17" s="24" t="str">
        <f>IF(E17=1,"Done","")</f>
        <v>Done</v>
      </c>
      <c r="S17" s="111"/>
    </row>
    <row r="18" spans="1:19" ht="14.25" customHeight="1">
      <c r="A18" s="106" t="s">
        <v>117</v>
      </c>
      <c r="B18" s="25">
        <f>COUNTIF(Comments!K4:K208,"TT")</f>
        <v>63</v>
      </c>
      <c r="C18" s="25">
        <f>SUMPRODUCT((Comments!K$4:K$208="TT")*(Comments!O$4:O$208&gt;0))</f>
        <v>63</v>
      </c>
      <c r="D18" s="61">
        <f>B18-C18</f>
        <v>0</v>
      </c>
      <c r="E18" s="64">
        <f>C18/B18</f>
        <v>1</v>
      </c>
      <c r="F18" s="24" t="str">
        <f>IF(E18=1,"Done","")</f>
        <v>Done</v>
      </c>
      <c r="S18" s="111"/>
    </row>
    <row r="19" spans="1:19" ht="14.25" customHeight="1">
      <c r="A19" s="106" t="s">
        <v>108</v>
      </c>
      <c r="B19" s="25">
        <f>COUNTIF(Comments!K4:K208,"T")</f>
        <v>104</v>
      </c>
      <c r="C19" s="25">
        <f>SUMPRODUCT((Comments!K$4:K$208="T")*(Comments!O$4:O$208&gt;0))</f>
        <v>18</v>
      </c>
      <c r="D19" s="28">
        <f>B19-C19</f>
        <v>86</v>
      </c>
      <c r="E19" s="64">
        <f>C19/B19</f>
        <v>0.17307692307692307</v>
      </c>
      <c r="F19" s="24">
        <f>IF(E19=1,"Done","")</f>
      </c>
      <c r="S19" s="111"/>
    </row>
    <row r="20" spans="1:19" ht="14.25" customHeight="1">
      <c r="A20" s="27"/>
      <c r="B20" s="28">
        <f>IF(SUM(B17:B19)=B12,"","Error")</f>
      </c>
      <c r="C20" s="28">
        <f>IF(SUM(C17:C19)=C12,"","Error")</f>
      </c>
      <c r="D20" s="61">
        <f>IF(SUM(D17:D19)=D12,"","Error")</f>
      </c>
      <c r="S20" s="111"/>
    </row>
    <row r="21" spans="1:19" ht="14.25" customHeight="1">
      <c r="A21" s="27"/>
      <c r="S21" s="111"/>
    </row>
    <row r="22" spans="1:19" ht="14.25" customHeight="1">
      <c r="A22" s="27"/>
      <c r="B22" s="107"/>
      <c r="S22" s="111"/>
    </row>
    <row r="23" spans="1:19" ht="14.25" customHeight="1">
      <c r="A23" s="27"/>
      <c r="S23" s="111"/>
    </row>
    <row r="24" spans="1:19" ht="14.25" customHeight="1">
      <c r="A24" s="27"/>
      <c r="S24" s="111"/>
    </row>
    <row r="25" spans="1:19" ht="14.25" customHeight="1">
      <c r="A25" s="27"/>
      <c r="S25" s="111"/>
    </row>
    <row r="26" spans="1:19" ht="14.25" customHeight="1">
      <c r="A26" s="31"/>
      <c r="S26" s="111"/>
    </row>
    <row r="27" spans="1:19" ht="14.25" customHeight="1">
      <c r="A27" s="102"/>
      <c r="S27" s="111"/>
    </row>
    <row r="28" spans="1:19" ht="14.25" customHeight="1">
      <c r="A28" s="102"/>
      <c r="D28" s="28"/>
      <c r="E28" s="103"/>
      <c r="S28" s="111"/>
    </row>
    <row r="29" spans="1:19" ht="14.25" customHeight="1">
      <c r="A29" s="102"/>
      <c r="D29" s="28"/>
      <c r="E29" s="103"/>
      <c r="S29" s="111"/>
    </row>
    <row r="30" spans="1:19" ht="14.25" customHeight="1">
      <c r="A30" s="102"/>
      <c r="D30" s="28"/>
      <c r="E30" s="103"/>
      <c r="S30" s="111"/>
    </row>
    <row r="31" spans="1:19" ht="14.25" customHeight="1">
      <c r="A31" s="102"/>
      <c r="D31" s="28"/>
      <c r="E31" s="103"/>
      <c r="S31" s="111"/>
    </row>
    <row r="32" spans="1:19" ht="14.25" customHeight="1">
      <c r="A32" s="102"/>
      <c r="D32" s="28"/>
      <c r="E32" s="103"/>
      <c r="S32" s="111"/>
    </row>
    <row r="33" spans="1:19" ht="14.25" customHeight="1">
      <c r="A33" s="102"/>
      <c r="D33" s="28"/>
      <c r="E33" s="103"/>
      <c r="S33" s="111"/>
    </row>
    <row r="34" spans="1:19" ht="14.25" customHeight="1">
      <c r="A34" s="102"/>
      <c r="D34" s="28"/>
      <c r="E34" s="103"/>
      <c r="S34" s="111"/>
    </row>
    <row r="35" spans="1:19" ht="14.25" customHeight="1">
      <c r="A35" s="102"/>
      <c r="D35" s="28"/>
      <c r="E35" s="103"/>
      <c r="S35" s="111"/>
    </row>
    <row r="36" spans="1:19" ht="14.25" customHeight="1">
      <c r="A36" s="102"/>
      <c r="D36" s="28"/>
      <c r="E36" s="103"/>
      <c r="S36" s="111"/>
    </row>
    <row r="37" spans="1:19" ht="14.25" customHeight="1">
      <c r="A37" s="102"/>
      <c r="C37" s="131"/>
      <c r="D37" s="131"/>
      <c r="E37" s="103"/>
      <c r="S37" s="111"/>
    </row>
    <row r="38" spans="1:19" ht="14.25" customHeight="1">
      <c r="A38" s="102"/>
      <c r="D38" s="28"/>
      <c r="E38" s="103"/>
      <c r="S38" s="111"/>
    </row>
    <row r="39" spans="1:19" ht="14.25" customHeight="1">
      <c r="A39" s="102"/>
      <c r="D39" s="28"/>
      <c r="E39" s="103"/>
      <c r="S39" s="111"/>
    </row>
    <row r="40" spans="1:19" ht="14.25" customHeight="1">
      <c r="A40" s="102"/>
      <c r="D40" s="28"/>
      <c r="E40" s="103"/>
      <c r="S40" s="111"/>
    </row>
    <row r="41" spans="1:19" ht="14.25" customHeight="1">
      <c r="A41" s="102"/>
      <c r="D41" s="28"/>
      <c r="E41" s="103"/>
      <c r="S41" s="111"/>
    </row>
    <row r="42" spans="1:19" ht="14.25" customHeight="1">
      <c r="A42" s="102"/>
      <c r="D42" s="28"/>
      <c r="E42" s="103"/>
      <c r="S42" s="111"/>
    </row>
    <row r="43" spans="1:19" ht="12.75">
      <c r="A43" s="102"/>
      <c r="D43" s="28"/>
      <c r="E43" s="103"/>
      <c r="S43" s="111"/>
    </row>
    <row r="44" spans="1:19" ht="12.75">
      <c r="A44" s="102"/>
      <c r="D44" s="28"/>
      <c r="E44" s="103"/>
      <c r="S44" s="111"/>
    </row>
    <row r="45" spans="1:19" ht="12.75">
      <c r="A45" s="102"/>
      <c r="D45" s="28"/>
      <c r="E45" s="103"/>
      <c r="S45" s="111"/>
    </row>
    <row r="46" spans="1:19" ht="12.75">
      <c r="A46" s="102"/>
      <c r="D46" s="28"/>
      <c r="E46" s="103"/>
      <c r="S46" s="111"/>
    </row>
    <row r="47" spans="1:19" ht="12.75">
      <c r="A47" s="102"/>
      <c r="D47" s="28"/>
      <c r="E47" s="103"/>
      <c r="S47" s="111"/>
    </row>
    <row r="48" spans="1:19" ht="12.75">
      <c r="A48" s="102"/>
      <c r="D48" s="28"/>
      <c r="E48" s="103"/>
      <c r="S48" s="111"/>
    </row>
    <row r="49" spans="1:19" ht="12.75">
      <c r="A49" s="102"/>
      <c r="D49" s="28"/>
      <c r="E49" s="103"/>
      <c r="S49" s="111"/>
    </row>
    <row r="50" spans="1:19" ht="12.75">
      <c r="A50" s="102"/>
      <c r="D50" s="28"/>
      <c r="E50" s="103"/>
      <c r="S50" s="111"/>
    </row>
    <row r="51" spans="1:19" ht="12.75">
      <c r="A51" s="102"/>
      <c r="D51" s="28"/>
      <c r="E51" s="103"/>
      <c r="S51" s="111"/>
    </row>
    <row r="52" spans="1:19" ht="12.75">
      <c r="A52" s="102"/>
      <c r="D52" s="28"/>
      <c r="E52" s="103"/>
      <c r="S52" s="111"/>
    </row>
    <row r="53" spans="1:19" ht="12.75">
      <c r="A53" s="102"/>
      <c r="D53" s="28"/>
      <c r="E53" s="103"/>
      <c r="S53" s="111"/>
    </row>
    <row r="54" spans="1:19" ht="12.75">
      <c r="A54" s="102"/>
      <c r="D54" s="28"/>
      <c r="E54" s="103"/>
      <c r="S54" s="111"/>
    </row>
    <row r="55" spans="1:19" ht="12.75">
      <c r="A55" s="102"/>
      <c r="D55" s="28"/>
      <c r="E55" s="103"/>
      <c r="S55" s="111"/>
    </row>
    <row r="56" spans="1:19" ht="12.75">
      <c r="A56" s="102"/>
      <c r="D56" s="28"/>
      <c r="E56" s="103"/>
      <c r="S56" s="111"/>
    </row>
    <row r="57" spans="1:19" ht="12.75">
      <c r="A57" s="27"/>
      <c r="E57" s="116"/>
      <c r="S57" s="111"/>
    </row>
    <row r="58" spans="1:19" ht="12.75">
      <c r="A58" s="27"/>
      <c r="B58" s="116"/>
      <c r="C58" s="118"/>
      <c r="D58" s="119"/>
      <c r="E58" s="120"/>
      <c r="F58" s="121"/>
      <c r="S58" s="111"/>
    </row>
    <row r="59" spans="1:19" ht="12.75">
      <c r="A59" s="27"/>
      <c r="B59" s="116"/>
      <c r="C59" s="129"/>
      <c r="D59" s="127"/>
      <c r="E59" s="128"/>
      <c r="F59" s="130"/>
      <c r="S59" s="111"/>
    </row>
    <row r="60" spans="1:19" ht="12.75">
      <c r="A60" s="103"/>
      <c r="B60" s="116"/>
      <c r="C60" s="129"/>
      <c r="D60" s="127"/>
      <c r="E60" s="128"/>
      <c r="F60" s="130"/>
      <c r="S60" s="111"/>
    </row>
    <row r="61" spans="1:19" ht="12.75">
      <c r="A61" s="103"/>
      <c r="B61" s="116"/>
      <c r="C61" s="122"/>
      <c r="D61" s="123"/>
      <c r="E61" s="124"/>
      <c r="F61" s="125"/>
      <c r="S61" s="111"/>
    </row>
    <row r="62" spans="1:19" ht="12.75">
      <c r="A62" s="103"/>
      <c r="B62" s="116"/>
      <c r="C62" s="126"/>
      <c r="D62" s="127"/>
      <c r="E62" s="128"/>
      <c r="F62" s="128"/>
      <c r="S62" s="111"/>
    </row>
    <row r="63" spans="1:19" ht="12.75">
      <c r="A63" s="103"/>
      <c r="S63" s="111"/>
    </row>
    <row r="64" spans="1:19" ht="12.75">
      <c r="A64" s="103"/>
      <c r="S64" s="111"/>
    </row>
    <row r="65" spans="1:19" ht="12.75">
      <c r="A65" s="104"/>
      <c r="S65" s="111"/>
    </row>
    <row r="66" spans="1:19" ht="12.75">
      <c r="A66" s="104"/>
      <c r="S66" s="111"/>
    </row>
    <row r="67" spans="1:19" ht="12.75">
      <c r="A67" s="31"/>
      <c r="S67" s="111"/>
    </row>
    <row r="68" spans="1:19" ht="12.75">
      <c r="A68" s="27"/>
      <c r="S68" s="111"/>
    </row>
    <row r="69" spans="1:19" ht="12.75">
      <c r="A69" s="31"/>
      <c r="B69" s="105"/>
      <c r="C69" s="105"/>
      <c r="D69" s="105"/>
      <c r="S69" s="111"/>
    </row>
    <row r="70" spans="1:19" ht="12.75">
      <c r="A70" s="108"/>
      <c r="E70" s="64"/>
      <c r="S70" s="111"/>
    </row>
    <row r="71" spans="1:19" ht="12.75">
      <c r="A71" s="108"/>
      <c r="E71" s="64"/>
      <c r="S71" s="111"/>
    </row>
    <row r="72" spans="1:19" ht="12.75">
      <c r="A72" s="108"/>
      <c r="E72" s="64"/>
      <c r="S72" s="111"/>
    </row>
    <row r="73" spans="1:19" ht="12.75">
      <c r="A73" s="108"/>
      <c r="E73" s="64"/>
      <c r="S73" s="111"/>
    </row>
    <row r="74" spans="1:19" ht="12.75">
      <c r="A74" s="108"/>
      <c r="E74" s="64"/>
      <c r="S74" s="111"/>
    </row>
    <row r="75" spans="1:19" ht="12.75">
      <c r="A75" s="108"/>
      <c r="E75" s="64"/>
      <c r="S75" s="111"/>
    </row>
    <row r="76" spans="1:19" ht="12.75">
      <c r="A76" s="108"/>
      <c r="E76" s="64"/>
      <c r="S76" s="111"/>
    </row>
    <row r="77" spans="1:19" ht="12.75">
      <c r="A77" s="108"/>
      <c r="E77" s="64"/>
      <c r="S77" s="111"/>
    </row>
    <row r="78" spans="1:19" ht="12.75">
      <c r="A78" s="108"/>
      <c r="E78" s="64"/>
      <c r="S78" s="111"/>
    </row>
    <row r="79" spans="1:19" ht="12.75">
      <c r="A79" s="108"/>
      <c r="E79" s="64"/>
      <c r="S79" s="111"/>
    </row>
    <row r="80" spans="1:19" ht="12.75">
      <c r="A80" s="108"/>
      <c r="E80" s="64"/>
      <c r="S80" s="111"/>
    </row>
    <row r="81" spans="1:19" ht="12.75">
      <c r="A81" s="108"/>
      <c r="E81" s="64"/>
      <c r="S81" s="111"/>
    </row>
    <row r="82" spans="1:19" ht="12.75">
      <c r="A82" s="108"/>
      <c r="E82" s="64"/>
      <c r="S82" s="111"/>
    </row>
    <row r="83" spans="1:19" ht="12.75">
      <c r="A83" s="108"/>
      <c r="E83" s="64"/>
      <c r="S83" s="111"/>
    </row>
    <row r="84" spans="1:19" ht="12.75">
      <c r="A84" s="108"/>
      <c r="E84" s="64"/>
      <c r="S84" s="111"/>
    </row>
    <row r="85" spans="1:19" ht="12.75">
      <c r="A85" s="108"/>
      <c r="E85" s="64"/>
      <c r="S85" s="111"/>
    </row>
    <row r="86" spans="1:19" ht="12.75">
      <c r="A86" s="108"/>
      <c r="E86" s="64"/>
      <c r="S86" s="111"/>
    </row>
    <row r="87" spans="1:19" ht="12.75">
      <c r="A87" s="108"/>
      <c r="E87" s="64"/>
      <c r="S87" s="111"/>
    </row>
    <row r="88" spans="1:19" ht="12.75">
      <c r="A88" s="108"/>
      <c r="E88" s="64"/>
      <c r="S88" s="111"/>
    </row>
    <row r="89" spans="1:19" ht="12.75">
      <c r="A89" s="108"/>
      <c r="E89" s="64"/>
      <c r="S89" s="111"/>
    </row>
    <row r="90" spans="1:19" ht="12.75">
      <c r="A90" s="108"/>
      <c r="E90" s="64"/>
      <c r="S90" s="111"/>
    </row>
    <row r="91" spans="1:19" ht="12.75">
      <c r="A91" s="108"/>
      <c r="E91" s="64"/>
      <c r="S91" s="111"/>
    </row>
    <row r="92" spans="1:19" ht="12.75">
      <c r="A92" s="108"/>
      <c r="E92" s="64"/>
      <c r="S92" s="111"/>
    </row>
    <row r="93" spans="1:19" ht="12.75">
      <c r="A93" s="108"/>
      <c r="E93" s="64"/>
      <c r="S93" s="111"/>
    </row>
    <row r="94" spans="1:19" ht="12.75">
      <c r="A94" s="108"/>
      <c r="E94" s="64"/>
      <c r="S94" s="111"/>
    </row>
    <row r="95" spans="1:19" ht="12.75">
      <c r="A95" s="108"/>
      <c r="E95" s="64"/>
      <c r="S95" s="111"/>
    </row>
    <row r="96" spans="1:19" ht="12.75">
      <c r="A96" s="108"/>
      <c r="E96" s="64"/>
      <c r="S96" s="111"/>
    </row>
    <row r="97" spans="1:19" ht="12.75">
      <c r="A97" s="108"/>
      <c r="E97" s="64"/>
      <c r="S97" s="111"/>
    </row>
    <row r="98" spans="1:19" ht="12.75">
      <c r="A98" s="108"/>
      <c r="E98" s="64"/>
      <c r="S98" s="111"/>
    </row>
    <row r="99" spans="1:19" ht="12.75">
      <c r="A99" s="108"/>
      <c r="E99" s="64"/>
      <c r="S99" s="111"/>
    </row>
    <row r="100" spans="1:19" ht="12.75">
      <c r="A100" s="108"/>
      <c r="E100" s="64"/>
      <c r="S100" s="111"/>
    </row>
    <row r="101" spans="1:19" ht="12.75">
      <c r="A101" s="108"/>
      <c r="E101" s="64"/>
      <c r="S101" s="111"/>
    </row>
    <row r="102" spans="1:19" ht="12.75">
      <c r="A102" s="108"/>
      <c r="E102" s="64"/>
      <c r="S102" s="111"/>
    </row>
    <row r="103" spans="1:19" ht="12.75">
      <c r="A103" s="108"/>
      <c r="E103" s="64"/>
      <c r="S103" s="111"/>
    </row>
    <row r="104" spans="1:19" ht="12.75">
      <c r="A104" s="108"/>
      <c r="E104" s="64"/>
      <c r="S104" s="111"/>
    </row>
    <row r="105" spans="1:19" ht="12.75">
      <c r="A105" s="108"/>
      <c r="E105" s="64"/>
      <c r="S105" s="111"/>
    </row>
    <row r="106" spans="1:19" ht="12.75">
      <c r="A106" s="108"/>
      <c r="E106" s="64"/>
      <c r="S106" s="111"/>
    </row>
    <row r="107" spans="1:19" ht="12.75">
      <c r="A107" s="108"/>
      <c r="E107" s="64"/>
      <c r="S107" s="111"/>
    </row>
    <row r="108" spans="1:19" ht="12.75">
      <c r="A108" s="108"/>
      <c r="E108" s="64"/>
      <c r="S108" s="111"/>
    </row>
    <row r="109" spans="1:19" ht="12.75">
      <c r="A109" s="102"/>
      <c r="E109" s="64"/>
      <c r="S109" s="111"/>
    </row>
    <row r="110" ht="12.75">
      <c r="S110" s="111"/>
    </row>
    <row r="111" ht="12.75">
      <c r="S111" s="111"/>
    </row>
    <row r="112" ht="12.75">
      <c r="S112" s="111"/>
    </row>
    <row r="113" ht="12.75">
      <c r="S113" s="111"/>
    </row>
    <row r="114" ht="12.75">
      <c r="S114" s="111"/>
    </row>
    <row r="115" ht="12.75">
      <c r="S115" s="111"/>
    </row>
    <row r="116" ht="12.75">
      <c r="S116" s="111"/>
    </row>
    <row r="117" ht="12.75">
      <c r="S117" s="111"/>
    </row>
    <row r="118" ht="12.75">
      <c r="S118" s="111"/>
    </row>
    <row r="119" ht="12.75">
      <c r="S119" s="111"/>
    </row>
    <row r="120" ht="12.75">
      <c r="S120" s="111"/>
    </row>
    <row r="121" ht="12.75">
      <c r="S121" s="111"/>
    </row>
    <row r="122" ht="12.75">
      <c r="S122" s="111"/>
    </row>
    <row r="123" ht="12.75">
      <c r="S123" s="111"/>
    </row>
    <row r="124" ht="12.75">
      <c r="S124" s="111"/>
    </row>
    <row r="125" spans="10:19" ht="12.75">
      <c r="J125" s="103"/>
      <c r="S125" s="111"/>
    </row>
    <row r="126" spans="10:19" ht="12.75">
      <c r="J126" s="103"/>
      <c r="S126" s="111"/>
    </row>
    <row r="127" ht="12.75">
      <c r="S127" s="111"/>
    </row>
    <row r="128" spans="10:19" ht="12.75">
      <c r="J128" s="103"/>
      <c r="S128" s="111"/>
    </row>
    <row r="129" ht="12.75">
      <c r="S129" s="111"/>
    </row>
    <row r="130" spans="10:19" ht="12.75">
      <c r="J130" s="103"/>
      <c r="S130" s="111"/>
    </row>
    <row r="131" spans="10:19" ht="12.75">
      <c r="J131" s="103"/>
      <c r="S131" s="111"/>
    </row>
    <row r="132" spans="10:19" ht="12.75">
      <c r="J132" s="103"/>
      <c r="S132" s="111"/>
    </row>
    <row r="133" ht="12.75">
      <c r="S133" s="111"/>
    </row>
    <row r="134" spans="7:19" ht="12.75">
      <c r="G134" s="117"/>
      <c r="H134" s="117"/>
      <c r="S134" s="111"/>
    </row>
    <row r="135" spans="7:19" ht="12.75">
      <c r="G135" s="117"/>
      <c r="H135" s="117"/>
      <c r="S135" s="111"/>
    </row>
    <row r="136" spans="7:19" ht="12.75">
      <c r="G136" s="117"/>
      <c r="H136" s="117"/>
      <c r="S136" s="111"/>
    </row>
    <row r="137" spans="7:19" ht="12.75">
      <c r="G137" s="117"/>
      <c r="H137" s="117"/>
      <c r="S137" s="111"/>
    </row>
    <row r="138" spans="7:19" ht="12.75">
      <c r="G138" s="117"/>
      <c r="H138" s="117"/>
      <c r="S138" s="111"/>
    </row>
    <row r="139" spans="7:19" ht="12.75">
      <c r="G139" s="117"/>
      <c r="H139" s="117"/>
      <c r="S139" s="111"/>
    </row>
    <row r="140" ht="12.75">
      <c r="S140" s="111"/>
    </row>
    <row r="141" ht="12.75">
      <c r="S141" s="111"/>
    </row>
    <row r="142" ht="12.75">
      <c r="S142" s="111"/>
    </row>
    <row r="143" ht="12.75">
      <c r="S143" s="111"/>
    </row>
    <row r="144" ht="12.75">
      <c r="S144" s="111"/>
    </row>
    <row r="145" ht="12.75">
      <c r="S145" s="111"/>
    </row>
    <row r="146" ht="12.75">
      <c r="S146" s="111"/>
    </row>
    <row r="147" ht="12.75">
      <c r="S147" s="111"/>
    </row>
    <row r="148" ht="12.75">
      <c r="S148" s="111"/>
    </row>
    <row r="149" ht="12.75">
      <c r="S149" s="111"/>
    </row>
    <row r="150" ht="12.75">
      <c r="S150" s="111"/>
    </row>
    <row r="151" ht="12.75">
      <c r="S151" s="111"/>
    </row>
    <row r="152" ht="12.75">
      <c r="S152" s="111"/>
    </row>
    <row r="153" ht="12.75">
      <c r="S153" s="111"/>
    </row>
    <row r="154" ht="12.75">
      <c r="S154" s="111"/>
    </row>
    <row r="155" ht="12.75">
      <c r="S155" s="111"/>
    </row>
    <row r="156" ht="12.75">
      <c r="S156" s="111"/>
    </row>
    <row r="157" ht="12.75">
      <c r="S157" s="111"/>
    </row>
    <row r="158" ht="12.75">
      <c r="S158" s="111"/>
    </row>
    <row r="159" ht="12.75">
      <c r="S159" s="111"/>
    </row>
    <row r="160" ht="12.75">
      <c r="S160" s="111"/>
    </row>
    <row r="161" ht="12.75">
      <c r="S161" s="111"/>
    </row>
    <row r="162" ht="12.75">
      <c r="S162" s="111"/>
    </row>
    <row r="163" ht="12.75">
      <c r="S163" s="111"/>
    </row>
    <row r="164" ht="12.75">
      <c r="S164" s="111"/>
    </row>
    <row r="165" ht="12.75">
      <c r="S165" s="111"/>
    </row>
    <row r="166" ht="12.75">
      <c r="S166" s="111"/>
    </row>
    <row r="167" ht="12.75">
      <c r="S167" s="111"/>
    </row>
    <row r="168" ht="12.75">
      <c r="S168" s="111"/>
    </row>
    <row r="169" ht="12.75">
      <c r="S169" s="111"/>
    </row>
    <row r="170" ht="12.75">
      <c r="S170" s="111"/>
    </row>
    <row r="171" ht="12.75">
      <c r="S171" s="111"/>
    </row>
    <row r="172" ht="12.75">
      <c r="S172" s="111"/>
    </row>
    <row r="173" ht="12.75">
      <c r="S173" s="111"/>
    </row>
    <row r="174" ht="12.75">
      <c r="S174" s="111"/>
    </row>
    <row r="175" ht="12.75">
      <c r="S175" s="111"/>
    </row>
    <row r="176" ht="12.75">
      <c r="S176" s="111"/>
    </row>
    <row r="177" ht="12.75">
      <c r="S177" s="111"/>
    </row>
    <row r="178" ht="12.75">
      <c r="S178" s="111"/>
    </row>
    <row r="179" ht="12.75">
      <c r="S179" s="111"/>
    </row>
    <row r="180" ht="12.75">
      <c r="S180" s="111"/>
    </row>
    <row r="181" ht="12.75">
      <c r="S181" s="111"/>
    </row>
    <row r="182" ht="12.75">
      <c r="S182" s="111"/>
    </row>
    <row r="183" ht="12.75">
      <c r="S183" s="111"/>
    </row>
    <row r="184" ht="12.75">
      <c r="S184" s="111"/>
    </row>
    <row r="185" ht="12.75">
      <c r="S185" s="111"/>
    </row>
    <row r="186" ht="12.75">
      <c r="S186" s="111"/>
    </row>
    <row r="187" ht="12.75">
      <c r="S187" s="111"/>
    </row>
    <row r="188" ht="12.75">
      <c r="S188" s="111"/>
    </row>
    <row r="189" ht="12.75">
      <c r="S189" s="111"/>
    </row>
    <row r="190" ht="12.75">
      <c r="S190" s="111"/>
    </row>
    <row r="191" ht="12.75">
      <c r="S191" s="111"/>
    </row>
    <row r="192" ht="12.75">
      <c r="S192" s="111"/>
    </row>
    <row r="193" ht="12.75">
      <c r="S193" s="111"/>
    </row>
    <row r="194" ht="12.75">
      <c r="S194" s="111"/>
    </row>
    <row r="195" ht="12.75">
      <c r="S195" s="111"/>
    </row>
    <row r="196" ht="12.75">
      <c r="S196" s="111"/>
    </row>
    <row r="197" ht="12.75">
      <c r="S197" s="111"/>
    </row>
    <row r="198" ht="12.75">
      <c r="S198" s="111"/>
    </row>
    <row r="199" ht="12.75">
      <c r="S199" s="111"/>
    </row>
    <row r="200" ht="12.75">
      <c r="S200" s="111"/>
    </row>
    <row r="201" ht="12.75">
      <c r="S201" s="111"/>
    </row>
    <row r="202" ht="12.75">
      <c r="S202" s="111"/>
    </row>
    <row r="203" ht="12.75">
      <c r="S203" s="111"/>
    </row>
    <row r="204" ht="12.75">
      <c r="S204" s="111"/>
    </row>
    <row r="205" ht="12.75">
      <c r="S205" s="111"/>
    </row>
    <row r="206" ht="12.75">
      <c r="S206" s="111"/>
    </row>
    <row r="207" ht="12.75">
      <c r="S207" s="111"/>
    </row>
    <row r="208" ht="12.75">
      <c r="S208" s="111"/>
    </row>
    <row r="209" ht="12.75">
      <c r="S209" s="111"/>
    </row>
    <row r="210" ht="12.75">
      <c r="S210" s="111"/>
    </row>
    <row r="211" ht="12.75">
      <c r="S211" s="111"/>
    </row>
    <row r="212" ht="12.75">
      <c r="S212" s="111"/>
    </row>
    <row r="213" ht="12.75">
      <c r="S213" s="111"/>
    </row>
    <row r="214" ht="12.75">
      <c r="S214" s="111"/>
    </row>
    <row r="215" ht="12.75">
      <c r="S215" s="111"/>
    </row>
    <row r="216" ht="12.75">
      <c r="S216" s="111"/>
    </row>
    <row r="217" ht="12.75">
      <c r="S217" s="111"/>
    </row>
    <row r="218" ht="12.75">
      <c r="S218" s="111"/>
    </row>
    <row r="219" ht="12.75">
      <c r="S219" s="111"/>
    </row>
    <row r="220" ht="12.75">
      <c r="S220" s="111"/>
    </row>
    <row r="221" ht="12.75">
      <c r="S221" s="111"/>
    </row>
    <row r="222" ht="12.75">
      <c r="S222" s="111"/>
    </row>
    <row r="223" ht="12.75">
      <c r="S223" s="111"/>
    </row>
    <row r="224" ht="12.75">
      <c r="S224" s="111"/>
    </row>
    <row r="225" ht="12.75">
      <c r="S225" s="111"/>
    </row>
    <row r="226" ht="12.75">
      <c r="S226" s="111"/>
    </row>
    <row r="227" ht="12.75">
      <c r="S227" s="111"/>
    </row>
    <row r="228" ht="12.75">
      <c r="S228" s="111"/>
    </row>
    <row r="229" ht="12.75">
      <c r="S229" s="111"/>
    </row>
    <row r="230" ht="12.75">
      <c r="S230" s="111"/>
    </row>
    <row r="231" ht="12.75">
      <c r="S231" s="111"/>
    </row>
    <row r="232" ht="12.75">
      <c r="S232" s="111"/>
    </row>
    <row r="233" ht="12.75">
      <c r="S233" s="111"/>
    </row>
    <row r="234" ht="12.75">
      <c r="S234" s="111"/>
    </row>
    <row r="235" ht="12.75">
      <c r="S235" s="111"/>
    </row>
    <row r="236" ht="12.75">
      <c r="S236" s="111"/>
    </row>
    <row r="237" ht="12.75">
      <c r="S237" s="111"/>
    </row>
    <row r="238" ht="12.75">
      <c r="S238" s="111"/>
    </row>
    <row r="239" ht="12.75">
      <c r="S239" s="111"/>
    </row>
    <row r="240" ht="12.75">
      <c r="S240" s="111"/>
    </row>
    <row r="241" ht="12.75">
      <c r="S241" s="111"/>
    </row>
    <row r="242" ht="12.75">
      <c r="S242" s="111"/>
    </row>
    <row r="243" ht="12.75">
      <c r="S243" s="111"/>
    </row>
    <row r="244" ht="12.75">
      <c r="S244" s="111"/>
    </row>
    <row r="245" ht="12.75">
      <c r="S245" s="111"/>
    </row>
    <row r="246" ht="12.75">
      <c r="S246" s="111"/>
    </row>
    <row r="247" ht="12.75">
      <c r="S247" s="111"/>
    </row>
    <row r="248" ht="12.75">
      <c r="S248" s="111"/>
    </row>
    <row r="249" ht="12.75">
      <c r="S249" s="111"/>
    </row>
    <row r="250" ht="12.75">
      <c r="S250" s="111"/>
    </row>
    <row r="251" ht="12.75">
      <c r="S251" s="111"/>
    </row>
    <row r="252" ht="12.75">
      <c r="S252" s="111"/>
    </row>
    <row r="253" ht="12.75">
      <c r="S253" s="111"/>
    </row>
    <row r="254" ht="12.75">
      <c r="S254" s="111"/>
    </row>
    <row r="255" ht="12.75">
      <c r="S255" s="111"/>
    </row>
    <row r="256" ht="12.75">
      <c r="S256" s="111"/>
    </row>
    <row r="257" ht="12.75">
      <c r="S257" s="111"/>
    </row>
    <row r="258" ht="12.75">
      <c r="S258" s="111"/>
    </row>
    <row r="259" ht="12.75">
      <c r="S259" s="111"/>
    </row>
    <row r="260" ht="12.75">
      <c r="S260" s="111"/>
    </row>
    <row r="261" ht="12.75">
      <c r="S261" s="111"/>
    </row>
    <row r="262" ht="12.75">
      <c r="S262" s="111"/>
    </row>
    <row r="263" ht="12.75">
      <c r="S263" s="111"/>
    </row>
    <row r="264" ht="12.75">
      <c r="S264" s="111"/>
    </row>
    <row r="265" ht="12.75">
      <c r="S265" s="111"/>
    </row>
    <row r="266" ht="12.75">
      <c r="S266" s="111"/>
    </row>
    <row r="267" ht="12.75">
      <c r="S267" s="111"/>
    </row>
    <row r="268" ht="12.75">
      <c r="S268" s="111"/>
    </row>
    <row r="269" ht="12.75">
      <c r="S269" s="111"/>
    </row>
    <row r="270" ht="12.75">
      <c r="S270" s="111"/>
    </row>
    <row r="271" ht="12.75">
      <c r="S271" s="111"/>
    </row>
    <row r="272" ht="12.75">
      <c r="S272" s="111"/>
    </row>
    <row r="273" ht="12.75">
      <c r="S273" s="111"/>
    </row>
    <row r="274" ht="12.75">
      <c r="S274" s="111"/>
    </row>
    <row r="275" ht="12.75">
      <c r="S275" s="111"/>
    </row>
    <row r="276" ht="12.75">
      <c r="S276" s="111"/>
    </row>
    <row r="277" ht="12.75">
      <c r="S277" s="111"/>
    </row>
    <row r="278" ht="12.75">
      <c r="S278" s="111"/>
    </row>
    <row r="279" ht="12.75">
      <c r="S279" s="111"/>
    </row>
    <row r="280" ht="12.75">
      <c r="S280" s="111"/>
    </row>
    <row r="281" ht="12.75">
      <c r="S281" s="111"/>
    </row>
    <row r="282" ht="12.75">
      <c r="S282" s="111"/>
    </row>
    <row r="283" ht="12.75">
      <c r="S283" s="111"/>
    </row>
    <row r="284" ht="12.75">
      <c r="S284" s="111"/>
    </row>
    <row r="285" ht="12.75">
      <c r="S285" s="111"/>
    </row>
    <row r="286" ht="12.75">
      <c r="S286" s="111"/>
    </row>
    <row r="287" ht="12.75">
      <c r="S287" s="111"/>
    </row>
    <row r="288" ht="12.75">
      <c r="S288" s="111"/>
    </row>
    <row r="289" ht="12.75">
      <c r="S289" s="111"/>
    </row>
    <row r="290" ht="12.75">
      <c r="S290" s="111"/>
    </row>
    <row r="291" ht="12.75">
      <c r="S291" s="111"/>
    </row>
    <row r="292" ht="12.75">
      <c r="S292" s="111"/>
    </row>
    <row r="293" ht="12.75">
      <c r="S293" s="111"/>
    </row>
    <row r="294" ht="12.75">
      <c r="S294" s="111"/>
    </row>
    <row r="295" ht="12.75">
      <c r="S295" s="111"/>
    </row>
    <row r="296" ht="12.75">
      <c r="S296" s="111"/>
    </row>
    <row r="297" ht="12.75">
      <c r="S297" s="111"/>
    </row>
    <row r="298" ht="12.75">
      <c r="S298" s="111"/>
    </row>
    <row r="299" ht="12.75">
      <c r="S299" s="111"/>
    </row>
    <row r="300" ht="12.75">
      <c r="S300" s="111"/>
    </row>
    <row r="301" ht="12.75">
      <c r="S301" s="111"/>
    </row>
    <row r="302" ht="12.75">
      <c r="S302" s="111"/>
    </row>
    <row r="303" ht="12.75">
      <c r="S303" s="111"/>
    </row>
    <row r="304" ht="12.75">
      <c r="S304" s="111"/>
    </row>
    <row r="305" ht="12.75">
      <c r="S305" s="111"/>
    </row>
    <row r="306" ht="12.75">
      <c r="S306" s="111"/>
    </row>
    <row r="307" ht="12.75">
      <c r="S307" s="111"/>
    </row>
    <row r="308" ht="12.75">
      <c r="S308" s="111"/>
    </row>
    <row r="309" ht="12.75">
      <c r="S309" s="111"/>
    </row>
    <row r="310" ht="12.75">
      <c r="S310" s="111"/>
    </row>
    <row r="311" ht="12.75">
      <c r="S311" s="111"/>
    </row>
    <row r="312" ht="12.75">
      <c r="S312" s="111"/>
    </row>
    <row r="313" ht="12.75">
      <c r="S313" s="111"/>
    </row>
    <row r="314" ht="12.75">
      <c r="S314" s="111"/>
    </row>
    <row r="315" ht="12.75">
      <c r="S315" s="111"/>
    </row>
    <row r="316" ht="12.75">
      <c r="S316" s="111"/>
    </row>
    <row r="317" ht="12.75">
      <c r="S317" s="111"/>
    </row>
    <row r="318" ht="12.75">
      <c r="S318" s="111"/>
    </row>
    <row r="319" ht="12.75">
      <c r="S319" s="111"/>
    </row>
    <row r="320" ht="12.75">
      <c r="S320" s="111"/>
    </row>
    <row r="321" ht="12.75">
      <c r="S321" s="111"/>
    </row>
    <row r="322" ht="12.75">
      <c r="S322" s="111"/>
    </row>
    <row r="323" ht="12.75">
      <c r="S323" s="111"/>
    </row>
    <row r="324" ht="12.75">
      <c r="S324" s="111"/>
    </row>
    <row r="325" ht="12.75">
      <c r="S325" s="111"/>
    </row>
    <row r="326" ht="12.75">
      <c r="S326" s="111"/>
    </row>
    <row r="327" ht="12.75">
      <c r="S327" s="111"/>
    </row>
    <row r="328" ht="12.75">
      <c r="S328" s="111"/>
    </row>
    <row r="329" ht="12.75">
      <c r="S329" s="111"/>
    </row>
    <row r="330" ht="12.75">
      <c r="S330" s="111"/>
    </row>
    <row r="331" ht="12.75">
      <c r="S331" s="111"/>
    </row>
    <row r="332" ht="12.75">
      <c r="S332" s="111"/>
    </row>
    <row r="333" ht="12.75">
      <c r="S333" s="111"/>
    </row>
    <row r="334" ht="12.75">
      <c r="S334" s="111"/>
    </row>
    <row r="335" ht="12.75">
      <c r="S335" s="111"/>
    </row>
    <row r="336" ht="12.75">
      <c r="S336" s="111"/>
    </row>
    <row r="337" ht="12.75">
      <c r="S337" s="111"/>
    </row>
    <row r="338" ht="12.75">
      <c r="S338" s="111"/>
    </row>
    <row r="339" ht="12.75">
      <c r="S339" s="111"/>
    </row>
    <row r="340" ht="12.75">
      <c r="S340" s="111"/>
    </row>
    <row r="341" ht="12.75">
      <c r="S341" s="111"/>
    </row>
    <row r="342" ht="12.75">
      <c r="S342" s="111"/>
    </row>
    <row r="343" ht="12.75">
      <c r="S343" s="111"/>
    </row>
    <row r="344" ht="12.75">
      <c r="S344" s="111"/>
    </row>
    <row r="345" ht="12.75">
      <c r="S345" s="111"/>
    </row>
    <row r="346" ht="12.75">
      <c r="S346" s="111"/>
    </row>
    <row r="347" ht="12.75">
      <c r="S347" s="111"/>
    </row>
    <row r="348" ht="12.75">
      <c r="S348" s="111"/>
    </row>
    <row r="349" ht="12.75">
      <c r="S349" s="111"/>
    </row>
    <row r="350" ht="12.75">
      <c r="S350" s="111"/>
    </row>
    <row r="351" ht="12.75">
      <c r="S351" s="111"/>
    </row>
    <row r="352" ht="12.75">
      <c r="S352" s="111"/>
    </row>
    <row r="353" ht="12.75">
      <c r="S353" s="111"/>
    </row>
    <row r="354" ht="12.75">
      <c r="S354" s="111"/>
    </row>
    <row r="355" ht="12.75">
      <c r="S355" s="111"/>
    </row>
    <row r="356" ht="12.75">
      <c r="S356" s="111"/>
    </row>
    <row r="357" ht="12.75">
      <c r="S357" s="111"/>
    </row>
    <row r="358" ht="12.75">
      <c r="S358" s="111"/>
    </row>
    <row r="359" ht="12.75">
      <c r="S359" s="111"/>
    </row>
    <row r="360" ht="12.75">
      <c r="S360" s="111"/>
    </row>
    <row r="361" ht="12.75">
      <c r="S361" s="111"/>
    </row>
    <row r="362" ht="12.75">
      <c r="S362" s="111"/>
    </row>
    <row r="363" ht="12.75">
      <c r="S363" s="111"/>
    </row>
    <row r="364" ht="12.75">
      <c r="S364" s="111"/>
    </row>
    <row r="365" ht="12.75">
      <c r="S365" s="111"/>
    </row>
    <row r="366" ht="12.75">
      <c r="S366" s="111"/>
    </row>
    <row r="367" ht="12.75">
      <c r="S367" s="111"/>
    </row>
    <row r="368" ht="12.75">
      <c r="S368" s="111"/>
    </row>
    <row r="369" ht="12.75">
      <c r="S369" s="111"/>
    </row>
    <row r="370" ht="12.75">
      <c r="S370" s="111"/>
    </row>
    <row r="371" ht="12.75">
      <c r="S371" s="111"/>
    </row>
    <row r="372" ht="12.75">
      <c r="S372" s="111"/>
    </row>
    <row r="373" ht="12.75">
      <c r="S373" s="111"/>
    </row>
    <row r="374" ht="12.75">
      <c r="S374" s="111"/>
    </row>
    <row r="375" ht="12.75">
      <c r="S375" s="111"/>
    </row>
    <row r="376" ht="12.75">
      <c r="S376" s="111"/>
    </row>
    <row r="377" ht="12.75">
      <c r="S377" s="111"/>
    </row>
    <row r="378" ht="12.75">
      <c r="S378" s="111"/>
    </row>
    <row r="379" ht="12.75">
      <c r="S379" s="111"/>
    </row>
    <row r="380" ht="12.75">
      <c r="S380" s="111"/>
    </row>
    <row r="381" ht="12.75">
      <c r="S381" s="111"/>
    </row>
    <row r="382" ht="12.75">
      <c r="S382" s="111"/>
    </row>
    <row r="383" ht="12.75">
      <c r="S383" s="111"/>
    </row>
    <row r="384" ht="12.75">
      <c r="S384" s="111"/>
    </row>
    <row r="385" ht="12.75">
      <c r="S385" s="111"/>
    </row>
    <row r="386" ht="12.75">
      <c r="S386" s="111"/>
    </row>
    <row r="387" ht="12.75">
      <c r="S387" s="111"/>
    </row>
    <row r="388" ht="12.75">
      <c r="S388" s="111"/>
    </row>
    <row r="389" ht="12.75">
      <c r="S389" s="111"/>
    </row>
    <row r="390" ht="12.75">
      <c r="S390" s="111"/>
    </row>
    <row r="391" ht="12.75">
      <c r="S391" s="111"/>
    </row>
    <row r="392" ht="12.75">
      <c r="S392" s="111"/>
    </row>
    <row r="393" ht="12.75">
      <c r="S393" s="111"/>
    </row>
    <row r="394" ht="12.75">
      <c r="S394" s="111"/>
    </row>
    <row r="395" ht="12.75">
      <c r="S395" s="111"/>
    </row>
    <row r="396" ht="12.75">
      <c r="S396" s="111"/>
    </row>
    <row r="397" ht="12.75">
      <c r="S397" s="111"/>
    </row>
    <row r="398" ht="12.75">
      <c r="S398" s="111"/>
    </row>
    <row r="399" ht="12.75">
      <c r="S399" s="111"/>
    </row>
    <row r="400" ht="12.75">
      <c r="S400" s="111"/>
    </row>
    <row r="401" ht="12.75">
      <c r="S401" s="111"/>
    </row>
    <row r="402" ht="12.75">
      <c r="S402" s="111"/>
    </row>
    <row r="403" ht="12.75">
      <c r="S403" s="111"/>
    </row>
    <row r="404" ht="12.75">
      <c r="S404" s="111"/>
    </row>
    <row r="405" ht="12.75">
      <c r="S405" s="111"/>
    </row>
    <row r="406" ht="12.75">
      <c r="S406" s="111"/>
    </row>
    <row r="407" ht="12.75">
      <c r="S407" s="111"/>
    </row>
    <row r="408" ht="12.75">
      <c r="S408" s="111"/>
    </row>
    <row r="409" ht="12.75">
      <c r="S409" s="111"/>
    </row>
    <row r="410" ht="12.75">
      <c r="S410" s="111"/>
    </row>
    <row r="411" ht="12.75">
      <c r="S411" s="111"/>
    </row>
    <row r="412" ht="12.75">
      <c r="S412" s="111"/>
    </row>
    <row r="413" ht="12.75">
      <c r="S413" s="111"/>
    </row>
    <row r="414" ht="12.75">
      <c r="S414" s="111"/>
    </row>
    <row r="415" ht="12.75">
      <c r="S415" s="111"/>
    </row>
    <row r="416" ht="12.75">
      <c r="S416" s="111"/>
    </row>
    <row r="417" ht="12.75">
      <c r="S417" s="111"/>
    </row>
    <row r="418" ht="12.75">
      <c r="S418" s="111"/>
    </row>
    <row r="419" ht="12.75">
      <c r="S419" s="111"/>
    </row>
    <row r="420" ht="12.75">
      <c r="S420" s="111"/>
    </row>
    <row r="421" ht="12.75">
      <c r="S421" s="111"/>
    </row>
    <row r="422" ht="12.75">
      <c r="S422" s="111"/>
    </row>
    <row r="423" ht="12.75">
      <c r="S423" s="111"/>
    </row>
    <row r="424" ht="12.75">
      <c r="S424" s="111"/>
    </row>
    <row r="425" ht="12.75">
      <c r="S425" s="111"/>
    </row>
    <row r="426" ht="12.75">
      <c r="S426" s="111"/>
    </row>
    <row r="427" ht="12.75">
      <c r="S427" s="111"/>
    </row>
    <row r="428" ht="12.75">
      <c r="S428" s="111"/>
    </row>
    <row r="429" ht="12.75">
      <c r="S429" s="111"/>
    </row>
    <row r="430" ht="12.75">
      <c r="S430" s="111"/>
    </row>
    <row r="431" ht="12.75">
      <c r="S431" s="111"/>
    </row>
    <row r="432" ht="12.75">
      <c r="S432" s="111"/>
    </row>
    <row r="433" ht="12.75">
      <c r="S433" s="111"/>
    </row>
    <row r="434" ht="12.75">
      <c r="S434" s="111"/>
    </row>
    <row r="435" ht="12.75">
      <c r="S435" s="111"/>
    </row>
    <row r="436" ht="12.75">
      <c r="S436" s="111"/>
    </row>
    <row r="437" ht="12.75">
      <c r="S437" s="111"/>
    </row>
    <row r="438" ht="12.75">
      <c r="S438" s="111"/>
    </row>
    <row r="439" ht="12.75">
      <c r="S439" s="111"/>
    </row>
    <row r="440" ht="12.75">
      <c r="S440" s="111"/>
    </row>
    <row r="441" ht="12.75">
      <c r="S441" s="111"/>
    </row>
    <row r="442" ht="12.75">
      <c r="S442" s="111"/>
    </row>
    <row r="443" ht="12.75">
      <c r="S443" s="111"/>
    </row>
    <row r="444" ht="12.75">
      <c r="S444" s="111"/>
    </row>
    <row r="445" ht="12.75">
      <c r="S445" s="111"/>
    </row>
    <row r="446" ht="12.75">
      <c r="S446" s="111"/>
    </row>
    <row r="447" ht="12.75">
      <c r="S447" s="111"/>
    </row>
    <row r="448" ht="12.75">
      <c r="S448" s="111"/>
    </row>
    <row r="449" ht="12.75">
      <c r="S449" s="111"/>
    </row>
    <row r="450" ht="12.75">
      <c r="S450" s="111"/>
    </row>
    <row r="451" ht="12.75">
      <c r="S451" s="111"/>
    </row>
    <row r="452" ht="12.75">
      <c r="S452" s="111"/>
    </row>
    <row r="453" ht="12.75">
      <c r="S453" s="111"/>
    </row>
    <row r="454" ht="12.75">
      <c r="S454" s="111"/>
    </row>
    <row r="455" ht="12.75">
      <c r="S455" s="111"/>
    </row>
    <row r="456" ht="12.75">
      <c r="S456" s="111"/>
    </row>
    <row r="457" ht="12.75">
      <c r="S457" s="111"/>
    </row>
    <row r="458" ht="12.75">
      <c r="S458" s="111"/>
    </row>
    <row r="459" ht="12.75">
      <c r="S459" s="111"/>
    </row>
    <row r="460" ht="12.75">
      <c r="S460" s="111"/>
    </row>
    <row r="461" ht="12.75">
      <c r="S461" s="111"/>
    </row>
    <row r="462" ht="12.75">
      <c r="S462" s="111"/>
    </row>
    <row r="463" ht="12.75">
      <c r="S463" s="111"/>
    </row>
    <row r="464" ht="12.75">
      <c r="S464" s="111"/>
    </row>
    <row r="465" ht="12.75">
      <c r="S465" s="111"/>
    </row>
    <row r="466" ht="12.75">
      <c r="S466" s="111"/>
    </row>
    <row r="467" ht="12.75">
      <c r="S467" s="111"/>
    </row>
    <row r="468" ht="12.75">
      <c r="S468" s="111"/>
    </row>
    <row r="469" ht="12.75">
      <c r="S469" s="111"/>
    </row>
    <row r="470" ht="12.75">
      <c r="S470" s="111"/>
    </row>
    <row r="471" ht="12.75">
      <c r="S471" s="111"/>
    </row>
    <row r="472" ht="12.75">
      <c r="S472" s="111"/>
    </row>
    <row r="473" ht="12.75">
      <c r="S473" s="111"/>
    </row>
    <row r="474" ht="12.75">
      <c r="S474" s="111"/>
    </row>
    <row r="475" ht="12.75">
      <c r="S475" s="111"/>
    </row>
    <row r="476" ht="12.75">
      <c r="S476" s="111"/>
    </row>
    <row r="477" ht="12.75">
      <c r="S477" s="111"/>
    </row>
    <row r="478" ht="12.75">
      <c r="S478" s="111"/>
    </row>
    <row r="479" ht="12.75">
      <c r="S479" s="111"/>
    </row>
    <row r="480" ht="12.75">
      <c r="S480" s="111"/>
    </row>
    <row r="481" ht="12.75">
      <c r="S481" s="111"/>
    </row>
    <row r="482" ht="12.75">
      <c r="S482" s="111"/>
    </row>
    <row r="483" ht="12.75">
      <c r="S483" s="111"/>
    </row>
    <row r="484" ht="12.75">
      <c r="S484" s="111"/>
    </row>
    <row r="485" ht="12.75">
      <c r="S485" s="111"/>
    </row>
    <row r="486" ht="12.75">
      <c r="S486" s="111"/>
    </row>
    <row r="487" ht="12.75">
      <c r="S487" s="111"/>
    </row>
    <row r="488" ht="12.75">
      <c r="S488" s="111"/>
    </row>
    <row r="489" ht="12.75">
      <c r="S489" s="111"/>
    </row>
    <row r="490" ht="12.75">
      <c r="S490" s="111"/>
    </row>
    <row r="491" ht="12.75">
      <c r="S491" s="111"/>
    </row>
    <row r="492" ht="12.75">
      <c r="S492" s="111"/>
    </row>
    <row r="493" ht="12.75">
      <c r="S493" s="111"/>
    </row>
    <row r="494" ht="12.75">
      <c r="S494" s="111"/>
    </row>
    <row r="495" ht="12.75">
      <c r="S495" s="111"/>
    </row>
    <row r="496" ht="12.75">
      <c r="S496" s="111"/>
    </row>
    <row r="497" ht="12.75">
      <c r="S497" s="111"/>
    </row>
    <row r="498" ht="12.75">
      <c r="S498" s="111"/>
    </row>
    <row r="499" ht="12.75">
      <c r="S499" s="111"/>
    </row>
    <row r="500" ht="12.75">
      <c r="S500" s="111"/>
    </row>
    <row r="501" ht="12.75">
      <c r="S501" s="111"/>
    </row>
    <row r="502" ht="12.75">
      <c r="S502" s="111"/>
    </row>
    <row r="503" ht="12.75">
      <c r="S503" s="111"/>
    </row>
    <row r="504" ht="12.75">
      <c r="S504" s="111"/>
    </row>
    <row r="505" ht="12.75">
      <c r="S505" s="111"/>
    </row>
    <row r="506" ht="12.75">
      <c r="S506" s="111"/>
    </row>
    <row r="507" ht="12.75">
      <c r="S507" s="111"/>
    </row>
    <row r="508" ht="12.75">
      <c r="S508" s="111"/>
    </row>
    <row r="509" ht="12.75">
      <c r="S509" s="111"/>
    </row>
    <row r="510" ht="12.75">
      <c r="S510" s="111"/>
    </row>
    <row r="511" ht="12.75">
      <c r="S511" s="111"/>
    </row>
    <row r="512" ht="12.75">
      <c r="S512" s="111"/>
    </row>
    <row r="513" ht="12.75">
      <c r="S513" s="111"/>
    </row>
    <row r="514" ht="12.75">
      <c r="S514" s="111"/>
    </row>
    <row r="515" ht="12.75">
      <c r="S515" s="111"/>
    </row>
    <row r="516" ht="12.75">
      <c r="S516" s="111"/>
    </row>
    <row r="517" ht="12.75">
      <c r="S517" s="111"/>
    </row>
    <row r="518" ht="12.75">
      <c r="S518" s="111"/>
    </row>
    <row r="519" ht="12.75">
      <c r="S519" s="111"/>
    </row>
    <row r="520" ht="12.75">
      <c r="S520" s="111"/>
    </row>
    <row r="521" ht="12.75">
      <c r="S521" s="111"/>
    </row>
    <row r="522" ht="12.75">
      <c r="S522" s="111"/>
    </row>
    <row r="523" ht="12.75">
      <c r="S523" s="111"/>
    </row>
    <row r="524" ht="12.75">
      <c r="S524" s="111"/>
    </row>
    <row r="525" ht="12.75">
      <c r="S525" s="111"/>
    </row>
    <row r="526" ht="12.75">
      <c r="S526" s="111"/>
    </row>
    <row r="527" ht="12.75">
      <c r="S527" s="111"/>
    </row>
    <row r="528" ht="12.75">
      <c r="S528" s="111"/>
    </row>
    <row r="529" ht="12.75">
      <c r="S529" s="111"/>
    </row>
    <row r="530" ht="12.75">
      <c r="S530" s="111"/>
    </row>
    <row r="531" ht="12.75">
      <c r="S531" s="111"/>
    </row>
    <row r="532" ht="12.75">
      <c r="S532" s="111"/>
    </row>
    <row r="533" ht="12.75">
      <c r="S533" s="111"/>
    </row>
    <row r="534" ht="12.75">
      <c r="S534" s="111"/>
    </row>
    <row r="535" ht="12.75">
      <c r="S535" s="111"/>
    </row>
    <row r="536" ht="12.75">
      <c r="S536" s="111"/>
    </row>
    <row r="537" ht="12.75">
      <c r="S537" s="111"/>
    </row>
    <row r="538" ht="12.75">
      <c r="S538" s="111"/>
    </row>
    <row r="539" ht="12.75">
      <c r="S539" s="111"/>
    </row>
    <row r="540" ht="12.75">
      <c r="S540" s="111"/>
    </row>
    <row r="541" ht="12.75">
      <c r="S541" s="111"/>
    </row>
    <row r="542" ht="12.75">
      <c r="S542" s="111"/>
    </row>
    <row r="543" ht="12.75">
      <c r="S543" s="111"/>
    </row>
    <row r="544" ht="12.75">
      <c r="S544" s="111"/>
    </row>
    <row r="545" ht="12.75">
      <c r="S545" s="111"/>
    </row>
    <row r="546" ht="12.75">
      <c r="S546" s="111"/>
    </row>
    <row r="547" ht="12.75">
      <c r="S547" s="111"/>
    </row>
    <row r="548" ht="12.75">
      <c r="S548" s="111"/>
    </row>
    <row r="549" ht="12.75">
      <c r="S549" s="111"/>
    </row>
    <row r="550" ht="12.75">
      <c r="S550" s="111"/>
    </row>
    <row r="551" ht="12.75">
      <c r="S551" s="111"/>
    </row>
    <row r="552" ht="12.75">
      <c r="S552" s="111"/>
    </row>
    <row r="553" ht="12.75">
      <c r="S553" s="111"/>
    </row>
    <row r="554" ht="12.75">
      <c r="S554" s="111"/>
    </row>
    <row r="555" ht="12.75">
      <c r="S555" s="111"/>
    </row>
    <row r="556" ht="12.75">
      <c r="S556" s="111"/>
    </row>
    <row r="557" ht="12.75">
      <c r="S557" s="111"/>
    </row>
    <row r="558" ht="12.75">
      <c r="S558" s="111"/>
    </row>
    <row r="559" ht="12.75">
      <c r="S559" s="111"/>
    </row>
    <row r="560" ht="12.75">
      <c r="S560" s="111"/>
    </row>
    <row r="561" ht="12.75">
      <c r="S561" s="111"/>
    </row>
    <row r="562" ht="12.75">
      <c r="S562" s="111"/>
    </row>
    <row r="563" ht="12.75">
      <c r="S563" s="111"/>
    </row>
    <row r="564" ht="12.75">
      <c r="S564" s="111"/>
    </row>
    <row r="565" ht="12.75">
      <c r="S565" s="111"/>
    </row>
    <row r="566" ht="12.75">
      <c r="S566" s="111"/>
    </row>
    <row r="567" ht="12.75">
      <c r="S567" s="111"/>
    </row>
    <row r="568" ht="12.75">
      <c r="S568" s="111"/>
    </row>
    <row r="569" ht="12.75">
      <c r="S569" s="111"/>
    </row>
    <row r="570" ht="12.75">
      <c r="S570" s="111"/>
    </row>
    <row r="571" ht="12.75">
      <c r="S571" s="111"/>
    </row>
    <row r="572" ht="12.75">
      <c r="S572" s="111"/>
    </row>
    <row r="573" ht="12.75">
      <c r="S573" s="111"/>
    </row>
    <row r="574" ht="12.75">
      <c r="S574" s="111"/>
    </row>
    <row r="575" ht="12.75">
      <c r="S575" s="111"/>
    </row>
    <row r="576" ht="12.75">
      <c r="S576" s="111"/>
    </row>
    <row r="577" ht="12.75">
      <c r="S577" s="111"/>
    </row>
    <row r="578" ht="12.75">
      <c r="S578" s="111"/>
    </row>
    <row r="579" ht="12.75">
      <c r="S579" s="111"/>
    </row>
    <row r="580" ht="12.75">
      <c r="S580" s="111"/>
    </row>
    <row r="581" ht="12.75">
      <c r="S581" s="111"/>
    </row>
    <row r="582" ht="12.75">
      <c r="S582" s="111"/>
    </row>
    <row r="583" ht="12.75">
      <c r="S583" s="111"/>
    </row>
    <row r="584" ht="12.75">
      <c r="S584" s="111"/>
    </row>
    <row r="585" ht="12.75">
      <c r="S585" s="111"/>
    </row>
    <row r="586" ht="12.75">
      <c r="S586" s="111"/>
    </row>
    <row r="587" ht="12.75">
      <c r="S587" s="111"/>
    </row>
    <row r="588" ht="12.75">
      <c r="S588" s="111"/>
    </row>
    <row r="589" ht="12.75">
      <c r="S589" s="111"/>
    </row>
    <row r="590" ht="12.75">
      <c r="S590" s="111"/>
    </row>
    <row r="591" ht="12.75">
      <c r="S591" s="111"/>
    </row>
    <row r="592" ht="12.75">
      <c r="S592" s="111"/>
    </row>
    <row r="593" ht="12.75">
      <c r="S593" s="111"/>
    </row>
    <row r="594" ht="12.75">
      <c r="S594" s="111"/>
    </row>
    <row r="595" ht="12.75">
      <c r="S595" s="111"/>
    </row>
    <row r="596" ht="12.75">
      <c r="S596" s="111"/>
    </row>
    <row r="597" ht="12.75">
      <c r="S597" s="111"/>
    </row>
    <row r="598" ht="12.75">
      <c r="S598" s="111"/>
    </row>
    <row r="599" ht="12.75">
      <c r="S599" s="111"/>
    </row>
    <row r="600" ht="12.75">
      <c r="S600" s="111"/>
    </row>
    <row r="601" ht="12.75">
      <c r="S601" s="111"/>
    </row>
    <row r="602" ht="12.75">
      <c r="S602" s="111"/>
    </row>
    <row r="603" ht="12.75">
      <c r="S603" s="111"/>
    </row>
    <row r="604" ht="12.75">
      <c r="S604" s="111"/>
    </row>
    <row r="605" ht="12.75">
      <c r="S605" s="111"/>
    </row>
    <row r="606" ht="12.75">
      <c r="S606" s="111"/>
    </row>
    <row r="607" ht="12.75">
      <c r="S607" s="111"/>
    </row>
    <row r="608" ht="12.75">
      <c r="S608" s="111"/>
    </row>
    <row r="609" ht="12.75">
      <c r="S609" s="111"/>
    </row>
    <row r="610" ht="12.75">
      <c r="S610" s="111"/>
    </row>
    <row r="611" ht="12.75">
      <c r="S611" s="111"/>
    </row>
    <row r="612" ht="12.75">
      <c r="S612" s="111"/>
    </row>
    <row r="613" ht="12.75">
      <c r="S613" s="111"/>
    </row>
    <row r="614" ht="12.75">
      <c r="S614" s="111"/>
    </row>
    <row r="615" ht="12.75">
      <c r="S615" s="111"/>
    </row>
    <row r="616" ht="12.75">
      <c r="S616" s="111"/>
    </row>
    <row r="617" ht="12.75">
      <c r="S617" s="111"/>
    </row>
    <row r="618" ht="12.75">
      <c r="S618" s="111"/>
    </row>
    <row r="619" ht="12.75">
      <c r="S619" s="111"/>
    </row>
    <row r="620" ht="12.75">
      <c r="S620" s="111"/>
    </row>
    <row r="621" ht="12.75">
      <c r="S621" s="111"/>
    </row>
    <row r="622" ht="12.75">
      <c r="S622" s="111"/>
    </row>
    <row r="623" ht="12.75">
      <c r="S623" s="111"/>
    </row>
    <row r="624" ht="12.75">
      <c r="S624" s="111"/>
    </row>
    <row r="625" ht="12.75">
      <c r="S625" s="111"/>
    </row>
    <row r="626" ht="12.75">
      <c r="S626" s="111"/>
    </row>
    <row r="627" ht="12.75">
      <c r="S627" s="111"/>
    </row>
    <row r="628" ht="12.75">
      <c r="S628" s="111"/>
    </row>
    <row r="629" ht="12.75">
      <c r="S629" s="111"/>
    </row>
    <row r="630" ht="12.75">
      <c r="S630" s="111"/>
    </row>
    <row r="631" ht="12.75">
      <c r="S631" s="111"/>
    </row>
    <row r="632" ht="12.75">
      <c r="S632" s="111"/>
    </row>
    <row r="633" ht="12.75">
      <c r="S633" s="111"/>
    </row>
    <row r="634" ht="12.75">
      <c r="S634" s="111"/>
    </row>
    <row r="635" ht="12.75">
      <c r="S635" s="111"/>
    </row>
    <row r="636" ht="12.75">
      <c r="S636" s="111"/>
    </row>
    <row r="637" ht="12.75">
      <c r="S637" s="111"/>
    </row>
    <row r="638" ht="12.75">
      <c r="S638" s="111"/>
    </row>
    <row r="639" ht="12.75">
      <c r="S639" s="111"/>
    </row>
    <row r="640" ht="12.75">
      <c r="S640" s="111"/>
    </row>
    <row r="641" ht="12.75">
      <c r="S641" s="111"/>
    </row>
    <row r="642" ht="12.75">
      <c r="S642" s="111"/>
    </row>
    <row r="643" ht="12.75">
      <c r="S643" s="111"/>
    </row>
    <row r="644" ht="12.75">
      <c r="S644" s="111"/>
    </row>
    <row r="645" ht="12.75">
      <c r="S645" s="111"/>
    </row>
    <row r="646" ht="12.75">
      <c r="S646" s="111"/>
    </row>
    <row r="647" ht="12.75">
      <c r="S647" s="111"/>
    </row>
    <row r="648" ht="12.75">
      <c r="S648" s="111"/>
    </row>
    <row r="649" ht="12.75">
      <c r="S649" s="111"/>
    </row>
    <row r="650" ht="12.75">
      <c r="S650" s="111"/>
    </row>
    <row r="651" ht="12.75">
      <c r="S651" s="111"/>
    </row>
  </sheetData>
  <printOptions/>
  <pageMargins left="0.75" right="0.75" top="1" bottom="1" header="0.5" footer="0.5"/>
  <pageSetup fitToHeight="50" fitToWidth="1" horizontalDpi="600" verticalDpi="60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E16"/>
  <sheetViews>
    <sheetView zoomScale="75" zoomScaleNormal="75" workbookViewId="0" topLeftCell="A1">
      <selection activeCell="A1" sqref="A1"/>
    </sheetView>
  </sheetViews>
  <sheetFormatPr defaultColWidth="9.140625" defaultRowHeight="12.75"/>
  <cols>
    <col min="1" max="1" width="5.140625" style="0" customWidth="1"/>
    <col min="2" max="2" width="42.00390625" style="0" customWidth="1"/>
    <col min="3" max="3" width="14.28125" style="0" customWidth="1"/>
    <col min="4" max="4" width="62.57421875" style="0" customWidth="1"/>
    <col min="5" max="5" width="60.57421875" style="0" customWidth="1"/>
  </cols>
  <sheetData>
    <row r="1" spans="1:5" ht="25.5">
      <c r="A1" s="65" t="s">
        <v>73</v>
      </c>
      <c r="B1" s="65" t="s">
        <v>79</v>
      </c>
      <c r="C1" s="101" t="s">
        <v>97</v>
      </c>
      <c r="D1" s="65" t="s">
        <v>144</v>
      </c>
      <c r="E1" s="65" t="s">
        <v>98</v>
      </c>
    </row>
    <row r="2" spans="1:5" ht="12.75">
      <c r="A2" s="83"/>
      <c r="B2" s="79"/>
      <c r="C2" s="79"/>
      <c r="D2" s="79"/>
      <c r="E2" s="79"/>
    </row>
    <row r="3" spans="1:5" ht="12.75">
      <c r="A3" s="83"/>
      <c r="B3" s="79"/>
      <c r="C3" s="79"/>
      <c r="D3" s="79"/>
      <c r="E3" s="79"/>
    </row>
    <row r="4" spans="1:5" ht="12.75">
      <c r="A4" s="83"/>
      <c r="B4" s="79"/>
      <c r="C4" s="79"/>
      <c r="D4" s="79"/>
      <c r="E4" s="109"/>
    </row>
    <row r="5" spans="1:5" ht="12.75">
      <c r="A5" s="83"/>
      <c r="B5" s="79"/>
      <c r="C5" s="79"/>
      <c r="D5" s="79"/>
      <c r="E5" s="79"/>
    </row>
    <row r="6" spans="1:5" ht="12.75">
      <c r="A6" s="83"/>
      <c r="B6" s="79"/>
      <c r="C6" s="79"/>
      <c r="D6" s="79"/>
      <c r="E6" s="79"/>
    </row>
    <row r="7" spans="1:5" ht="12.75">
      <c r="A7" s="83"/>
      <c r="B7" s="79"/>
      <c r="C7" s="79"/>
      <c r="D7" s="79"/>
      <c r="E7" s="79"/>
    </row>
    <row r="8" spans="1:5" ht="12.75">
      <c r="A8" s="83"/>
      <c r="B8" s="79"/>
      <c r="C8" s="79"/>
      <c r="D8" s="79"/>
      <c r="E8" s="79"/>
    </row>
    <row r="9" spans="1:5" ht="12.75">
      <c r="A9" s="83"/>
      <c r="B9" s="79"/>
      <c r="C9" s="79"/>
      <c r="D9" s="79"/>
      <c r="E9" s="79"/>
    </row>
    <row r="10" spans="1:5" ht="12.75">
      <c r="A10" s="83"/>
      <c r="B10" s="79"/>
      <c r="C10" s="79"/>
      <c r="D10" s="79"/>
      <c r="E10" s="79"/>
    </row>
    <row r="11" spans="1:5" ht="12.75">
      <c r="A11" s="83"/>
      <c r="B11" s="79"/>
      <c r="C11" s="79"/>
      <c r="D11" s="79"/>
      <c r="E11" s="79"/>
    </row>
    <row r="12" spans="1:5" ht="12.75">
      <c r="A12" s="83"/>
      <c r="B12" s="79"/>
      <c r="C12" s="79"/>
      <c r="D12" s="79"/>
      <c r="E12" s="79"/>
    </row>
    <row r="13" spans="1:5" ht="12.75">
      <c r="A13" s="83"/>
      <c r="B13" s="79"/>
      <c r="C13" s="79"/>
      <c r="D13" s="79"/>
      <c r="E13" s="79"/>
    </row>
    <row r="14" spans="1:5" ht="12.75">
      <c r="A14" s="83"/>
      <c r="B14" s="79"/>
      <c r="C14" s="79"/>
      <c r="D14" s="79"/>
      <c r="E14" s="79"/>
    </row>
    <row r="15" ht="12.75">
      <c r="B15" s="114"/>
    </row>
    <row r="16" ht="12.75">
      <c r="B16" s="115"/>
    </row>
  </sheetData>
  <printOptions/>
  <pageMargins left="0.75" right="0.75" top="1" bottom="1" header="0.5" footer="0.5"/>
  <pageSetup fitToHeight="10" fitToWidth="1" horizontalDpi="600" verticalDpi="600" orientation="landscape" scale="65" r:id="rId1"/>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C1" sqref="C1"/>
    </sheetView>
  </sheetViews>
  <sheetFormatPr defaultColWidth="9.140625" defaultRowHeight="12.75"/>
  <sheetData>
    <row r="1" ht="15.75">
      <c r="A1" s="9" t="s">
        <v>88</v>
      </c>
    </row>
    <row r="2" ht="12.75">
      <c r="A2" s="10"/>
    </row>
    <row r="3" ht="12.75">
      <c r="A3" s="10"/>
    </row>
    <row r="4" ht="12.75">
      <c r="A4" s="10"/>
    </row>
    <row r="5" ht="12.75">
      <c r="A5" s="10"/>
    </row>
    <row r="6" ht="12.75">
      <c r="A6" s="10"/>
    </row>
    <row r="7" ht="12.75">
      <c r="A7" s="10"/>
    </row>
    <row r="8" ht="12.75">
      <c r="A8" s="10"/>
    </row>
    <row r="9" ht="12.75">
      <c r="A9" s="10"/>
    </row>
    <row r="10" ht="12.75">
      <c r="A10" s="10"/>
    </row>
    <row r="11" ht="12.75">
      <c r="A11" s="10"/>
    </row>
    <row r="12" ht="12.75">
      <c r="A12" s="10"/>
    </row>
    <row r="13" ht="12.75">
      <c r="A13" s="10"/>
    </row>
    <row r="14" ht="12.75">
      <c r="A14" s="10"/>
    </row>
    <row r="15" ht="12.75">
      <c r="A15" s="10"/>
    </row>
    <row r="16" ht="12.75">
      <c r="A16" s="10"/>
    </row>
    <row r="17" ht="12.75">
      <c r="A17" s="10"/>
    </row>
    <row r="18" ht="12.75">
      <c r="A18" s="10"/>
    </row>
    <row r="19" ht="12.75">
      <c r="A19" s="10"/>
    </row>
    <row r="20" ht="12.75">
      <c r="A20" s="10"/>
    </row>
    <row r="21" ht="12.75">
      <c r="A21" s="10"/>
    </row>
    <row r="22" ht="12.75">
      <c r="A22" s="10"/>
    </row>
    <row r="23" ht="12.75">
      <c r="A23" s="10"/>
    </row>
    <row r="24" ht="12.75">
      <c r="A24" s="10"/>
    </row>
    <row r="25" ht="12.75">
      <c r="A25" s="10"/>
    </row>
    <row r="26" ht="12.75">
      <c r="A26" s="10"/>
    </row>
    <row r="27" ht="12.75">
      <c r="A27" s="10"/>
    </row>
    <row r="28" ht="12.75">
      <c r="A28" s="10"/>
    </row>
    <row r="29" ht="12.75">
      <c r="A29" s="10"/>
    </row>
    <row r="30" ht="12.75">
      <c r="A30" s="10"/>
    </row>
    <row r="31" ht="12.75">
      <c r="A31" s="10"/>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Nokia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TGw Comment Resolutions</dc:title>
  <dc:subject/>
  <dc:creator>Jon Edney</dc:creator>
  <cp:keywords/>
  <dc:description/>
  <cp:lastModifiedBy>ksood</cp:lastModifiedBy>
  <cp:lastPrinted>2006-02-10T13:17:22Z</cp:lastPrinted>
  <dcterms:created xsi:type="dcterms:W3CDTF">2004-07-14T16:37:20Z</dcterms:created>
  <dcterms:modified xsi:type="dcterms:W3CDTF">2006-05-16T19:08:35Z</dcterms:modified>
  <cp:category/>
  <cp:version/>
  <cp:contentType/>
  <cp:contentStatus/>
</cp:coreProperties>
</file>