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Proposals" sheetId="2" r:id="rId2"/>
    <sheet name="September" sheetId="3" r:id="rId3"/>
    <sheet name="September Order" sheetId="4" r:id="rId4"/>
    <sheet name="July" sheetId="5" r:id="rId5"/>
    <sheet name="July Order" sheetId="6" r:id="rId6"/>
    <sheet name="References" sheetId="7" r:id="rId7"/>
  </sheets>
  <definedNames/>
  <calcPr fullCalcOnLoad="1"/>
</workbook>
</file>

<file path=xl/sharedStrings.xml><?xml version="1.0" encoding="utf-8"?>
<sst xmlns="http://schemas.openxmlformats.org/spreadsheetml/2006/main" count="305" uniqueCount="203">
  <si>
    <t>Submission</t>
  </si>
  <si>
    <t>Venue Date:</t>
  </si>
  <si>
    <t>IEEE P802.11 Wireless LANs</t>
  </si>
  <si>
    <t>Abstract:</t>
  </si>
  <si>
    <t>Subject:</t>
  </si>
  <si>
    <t>Author(s):</t>
  </si>
  <si>
    <t>First Author:</t>
  </si>
  <si>
    <t>Designator:</t>
  </si>
  <si>
    <t>References:</t>
  </si>
  <si>
    <t>Full Date:</t>
  </si>
  <si>
    <t>Donald Eastlake 3rd (Motorola Laboratories)</t>
  </si>
  <si>
    <t>Proposals for TGs</t>
  </si>
  <si>
    <t>Donald E. Eastlake 3rd</t>
  </si>
  <si>
    <t>Motorola</t>
  </si>
  <si>
    <t>111 Locke Drive, Marlborough, MA 01752 USA</t>
  </si>
  <si>
    <t>Phone: +1-508-786-7554</t>
  </si>
  <si>
    <t>email: Donald.Eastlake@motorola.com</t>
  </si>
  <si>
    <t>11-04/1430r12</t>
  </si>
  <si>
    <t>Call For Proposals</t>
  </si>
  <si>
    <t>TGs Selection Procedure</t>
  </si>
  <si>
    <t>11-05/112r14</t>
  </si>
  <si>
    <t>Proposal Intents for TGs</t>
  </si>
  <si>
    <t>802.11s Proposals</t>
  </si>
  <si>
    <t>A</t>
  </si>
  <si>
    <t>Submissions</t>
  </si>
  <si>
    <t>Phone</t>
  </si>
  <si>
    <t>Email</t>
  </si>
  <si>
    <t>Rui Zhao</t>
  </si>
  <si>
    <t>+49-241-8027925</t>
  </si>
  <si>
    <t>rui@comnets.rwth-aachen.de</t>
  </si>
  <si>
    <t>Proposal</t>
  </si>
  <si>
    <t>Person</t>
  </si>
  <si>
    <t>Ratio</t>
  </si>
  <si>
    <t>Rank</t>
  </si>
  <si>
    <t>Contact</t>
  </si>
  <si>
    <t>Yes</t>
  </si>
  <si>
    <t>No</t>
  </si>
  <si>
    <t>B</t>
  </si>
  <si>
    <t>C</t>
  </si>
  <si>
    <t>Tricci So</t>
  </si>
  <si>
    <t>+1-613-763-9639</t>
  </si>
  <si>
    <t>tso@nortel.com</t>
  </si>
  <si>
    <t>D. J. Shyy</t>
  </si>
  <si>
    <t>djshyy@mitre.org</t>
  </si>
  <si>
    <t>Hiroshi Furukawa</t>
  </si>
  <si>
    <t>+81-92-642-4072</t>
  </si>
  <si>
    <t>furuhiro@is.kyushu-u.ac.jp</t>
  </si>
  <si>
    <t>D</t>
  </si>
  <si>
    <t>F</t>
  </si>
  <si>
    <t>P</t>
  </si>
  <si>
    <t>+1-703-983-6515</t>
  </si>
  <si>
    <t>Hang Liu</t>
  </si>
  <si>
    <t>+1-908-346-5495</t>
  </si>
  <si>
    <t>hang.liu@thomson.net</t>
  </si>
  <si>
    <t>E</t>
  </si>
  <si>
    <t>Dennis Baker</t>
  </si>
  <si>
    <t>+1-252-482-0747</t>
  </si>
  <si>
    <t>d.baker@mchsi.com</t>
  </si>
  <si>
    <t>11-05-0142-01-000s-proposal-dynamic-backbone-mesh.doc</t>
  </si>
  <si>
    <t>Hidenori Aoki</t>
  </si>
  <si>
    <t>+81-46-840-6526</t>
  </si>
  <si>
    <t>aokihid@nttdocomo.co.jp</t>
  </si>
  <si>
    <t>G</t>
  </si>
  <si>
    <t>Guido R. Hiertz</t>
  </si>
  <si>
    <t>+49-241-8025829</t>
  </si>
  <si>
    <t>hiertz@ieee.org
grh@comnets.rwth-aachen.de</t>
  </si>
  <si>
    <t>H</t>
  </si>
  <si>
    <t>I</t>
  </si>
  <si>
    <t>J</t>
  </si>
  <si>
    <t>+81-774-95-1533</t>
  </si>
  <si>
    <t>zhang@nict.go.jp</t>
  </si>
  <si>
    <t>K</t>
  </si>
  <si>
    <t>SongYean CHo</t>
  </si>
  <si>
    <t>+82-2-3416-643</t>
  </si>
  <si>
    <t>sycho94@samsung.com</t>
  </si>
  <si>
    <t>L</t>
  </si>
  <si>
    <t>Michael Bahr</t>
  </si>
  <si>
    <t>+49-89-636-49926</t>
  </si>
  <si>
    <t>bahr@siemens.com</t>
  </si>
  <si>
    <t>Prop.</t>
  </si>
  <si>
    <t>#</t>
  </si>
  <si>
    <r>
      <t xml:space="preserve"># = </t>
    </r>
    <r>
      <rPr>
        <sz val="10"/>
        <rFont val="Arial"/>
        <family val="2"/>
      </rPr>
      <t>Intent number in 11-05/112r14</t>
    </r>
  </si>
  <si>
    <t xml:space="preserve">Total  </t>
  </si>
  <si>
    <t xml:space="preserve">Grand Total  </t>
  </si>
  <si>
    <t>M</t>
  </si>
  <si>
    <t>Mathilde Benveniste</t>
  </si>
  <si>
    <t>+1-908-696-5296</t>
  </si>
  <si>
    <t>benveniste@ieee.org</t>
  </si>
  <si>
    <t>N</t>
  </si>
  <si>
    <t>Jonathan Agre</t>
  </si>
  <si>
    <t>+1-301-486-0978</t>
  </si>
  <si>
    <t>jonathan.agre@us.fujitsu.com</t>
  </si>
  <si>
    <t>O</t>
  </si>
  <si>
    <t>Alexander L. Cheng</t>
  </si>
  <si>
    <t>+1-914-659-5076</t>
  </si>
  <si>
    <t>AlexCheng@C-cation.com</t>
  </si>
  <si>
    <r>
      <t xml:space="preserve">C = </t>
    </r>
    <r>
      <rPr>
        <sz val="10"/>
        <rFont val="Arial"/>
        <family val="2"/>
      </rPr>
      <t>Number of minimum functional requirements self-assessed as fully covered. Maximum possible is 14.</t>
    </r>
  </si>
  <si>
    <t>Bing Zhang</t>
  </si>
  <si>
    <r>
      <t xml:space="preserve"># = </t>
    </r>
    <r>
      <rPr>
        <sz val="10"/>
        <rFont val="Arial"/>
        <family val="2"/>
      </rPr>
      <t>Intent number in 11-05/112r14.</t>
    </r>
  </si>
  <si>
    <t>SNOWMesh</t>
  </si>
  <si>
    <t>Hybrid Mesh Routing</t>
  </si>
  <si>
    <t>Dynamic Backbone</t>
  </si>
  <si>
    <t>Cooperative Protocol</t>
  </si>
  <si>
    <t>Short Name</t>
  </si>
  <si>
    <t>Self Organizing</t>
  </si>
  <si>
    <t>Samsung</t>
  </si>
  <si>
    <t>Proactive Mesh</t>
  </si>
  <si>
    <t>Siemens</t>
  </si>
  <si>
    <t>Common Control Channel</t>
  </si>
  <si>
    <t>IPT Forwarding</t>
  </si>
  <si>
    <t>Mesh DCF</t>
  </si>
  <si>
    <t>Mesh Networks Alliance (MNA)</t>
  </si>
  <si>
    <t>Wi-Mesh Alliance (WiMA)</t>
  </si>
  <si>
    <t>Order</t>
  </si>
  <si>
    <t>Proposer</t>
  </si>
  <si>
    <t>P:101</t>
  </si>
  <si>
    <t>Partial Proposals 2</t>
  </si>
  <si>
    <t>I:20</t>
  </si>
  <si>
    <t>P:102</t>
  </si>
  <si>
    <t>Partial Proposals 3</t>
  </si>
  <si>
    <t>N:18</t>
  </si>
  <si>
    <t>L:19</t>
  </si>
  <si>
    <t>J:35</t>
  </si>
  <si>
    <t>P:103</t>
  </si>
  <si>
    <t>Partial Proposals 4</t>
  </si>
  <si>
    <t>A:8</t>
  </si>
  <si>
    <t>P:100</t>
  </si>
  <si>
    <t>Partial Proposals 1</t>
  </si>
  <si>
    <t>B:31</t>
  </si>
  <si>
    <t>Wi-Mesh Alliance</t>
  </si>
  <si>
    <t>G:7</t>
  </si>
  <si>
    <t>SEEMesh</t>
  </si>
  <si>
    <t>F:3</t>
  </si>
  <si>
    <t>M:22</t>
  </si>
  <si>
    <t>C:6</t>
  </si>
  <si>
    <t>K:32</t>
  </si>
  <si>
    <t>H:9</t>
  </si>
  <si>
    <t>Mesh Networks Alliance</t>
  </si>
  <si>
    <t>D:17</t>
  </si>
  <si>
    <t>E:5</t>
  </si>
  <si>
    <t>O:29</t>
  </si>
  <si>
    <t>End.</t>
  </si>
  <si>
    <t>Stuart J. Kerry</t>
  </si>
  <si>
    <t>June 28th, 2005</t>
  </si>
  <si>
    <t>For Full Hour Slots (11): RANDOM SELECTION</t>
  </si>
  <si>
    <t>The Partial Proposals (8): RANDOM SELECTION</t>
  </si>
  <si>
    <t>Jan Kruys</t>
  </si>
  <si>
    <t>+31 20357 2447</t>
  </si>
  <si>
    <t>jkruys@cisco.com</t>
  </si>
  <si>
    <t>TBR</t>
  </si>
  <si>
    <t>(Proposal short names adjusted for later changes)</t>
  </si>
  <si>
    <t>Tree Based Routing (TBR)</t>
  </si>
  <si>
    <t>Intermittent Periodic Transmit (IPT)</t>
  </si>
  <si>
    <t>11-05/274r10</t>
  </si>
  <si>
    <r>
      <t xml:space="preserve">F = </t>
    </r>
    <r>
      <rPr>
        <sz val="10"/>
        <rFont val="Arial"/>
        <family val="2"/>
      </rPr>
      <t>Self assessed as a "full proposal" as defined in 11-05/274r10 for purposes of presentation time allocation (at least 7 minimum functional requirements completely covered and the rest at least partially covered).</t>
    </r>
  </si>
  <si>
    <r>
      <t xml:space="preserve">P = </t>
    </r>
    <r>
      <rPr>
        <sz val="10"/>
        <rFont val="Arial"/>
        <family val="2"/>
      </rPr>
      <t>Self assessed as a partial proposal as defined in 11-05/274r10 for purposes of presentation time allocation.</t>
    </r>
  </si>
  <si>
    <t>11-05-0602-04-000s-universal-cooperative-protocol-with-mesh-aware-engine.ppt
11-05-0612-00-000s-universal-cooperative-protocol-with-mesh-aware-engine-checklist.doc</t>
  </si>
  <si>
    <t>11-05-0596-01-000s-11-05-0596-00-000s-snowmesh-doc.doc
11-05-0731-00-000s-overview-snowmesh-proposal.ppt</t>
  </si>
  <si>
    <t>11-05-0589-00-000s-802-11-tgs-mac-enhancement-proposal-doc.doc
11-05-0608-01-000s-11-05-0608-00-000s-mac-enhancement-proposal.ppt</t>
  </si>
  <si>
    <t>11-05-0600-01-000s-mesh-networks-alliance-proposal.ppt
11-05-0605-00-000s-mesh-networks-alliance-proposal.doc</t>
  </si>
  <si>
    <t>11-05-0601-00-000s-proposed-text-frame-forwarding-802-11s.doc
11-05-0680-00-000s-ipt-forwarding-overview.ppt</t>
  </si>
  <si>
    <t>11-05-0592-00-000s-p19-partial-proposal-wlan-mesh-networking.doc
11-05-0593-01-000s-p19-presentation-partial-proposal-wlan-mesh-networking.ppt
11-05-0598-00-000s-p19-tgs-checklists.doc</t>
  </si>
  <si>
    <t>11-05-0603-02-000s-self-organizing-and-auto-configuring-mesh-networks.doc
11-05-0611-02-000s-self-organizing-and-auto-configuring-mesh-networks.ppt</t>
  </si>
  <si>
    <t>11-05-0639-00-000s-tree-based-routing-protocol-coverage-0f-func-req.doc
11-05-0640-01-000s-tree-based-routingprotocoldescription-and-frame-formats.doc
11-05-0641-01-000s-tree-based-routing-protocol-summary.ppt</t>
  </si>
  <si>
    <t>11-05-0590-00-000s-hybrid-mesh-routing-protocol.ppt
11-05-0696-01-000s-hybrid-mesh-routing-protocol-summary.ppt</t>
  </si>
  <si>
    <t>11-05-0595-01-000s-mac-partial-proposal-ieee-802-11s.doc
11-05-0594-02-000s-comnets-mac-partial-proposal-ieee-802-11s.ppt</t>
  </si>
  <si>
    <t>SNOW Mesh</t>
  </si>
  <si>
    <t>11-05-0610-01-000s-common-control-channel-mesh-mac-protocol.ppt
11-05-0666-01-000s-description-ccc-mmac-protocol.doc
11-05-0707-00-000s-short-presentation-ccc-protocol-mesh-mac.ppt</t>
  </si>
  <si>
    <t>11-05-0573-03-000s-wi-mesh-alliance-proposal-summary.ppt
11-05-0574-00-000s-wi-mesh-alliance-proposal-presentations.ppt
11-05-0575-01-000s-wi-mesh-alliance-proposal.doc</t>
  </si>
  <si>
    <t>11-05-0562-00-000s-802-11-tgs-simple-efficient-extensible-mesh-seemesh-proposal.doc
11-05-0563-00-000s-802-11-tgs-simple-efficient-extensible-mesh-seemesh-proposal-checklist.doc
11-05-0567-02-000s-802-11-tgs-simple-efficient-extensible-mesh-seemesh-proposal-overview-presentation.ppt
11-05-0568-00-000s-simulation-results-for-seemesh-congestion-control-protocol.doc</t>
  </si>
  <si>
    <t>11-05-0588-00-000s-proactive-mesh-networks-framework.doc
11-05-0386-03-000s-proactive-mesh-networks-prom.ppt</t>
  </si>
  <si>
    <t>Abstain</t>
  </si>
  <si>
    <t>Total</t>
  </si>
  <si>
    <r>
      <t xml:space="preserve">Abstain = </t>
    </r>
    <r>
      <rPr>
        <sz val="10"/>
        <rFont val="Arial"/>
        <family val="2"/>
      </rPr>
      <t>Voted "No Opinion" or did not vote on that proposal.</t>
    </r>
  </si>
  <si>
    <t>= eliminated</t>
  </si>
  <si>
    <t>= "yes ratio" 75% or higher</t>
  </si>
  <si>
    <t>Proposal Submissions for the September Meeting, Garden Grove, California</t>
  </si>
  <si>
    <t>Proposal Submissions for the July Meeting, San Francisco, California</t>
  </si>
  <si>
    <t>(merged into B:31)</t>
  </si>
  <si>
    <t>(merged into G:7)</t>
  </si>
  <si>
    <t>= the proposal plans to merge into another proposal</t>
  </si>
  <si>
    <t>TGs Random Order of Proposal Presentations in Garden Grove, September 2005</t>
  </si>
  <si>
    <t>TGs Random Order of Proposal Presentations in San Francisco, July 2005</t>
  </si>
  <si>
    <t>September 2005</t>
  </si>
  <si>
    <t>Publicly Verifiable Nominations Committee (NomCom) Random Selection</t>
  </si>
  <si>
    <t>IETF RFC 3997</t>
  </si>
  <si>
    <t>11-05-0562-01-000s-802-11-tgs-simple-efficient-extensible-mesh-seemesh-proposal.doc
11-05-0563-01-000s-802-11-tgs-simple-efficient-extensible-mesh-seemesh-proposal-checklist.doc
11-05-0567-03-000s-802-11-tgs-simple-efficient-extensible-mesh-seemesh-proposal-overview-presentation.ppt</t>
  </si>
  <si>
    <t>Input Proposal Order:</t>
  </si>
  <si>
    <t>SEE Mesh</t>
  </si>
  <si>
    <t>RFC 3797 Reference Code Run:</t>
  </si>
  <si>
    <t>Massachusetts "The Numbers Game" Daily winner for 13 September:</t>
  </si>
  <si>
    <t>Output Proposal Order:</t>
  </si>
  <si>
    <t>Full Proposals Order:</t>
  </si>
  <si>
    <t>Partial Proposals Order:</t>
  </si>
  <si>
    <t>Selection was as described in IETF RFC 3797. Selection control input to the algorithm will be the Massachusetts State Lottery "Numbers Game" daily number for Tuesday, 13 Setpember 2005, treated as a four digit integer.The input list will be the surviving proposals that file, in alphabetic order by proposal letter. This list will be re-ordered as per the output of the algorithm. "Complete" and "partial" proposals, as defined in 11-05/274r10, will then be allocated to presentation slots in the order they appear in the re-ordered list.</t>
  </si>
  <si>
    <t>Type size of pool:
(or 'exit' to exit) 6
Type number of items to be selected:
(or 'exit' to exit) 6
All of the pool is selected.
Type #1 randomness or 'end' followed by new line.
Up to 16 integers or the word 'float' followed by up
to 16 x.y format reals.
5760
5760 
Type #2 randomness or 'end' followed by new line.
Up to 16 integers or the word 'float' followed by up
to 16 x.y format reals.
end
Key is:
 5760./
index        hex value of MD5        div  selected
 1  9AA1C846A2055A3721256571E3C3807E   6  -&gt;  1 &lt;-
 2  F8D13859840E85354764D99582328D96   5  -&gt;  4 &lt;-
 3  55345AA6A464A49E89363E9C438D7640   4  -&gt;  2 &lt;-
 4  381E34226021146B4FD87B0FEF488A63   3  -&gt;  6 &lt;-
 5  13C37A624357EB0CD6E039B1BAA7F2AD   2  -&gt;  5 &lt;-
 6  2BF7D76329CBE1AF2C2E2DA3BEBC1E55   1  -&gt;  3 &lt;-</t>
  </si>
  <si>
    <t>11-05-0595-01-000s-mac-partial-proposal-ieee-802-11s.doc
11-05-0869-02-00-mdcf-sep.ppt</t>
  </si>
  <si>
    <t>11-05-0600-02-000s-mesh-networks-alliance-proposal.ppt
11-05-0605-00-000s-mesh-networks-alliance-proposal.doc</t>
  </si>
  <si>
    <t>11-05-0588-02-000s-proactive-mesh-networks-framework.doc
11-05-0879-01-000s-simulation-results-proactive-mesh-networks.doc
11-05-0386-05-000s-proactive-mesh-networks-prom.ppt</t>
  </si>
  <si>
    <t>11-05-0880-00-000s-ccc-mmac-protocol-framework-and-optional-features.doc
11-05-0877-03-000s-performance-evaluation-ccc-mmac-protocol-802-11s-mesh-networks.ppt
11-05-0904-02-000s-highlights-ccc-mmac.ppt</t>
  </si>
  <si>
    <t>11-05-0575-04-000s-wi-mesh-alliance-proposal.doc
11-05-0573-04-000s-wi-mesh-alliance-proposal-summary.ppt</t>
  </si>
  <si>
    <t>doc.: IEEE 802.11-05/597r13</t>
  </si>
  <si>
    <t>2005-09-22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</si>
</sst>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s>
  <fonts count="2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b/>
      <sz val="10"/>
      <name val="Arial"/>
      <family val="2"/>
    </font>
    <font>
      <b/>
      <sz val="11"/>
      <name val="Arial"/>
      <family val="2"/>
    </font>
    <font>
      <u val="single"/>
      <sz val="10"/>
      <color indexed="12"/>
      <name val="Arial"/>
      <family val="0"/>
    </font>
    <font>
      <sz val="11"/>
      <name val="Arial"/>
      <family val="2"/>
    </font>
    <font>
      <sz val="20"/>
      <name val="Arial"/>
      <family val="2"/>
    </font>
    <font>
      <sz val="24"/>
      <name val="Arial"/>
      <family val="0"/>
    </font>
    <font>
      <u val="single"/>
      <sz val="10"/>
      <color indexed="36"/>
      <name val="Arial"/>
      <family val="0"/>
    </font>
    <font>
      <sz val="18"/>
      <name val="Arial"/>
      <family val="2"/>
    </font>
    <font>
      <b/>
      <sz val="14"/>
      <name val="Arial"/>
      <family val="2"/>
    </font>
    <font>
      <b/>
      <u val="single"/>
      <sz val="10"/>
      <name val="Arial"/>
      <family val="2"/>
    </font>
    <font>
      <b/>
      <sz val="10"/>
      <color indexed="8"/>
      <name val="Arial"/>
      <family val="2"/>
    </font>
    <font>
      <sz val="9"/>
      <name val="Courier New"/>
      <family val="3"/>
    </font>
  </fonts>
  <fills count="6">
    <fill>
      <patternFill/>
    </fill>
    <fill>
      <patternFill patternType="gray125"/>
    </fill>
    <fill>
      <patternFill patternType="solid">
        <fgColor indexed="5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hair"/>
      <right style="hair"/>
      <top style="hair"/>
      <bottom style="hair"/>
    </border>
    <border>
      <left style="thin"/>
      <right style="thin"/>
      <top style="thin"/>
      <bottom>
        <color indexed="63"/>
      </bottom>
    </border>
    <border>
      <left>
        <color indexed="63"/>
      </left>
      <right style="hair"/>
      <top style="hair"/>
      <bottom style="hair"/>
    </border>
    <border>
      <left>
        <color indexed="63"/>
      </left>
      <right style="hair"/>
      <top style="hair"/>
      <bottom>
        <color indexed="63"/>
      </bottom>
    </border>
    <border>
      <left style="hair"/>
      <right style="hair"/>
      <top style="hair"/>
      <bottom>
        <color indexed="63"/>
      </bottom>
    </border>
    <border>
      <left>
        <color indexed="63"/>
      </left>
      <right style="hair"/>
      <top>
        <color indexed="63"/>
      </top>
      <bottom style="hair"/>
    </border>
    <border>
      <left style="hair"/>
      <right style="hair"/>
      <top>
        <color indexed="63"/>
      </top>
      <bottom style="hair"/>
    </border>
    <border>
      <left style="hair"/>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color indexed="22"/>
      </right>
      <top style="thin"/>
      <bottom style="hair"/>
    </border>
    <border>
      <left style="thin">
        <color indexed="22"/>
      </left>
      <right style="thin">
        <color indexed="22"/>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vertical="top"/>
    </xf>
    <xf numFmtId="0" fontId="10"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right" vertical="top"/>
    </xf>
    <xf numFmtId="0" fontId="9" fillId="0" borderId="0" xfId="0" applyFont="1" applyAlignment="1">
      <alignment vertical="top"/>
    </xf>
    <xf numFmtId="0" fontId="0" fillId="0" borderId="0" xfId="0" applyAlignment="1">
      <alignment vertical="top" wrapText="1"/>
    </xf>
    <xf numFmtId="0" fontId="0" fillId="0" borderId="2" xfId="0" applyFont="1" applyBorder="1" applyAlignment="1">
      <alignment horizontal="right" vertical="top"/>
    </xf>
    <xf numFmtId="0" fontId="0" fillId="0" borderId="0" xfId="0" applyAlignment="1">
      <alignment vertical="top"/>
    </xf>
    <xf numFmtId="0" fontId="0" fillId="0" borderId="0" xfId="0" applyAlignment="1">
      <alignment horizontal="center" vertical="top" wrapText="1"/>
    </xf>
    <xf numFmtId="0" fontId="13" fillId="0" borderId="0" xfId="0" applyFont="1" applyAlignment="1">
      <alignment vertical="top"/>
    </xf>
    <xf numFmtId="0" fontId="0" fillId="0" borderId="2" xfId="0" applyFont="1" applyBorder="1" applyAlignment="1">
      <alignment horizontal="right"/>
    </xf>
    <xf numFmtId="0" fontId="0" fillId="0" borderId="2" xfId="0" applyFill="1" applyBorder="1" applyAlignment="1" quotePrefix="1">
      <alignment horizontal="right" wrapText="1"/>
    </xf>
    <xf numFmtId="0" fontId="0" fillId="0" borderId="0" xfId="0" applyFont="1" applyBorder="1" applyAlignment="1">
      <alignment horizontal="right"/>
    </xf>
    <xf numFmtId="0" fontId="11" fillId="0" borderId="2" xfId="20" applyBorder="1" applyAlignment="1">
      <alignment horizontal="right" wrapText="1"/>
    </xf>
    <xf numFmtId="0" fontId="0" fillId="0" borderId="0" xfId="0" applyFill="1" applyBorder="1" applyAlignment="1" quotePrefix="1">
      <alignment horizontal="right" wrapText="1"/>
    </xf>
    <xf numFmtId="0" fontId="11" fillId="0" borderId="0" xfId="20" applyBorder="1" applyAlignment="1">
      <alignment horizontal="right" wrapText="1"/>
    </xf>
    <xf numFmtId="0" fontId="0" fillId="0" borderId="2" xfId="0" applyBorder="1" applyAlignment="1">
      <alignment horizontal="center" vertical="top" wrapText="1"/>
    </xf>
    <xf numFmtId="0" fontId="9" fillId="0" borderId="2" xfId="0" applyFont="1" applyBorder="1" applyAlignment="1">
      <alignment horizontal="right" vertical="top"/>
    </xf>
    <xf numFmtId="0" fontId="9" fillId="0" borderId="2" xfId="0" applyFont="1" applyBorder="1" applyAlignment="1">
      <alignment vertical="top"/>
    </xf>
    <xf numFmtId="0" fontId="0" fillId="0" borderId="2" xfId="0" applyBorder="1" applyAlignment="1">
      <alignment vertical="top" wrapText="1"/>
    </xf>
    <xf numFmtId="0" fontId="9" fillId="0" borderId="0" xfId="0" applyFont="1"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2" xfId="0" applyFont="1" applyBorder="1" applyAlignment="1">
      <alignment wrapText="1"/>
    </xf>
    <xf numFmtId="0" fontId="12" fillId="0" borderId="0" xfId="0" applyFont="1" applyAlignment="1">
      <alignment horizontal="center" vertical="top"/>
    </xf>
    <xf numFmtId="0" fontId="9" fillId="0" borderId="0" xfId="0" applyFont="1" applyBorder="1" applyAlignment="1">
      <alignment horizontal="right" vertical="top" wrapText="1"/>
    </xf>
    <xf numFmtId="0" fontId="9" fillId="0" borderId="0" xfId="0" applyFont="1" applyAlignment="1">
      <alignment horizontal="right" vertical="top" wrapText="1"/>
    </xf>
    <xf numFmtId="0" fontId="0" fillId="0" borderId="2" xfId="0" applyBorder="1" applyAlignment="1">
      <alignment horizontal="right" vertical="top" wrapText="1"/>
    </xf>
    <xf numFmtId="0" fontId="0" fillId="0" borderId="0" xfId="0" applyAlignment="1">
      <alignment horizontal="center"/>
    </xf>
    <xf numFmtId="0" fontId="9" fillId="0" borderId="0" xfId="0" applyFont="1" applyAlignment="1">
      <alignment horizontal="left"/>
    </xf>
    <xf numFmtId="0" fontId="0" fillId="0" borderId="0" xfId="0" applyAlignment="1">
      <alignment horizontal="left"/>
    </xf>
    <xf numFmtId="0" fontId="9" fillId="0" borderId="0" xfId="0" applyFont="1" applyAlignment="1">
      <alignment/>
    </xf>
    <xf numFmtId="0" fontId="18" fillId="0" borderId="0" xfId="0" applyFont="1" applyAlignment="1">
      <alignment horizontal="center"/>
    </xf>
    <xf numFmtId="0" fontId="18" fillId="0" borderId="0" xfId="0" applyFont="1" applyAlignment="1">
      <alignment/>
    </xf>
    <xf numFmtId="0" fontId="9" fillId="0" borderId="0" xfId="0" applyFont="1" applyAlignment="1">
      <alignment horizontal="center"/>
    </xf>
    <xf numFmtId="15" fontId="0" fillId="0" borderId="0" xfId="0" applyNumberFormat="1" applyAlignment="1">
      <alignment horizontal="left"/>
    </xf>
    <xf numFmtId="0" fontId="10" fillId="0" borderId="3" xfId="0" applyFont="1" applyBorder="1" applyAlignment="1">
      <alignment horizontal="center" vertical="top"/>
    </xf>
    <xf numFmtId="0" fontId="10" fillId="0" borderId="3" xfId="0" applyFont="1" applyBorder="1" applyAlignment="1">
      <alignment horizontal="center" vertical="top" wrapText="1"/>
    </xf>
    <xf numFmtId="0" fontId="0" fillId="0" borderId="0" xfId="0" applyAlignment="1">
      <alignment/>
    </xf>
    <xf numFmtId="0" fontId="10" fillId="0" borderId="2" xfId="0" applyFont="1" applyBorder="1" applyAlignment="1">
      <alignment horizontal="center"/>
    </xf>
    <xf numFmtId="0" fontId="0" fillId="0" borderId="2" xfId="0" applyBorder="1" applyAlignment="1">
      <alignment/>
    </xf>
    <xf numFmtId="0" fontId="0" fillId="0" borderId="2" xfId="0" applyBorder="1" applyAlignment="1">
      <alignment wrapText="1"/>
    </xf>
    <xf numFmtId="0" fontId="0" fillId="0" borderId="4" xfId="0" applyBorder="1" applyAlignment="1">
      <alignment horizontal="right" vertical="top" wrapText="1"/>
    </xf>
    <xf numFmtId="0" fontId="0" fillId="0" borderId="5" xfId="0" applyBorder="1" applyAlignment="1">
      <alignment/>
    </xf>
    <xf numFmtId="0" fontId="10" fillId="0" borderId="6" xfId="0" applyFont="1" applyBorder="1" applyAlignment="1">
      <alignment horizontal="center" vertical="top"/>
    </xf>
    <xf numFmtId="0" fontId="0" fillId="0" borderId="3" xfId="0" applyBorder="1" applyAlignment="1">
      <alignment/>
    </xf>
    <xf numFmtId="0" fontId="0" fillId="0" borderId="2" xfId="0" applyFont="1" applyBorder="1" applyAlignment="1">
      <alignment horizontal="center" vertical="top"/>
    </xf>
    <xf numFmtId="0" fontId="0" fillId="0" borderId="2" xfId="0" applyFont="1" applyBorder="1" applyAlignment="1">
      <alignment horizontal="right"/>
    </xf>
    <xf numFmtId="10" fontId="0" fillId="0" borderId="2" xfId="0" applyNumberFormat="1" applyBorder="1" applyAlignment="1">
      <alignment/>
    </xf>
    <xf numFmtId="0" fontId="9" fillId="0" borderId="2" xfId="0" applyFont="1" applyBorder="1" applyAlignment="1">
      <alignment/>
    </xf>
    <xf numFmtId="0" fontId="9" fillId="2" borderId="2" xfId="0" applyFont="1" applyFill="1" applyBorder="1" applyAlignment="1">
      <alignment horizontal="right" vertical="top"/>
    </xf>
    <xf numFmtId="0" fontId="9" fillId="2" borderId="2" xfId="0" applyFont="1" applyFill="1" applyBorder="1" applyAlignment="1">
      <alignment vertical="top"/>
    </xf>
    <xf numFmtId="0" fontId="0" fillId="2" borderId="2" xfId="0" applyFont="1" applyFill="1" applyBorder="1" applyAlignment="1">
      <alignment horizontal="right"/>
    </xf>
    <xf numFmtId="0" fontId="0" fillId="2" borderId="2" xfId="0" applyFill="1" applyBorder="1" applyAlignment="1" quotePrefix="1">
      <alignment horizontal="right" wrapText="1"/>
    </xf>
    <xf numFmtId="0" fontId="11" fillId="2" borderId="2" xfId="20" applyFont="1" applyFill="1" applyBorder="1" applyAlignment="1">
      <alignment horizontal="right" wrapText="1"/>
    </xf>
    <xf numFmtId="10" fontId="0" fillId="2" borderId="2" xfId="0" applyNumberFormat="1" applyFill="1" applyBorder="1" applyAlignment="1">
      <alignment/>
    </xf>
    <xf numFmtId="0" fontId="9" fillId="2" borderId="2" xfId="0" applyFont="1" applyFill="1" applyBorder="1" applyAlignment="1">
      <alignment/>
    </xf>
    <xf numFmtId="0" fontId="9" fillId="2" borderId="2" xfId="0" applyFont="1" applyFill="1" applyBorder="1" applyAlignment="1">
      <alignment vertical="top" wrapText="1"/>
    </xf>
    <xf numFmtId="0" fontId="11" fillId="2" borderId="2" xfId="20" applyFill="1" applyBorder="1" applyAlignment="1">
      <alignment horizontal="right" wrapText="1"/>
    </xf>
    <xf numFmtId="0" fontId="0" fillId="2" borderId="2" xfId="0" applyFill="1" applyBorder="1" applyAlignment="1">
      <alignment horizontal="right"/>
    </xf>
    <xf numFmtId="0" fontId="0" fillId="2" borderId="2" xfId="0" applyFill="1" applyBorder="1" applyAlignment="1" quotePrefix="1">
      <alignment horizontal="right"/>
    </xf>
    <xf numFmtId="0" fontId="11" fillId="2" borderId="2" xfId="20" applyFill="1" applyBorder="1" applyAlignment="1">
      <alignment horizontal="right"/>
    </xf>
    <xf numFmtId="0" fontId="9" fillId="2" borderId="0" xfId="0" applyFont="1" applyFill="1" applyAlignment="1">
      <alignment vertical="top"/>
    </xf>
    <xf numFmtId="0" fontId="0" fillId="0" borderId="0" xfId="0" applyAlignment="1" quotePrefix="1">
      <alignment vertical="top"/>
    </xf>
    <xf numFmtId="0" fontId="9" fillId="3" borderId="2" xfId="0" applyFont="1" applyFill="1" applyBorder="1" applyAlignment="1">
      <alignment horizontal="right" vertical="top"/>
    </xf>
    <xf numFmtId="0" fontId="9" fillId="3" borderId="2" xfId="0" applyFont="1" applyFill="1" applyBorder="1" applyAlignment="1">
      <alignment vertical="top"/>
    </xf>
    <xf numFmtId="0" fontId="0" fillId="3" borderId="2" xfId="0" applyFont="1" applyFill="1" applyBorder="1" applyAlignment="1">
      <alignment horizontal="right"/>
    </xf>
    <xf numFmtId="0" fontId="0" fillId="3" borderId="2" xfId="0" applyFill="1" applyBorder="1" applyAlignment="1" quotePrefix="1">
      <alignment horizontal="right"/>
    </xf>
    <xf numFmtId="10" fontId="0" fillId="3" borderId="2" xfId="0" applyNumberFormat="1" applyFill="1" applyBorder="1" applyAlignment="1">
      <alignment/>
    </xf>
    <xf numFmtId="0" fontId="9" fillId="3" borderId="2" xfId="0" applyFont="1" applyFill="1" applyBorder="1" applyAlignment="1">
      <alignment/>
    </xf>
    <xf numFmtId="0" fontId="0" fillId="3" borderId="2" xfId="0" applyFill="1" applyBorder="1" applyAlignment="1" quotePrefix="1">
      <alignment horizontal="right" wrapText="1"/>
    </xf>
    <xf numFmtId="0" fontId="11" fillId="3" borderId="2" xfId="20" applyFont="1" applyFill="1" applyBorder="1" applyAlignment="1">
      <alignment horizontal="right" wrapText="1"/>
    </xf>
    <xf numFmtId="0" fontId="9" fillId="4" borderId="2" xfId="0" applyFont="1" applyFill="1" applyBorder="1" applyAlignment="1">
      <alignment horizontal="right" vertical="top"/>
    </xf>
    <xf numFmtId="0" fontId="9" fillId="4" borderId="2" xfId="0" applyFont="1" applyFill="1" applyBorder="1" applyAlignment="1">
      <alignment vertical="top"/>
    </xf>
    <xf numFmtId="0" fontId="0" fillId="4" borderId="2" xfId="0" applyFont="1" applyFill="1" applyBorder="1" applyAlignment="1">
      <alignment horizontal="right"/>
    </xf>
    <xf numFmtId="10" fontId="0" fillId="4" borderId="2" xfId="0" applyNumberFormat="1" applyFill="1" applyBorder="1" applyAlignment="1">
      <alignment/>
    </xf>
    <xf numFmtId="0" fontId="9" fillId="4" borderId="2" xfId="0" applyFont="1" applyFill="1" applyBorder="1" applyAlignment="1">
      <alignment/>
    </xf>
    <xf numFmtId="0" fontId="0" fillId="4" borderId="2" xfId="0" applyFill="1" applyBorder="1" applyAlignment="1" quotePrefix="1">
      <alignment horizontal="right" wrapText="1"/>
    </xf>
    <xf numFmtId="0" fontId="9" fillId="3" borderId="0" xfId="0" applyFont="1" applyFill="1" applyAlignment="1">
      <alignment horizontal="right" vertical="top"/>
    </xf>
    <xf numFmtId="0" fontId="0" fillId="0" borderId="0" xfId="0" applyFont="1" applyAlignment="1" quotePrefix="1">
      <alignment vertical="top"/>
    </xf>
    <xf numFmtId="0" fontId="9" fillId="4" borderId="0" xfId="0" applyFont="1" applyFill="1" applyAlignment="1">
      <alignment horizontal="right" vertical="top"/>
    </xf>
    <xf numFmtId="0" fontId="0" fillId="0" borderId="7" xfId="0" applyBorder="1" applyAlignment="1">
      <alignment vertical="top"/>
    </xf>
    <xf numFmtId="0" fontId="11" fillId="3" borderId="2" xfId="20" applyFill="1" applyBorder="1" applyAlignment="1">
      <alignment horizontal="right" wrapText="1"/>
    </xf>
    <xf numFmtId="0" fontId="0" fillId="5" borderId="8" xfId="0" applyFill="1" applyBorder="1" applyAlignment="1">
      <alignment vertical="top"/>
    </xf>
    <xf numFmtId="0" fontId="10" fillId="0" borderId="9" xfId="0" applyFont="1" applyBorder="1" applyAlignment="1">
      <alignment horizontal="center" vertical="top" wrapText="1"/>
    </xf>
    <xf numFmtId="0" fontId="11" fillId="4" borderId="9" xfId="20" applyFill="1" applyBorder="1" applyAlignment="1">
      <alignment horizontal="right"/>
    </xf>
    <xf numFmtId="10" fontId="0" fillId="4" borderId="9" xfId="0" applyNumberFormat="1" applyFill="1" applyBorder="1" applyAlignment="1">
      <alignment/>
    </xf>
    <xf numFmtId="0" fontId="9" fillId="4" borderId="9" xfId="0" applyFont="1" applyFill="1" applyBorder="1" applyAlignment="1">
      <alignment/>
    </xf>
    <xf numFmtId="0" fontId="0" fillId="5" borderId="10" xfId="0" applyFill="1" applyBorder="1" applyAlignment="1">
      <alignment vertical="top"/>
    </xf>
    <xf numFmtId="0" fontId="9" fillId="4" borderId="9" xfId="0" applyFont="1" applyFill="1" applyBorder="1" applyAlignment="1">
      <alignment horizontal="right" vertical="top"/>
    </xf>
    <xf numFmtId="0" fontId="9" fillId="4" borderId="9" xfId="0" applyFont="1" applyFill="1" applyBorder="1" applyAlignment="1">
      <alignment vertical="top"/>
    </xf>
    <xf numFmtId="0" fontId="0" fillId="4" borderId="9" xfId="0" applyFont="1" applyFill="1" applyBorder="1" applyAlignment="1">
      <alignment horizontal="right"/>
    </xf>
    <xf numFmtId="0" fontId="0" fillId="4" borderId="9" xfId="0" applyFill="1" applyBorder="1" applyAlignment="1" quotePrefix="1">
      <alignment horizontal="right"/>
    </xf>
    <xf numFmtId="0" fontId="0" fillId="5" borderId="11" xfId="0" applyFill="1" applyBorder="1" applyAlignment="1">
      <alignment vertical="top"/>
    </xf>
    <xf numFmtId="0" fontId="0" fillId="5" borderId="12" xfId="0" applyFill="1" applyBorder="1" applyAlignment="1">
      <alignment vertical="top"/>
    </xf>
    <xf numFmtId="0" fontId="9" fillId="0" borderId="3" xfId="0" applyFont="1" applyBorder="1" applyAlignment="1">
      <alignment horizontal="right" vertical="top"/>
    </xf>
    <xf numFmtId="0" fontId="9" fillId="0" borderId="3" xfId="0" applyFont="1" applyBorder="1" applyAlignment="1">
      <alignment vertical="top"/>
    </xf>
    <xf numFmtId="0" fontId="9" fillId="0" borderId="3" xfId="0" applyFont="1" applyBorder="1" applyAlignment="1">
      <alignment wrapText="1"/>
    </xf>
    <xf numFmtId="0" fontId="0" fillId="0" borderId="3" xfId="0" applyFont="1" applyBorder="1" applyAlignment="1">
      <alignment horizontal="right"/>
    </xf>
    <xf numFmtId="0" fontId="0" fillId="0" borderId="3" xfId="0" applyFill="1" applyBorder="1" applyAlignment="1" quotePrefix="1">
      <alignment horizontal="right" wrapText="1"/>
    </xf>
    <xf numFmtId="0" fontId="11" fillId="0" borderId="3" xfId="20" applyBorder="1" applyAlignment="1">
      <alignment horizontal="right" wrapText="1"/>
    </xf>
    <xf numFmtId="10" fontId="0" fillId="0" borderId="3" xfId="0" applyNumberFormat="1" applyBorder="1" applyAlignment="1">
      <alignment/>
    </xf>
    <xf numFmtId="0" fontId="9" fillId="0" borderId="3" xfId="0" applyFont="1" applyBorder="1" applyAlignment="1">
      <alignment/>
    </xf>
    <xf numFmtId="0" fontId="9" fillId="3" borderId="3" xfId="0" applyFont="1" applyFill="1" applyBorder="1" applyAlignment="1">
      <alignment horizontal="right" vertical="top"/>
    </xf>
    <xf numFmtId="0" fontId="9" fillId="3" borderId="3" xfId="0" applyFont="1" applyFill="1" applyBorder="1" applyAlignment="1">
      <alignment vertical="top"/>
    </xf>
    <xf numFmtId="0" fontId="0" fillId="3" borderId="3" xfId="0" applyFont="1" applyFill="1" applyBorder="1" applyAlignment="1">
      <alignment horizontal="right"/>
    </xf>
    <xf numFmtId="0" fontId="0" fillId="3" borderId="3" xfId="0" applyFill="1" applyBorder="1" applyAlignment="1" quotePrefix="1">
      <alignment horizontal="right"/>
    </xf>
    <xf numFmtId="0" fontId="11" fillId="3" borderId="3" xfId="20" applyFill="1" applyBorder="1" applyAlignment="1">
      <alignment horizontal="right"/>
    </xf>
    <xf numFmtId="10" fontId="0" fillId="3" borderId="3" xfId="0" applyNumberFormat="1" applyFill="1" applyBorder="1" applyAlignment="1">
      <alignment/>
    </xf>
    <xf numFmtId="0" fontId="9" fillId="3" borderId="3" xfId="0" applyFont="1" applyFill="1" applyBorder="1" applyAlignment="1">
      <alignment/>
    </xf>
    <xf numFmtId="0" fontId="0" fillId="0" borderId="10" xfId="0" applyBorder="1" applyAlignment="1">
      <alignment vertical="top"/>
    </xf>
    <xf numFmtId="0" fontId="0" fillId="3" borderId="3" xfId="0" applyFill="1" applyBorder="1" applyAlignment="1">
      <alignment horizontal="right"/>
    </xf>
    <xf numFmtId="0" fontId="11" fillId="4" borderId="2" xfId="20" applyFill="1" applyBorder="1" applyAlignment="1">
      <alignment horizontal="right" wrapText="1"/>
    </xf>
    <xf numFmtId="0" fontId="0" fillId="0" borderId="13" xfId="0" applyBorder="1" applyAlignment="1">
      <alignment vertical="top"/>
    </xf>
    <xf numFmtId="0" fontId="0" fillId="0" borderId="14" xfId="0" applyBorder="1" applyAlignment="1">
      <alignment vertical="top"/>
    </xf>
    <xf numFmtId="0" fontId="19" fillId="3" borderId="2" xfId="0" applyFont="1" applyFill="1" applyBorder="1" applyAlignment="1">
      <alignment horizontal="right" vertical="top"/>
    </xf>
    <xf numFmtId="0" fontId="9" fillId="5" borderId="2" xfId="0" applyFont="1" applyFill="1" applyBorder="1" applyAlignment="1">
      <alignment horizontal="right" vertical="top"/>
    </xf>
    <xf numFmtId="0" fontId="9" fillId="5" borderId="2" xfId="0" applyFont="1" applyFill="1" applyBorder="1" applyAlignment="1">
      <alignment vertical="top"/>
    </xf>
    <xf numFmtId="0" fontId="0" fillId="5" borderId="8" xfId="0" applyFill="1" applyBorder="1" applyAlignment="1">
      <alignment/>
    </xf>
    <xf numFmtId="0" fontId="0" fillId="5" borderId="15" xfId="0" applyFill="1" applyBorder="1" applyAlignment="1">
      <alignment/>
    </xf>
    <xf numFmtId="0" fontId="0" fillId="5" borderId="10" xfId="0" applyFill="1" applyBorder="1" applyAlignment="1">
      <alignment/>
    </xf>
    <xf numFmtId="0" fontId="9" fillId="0" borderId="2" xfId="0" applyFont="1" applyBorder="1" applyAlignment="1">
      <alignment wrapText="1"/>
    </xf>
    <xf numFmtId="0" fontId="9" fillId="5" borderId="8" xfId="0" applyFont="1" applyFill="1"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169" fontId="6" fillId="0" borderId="2" xfId="0" applyNumberFormat="1" applyFont="1" applyBorder="1" applyAlignment="1">
      <alignment horizontal="center" vertical="top" wrapText="1"/>
    </xf>
    <xf numFmtId="0" fontId="14" fillId="0" borderId="0" xfId="0" applyFont="1" applyBorder="1" applyAlignment="1">
      <alignment horizontal="center" vertical="top"/>
    </xf>
    <xf numFmtId="0" fontId="9" fillId="0" borderId="0" xfId="0" applyFont="1" applyAlignment="1">
      <alignment vertical="top"/>
    </xf>
    <xf numFmtId="0" fontId="0" fillId="0" borderId="0" xfId="0" applyAlignment="1">
      <alignment vertical="top"/>
    </xf>
    <xf numFmtId="0" fontId="6" fillId="0" borderId="16" xfId="0" applyFont="1"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17" fontId="6" fillId="0" borderId="2" xfId="0" applyNumberFormat="1" applyFont="1" applyBorder="1" applyAlignment="1">
      <alignment horizontal="center" vertical="top" wrapText="1"/>
    </xf>
    <xf numFmtId="0" fontId="6" fillId="0" borderId="2" xfId="0" applyFont="1" applyBorder="1" applyAlignment="1">
      <alignment horizontal="center" vertical="top" wrapText="1"/>
    </xf>
    <xf numFmtId="0" fontId="9" fillId="0" borderId="2" xfId="0" applyFont="1" applyBorder="1" applyAlignment="1">
      <alignment horizontal="center" vertical="top" wrapText="1"/>
    </xf>
    <xf numFmtId="0" fontId="0" fillId="0" borderId="9" xfId="0" applyBorder="1" applyAlignment="1">
      <alignment horizontal="center" vertical="top" wrapText="1"/>
    </xf>
    <xf numFmtId="0" fontId="10" fillId="0" borderId="2" xfId="0" applyFont="1" applyBorder="1" applyAlignment="1">
      <alignment horizontal="center" vertical="top" wrapText="1"/>
    </xf>
    <xf numFmtId="0" fontId="12" fillId="0" borderId="9" xfId="0" applyFont="1" applyBorder="1" applyAlignment="1">
      <alignment horizontal="center" vertical="top" wrapText="1"/>
    </xf>
    <xf numFmtId="0" fontId="16" fillId="0" borderId="4" xfId="0" applyFont="1" applyBorder="1" applyAlignment="1">
      <alignment horizontal="center" vertical="top"/>
    </xf>
    <xf numFmtId="0" fontId="16" fillId="0" borderId="19" xfId="0" applyFont="1" applyBorder="1" applyAlignment="1">
      <alignment horizontal="center" vertical="top"/>
    </xf>
    <xf numFmtId="0" fontId="16" fillId="0" borderId="5" xfId="0" applyFont="1" applyBorder="1" applyAlignment="1">
      <alignment horizontal="center" vertical="top"/>
    </xf>
    <xf numFmtId="0" fontId="9" fillId="0" borderId="0" xfId="0" applyFont="1" applyAlignment="1">
      <alignment vertical="top" wrapText="1"/>
    </xf>
    <xf numFmtId="0" fontId="0" fillId="0" borderId="0" xfId="0" applyAlignment="1">
      <alignment vertical="top" wrapText="1"/>
    </xf>
    <xf numFmtId="0" fontId="12" fillId="0" borderId="0" xfId="0" applyFont="1" applyAlignment="1">
      <alignment vertical="top"/>
    </xf>
    <xf numFmtId="0" fontId="17" fillId="0" borderId="0" xfId="0" applyFont="1" applyAlignment="1">
      <alignment horizontal="center"/>
    </xf>
    <xf numFmtId="0" fontId="0" fillId="0" borderId="0" xfId="0" applyAlignment="1">
      <alignment wrapText="1"/>
    </xf>
    <xf numFmtId="0" fontId="20" fillId="0" borderId="0" xfId="0" applyFont="1" applyAlignment="1">
      <alignment wrapText="1"/>
    </xf>
    <xf numFmtId="0" fontId="20" fillId="0" borderId="0" xfId="0" applyFont="1" applyAlignment="1">
      <alignment/>
    </xf>
    <xf numFmtId="0" fontId="6" fillId="0" borderId="0" xfId="0" applyFont="1" applyAlignment="1">
      <alignment/>
    </xf>
    <xf numFmtId="0" fontId="0" fillId="0" borderId="0" xfId="0" applyAlignment="1">
      <alignment/>
    </xf>
    <xf numFmtId="0" fontId="0" fillId="0" borderId="16" xfId="0" applyFont="1" applyBorder="1" applyAlignment="1">
      <alignment horizontal="right"/>
    </xf>
    <xf numFmtId="0" fontId="0" fillId="0" borderId="17" xfId="0" applyFont="1" applyBorder="1" applyAlignment="1">
      <alignment horizontal="right"/>
    </xf>
    <xf numFmtId="10" fontId="0" fillId="5" borderId="2" xfId="0" applyNumberFormat="1" applyFill="1" applyBorder="1" applyAlignment="1">
      <alignment vertical="top"/>
    </xf>
    <xf numFmtId="10" fontId="0" fillId="0" borderId="3" xfId="0" applyNumberFormat="1" applyBorder="1" applyAlignment="1">
      <alignment vertical="top"/>
    </xf>
    <xf numFmtId="10" fontId="0" fillId="0" borderId="2" xfId="0" applyNumberFormat="1" applyBorder="1" applyAlignment="1">
      <alignment vertical="top"/>
    </xf>
    <xf numFmtId="0" fontId="9" fillId="5" borderId="9" xfId="0" applyFont="1" applyFill="1" applyBorder="1" applyAlignment="1">
      <alignment vertical="top"/>
    </xf>
    <xf numFmtId="10" fontId="0" fillId="2" borderId="2" xfId="0" applyNumberFormat="1" applyFill="1" applyBorder="1" applyAlignment="1">
      <alignment vertical="top"/>
    </xf>
    <xf numFmtId="0" fontId="9" fillId="2" borderId="9" xfId="0" applyFont="1" applyFill="1" applyBorder="1" applyAlignment="1">
      <alignment horizontal="right" vertical="top"/>
    </xf>
    <xf numFmtId="0" fontId="9" fillId="2" borderId="9" xfId="0" applyFont="1" applyFill="1" applyBorder="1" applyAlignment="1">
      <alignment vertical="top"/>
    </xf>
    <xf numFmtId="0" fontId="0" fillId="2" borderId="9" xfId="0" applyFont="1" applyFill="1" applyBorder="1" applyAlignment="1">
      <alignment horizontal="right" vertical="top"/>
    </xf>
    <xf numFmtId="0" fontId="0" fillId="2" borderId="9" xfId="0" applyFill="1" applyBorder="1" applyAlignment="1" quotePrefix="1">
      <alignment horizontal="right" vertical="top" wrapText="1"/>
    </xf>
    <xf numFmtId="0" fontId="11" fillId="2" borderId="9" xfId="20" applyFill="1" applyBorder="1" applyAlignment="1">
      <alignment horizontal="right" vertical="top"/>
    </xf>
    <xf numFmtId="10" fontId="0" fillId="2" borderId="9" xfId="0" applyNumberFormat="1" applyFill="1" applyBorder="1" applyAlignment="1">
      <alignment/>
    </xf>
    <xf numFmtId="0" fontId="9" fillId="2" borderId="9" xfId="0" applyFont="1" applyFill="1" applyBorder="1" applyAlignment="1">
      <alignment/>
    </xf>
    <xf numFmtId="10" fontId="0" fillId="2" borderId="9" xfId="0" applyNumberFormat="1" applyFill="1" applyBorder="1" applyAlignment="1">
      <alignment vertical="top"/>
    </xf>
    <xf numFmtId="10" fontId="0" fillId="4" borderId="9" xfId="0" applyNumberFormat="1" applyFill="1" applyBorder="1" applyAlignment="1">
      <alignment vertical="top"/>
    </xf>
    <xf numFmtId="0" fontId="0" fillId="0" borderId="0" xfId="0" applyNumberFormat="1" applyAlignment="1">
      <alignment horizontal="center"/>
    </xf>
    <xf numFmtId="0" fontId="9" fillId="5" borderId="9" xfId="0" applyFont="1" applyFill="1" applyBorder="1" applyAlignment="1">
      <alignment horizontal="right" vertical="top"/>
    </xf>
    <xf numFmtId="0" fontId="0" fillId="5" borderId="9" xfId="0" applyFont="1" applyFill="1" applyBorder="1" applyAlignment="1">
      <alignment horizontal="right" vertical="top"/>
    </xf>
    <xf numFmtId="0" fontId="0" fillId="5" borderId="9" xfId="0" applyFill="1" applyBorder="1" applyAlignment="1" quotePrefix="1">
      <alignment horizontal="right" vertical="top" wrapText="1"/>
    </xf>
    <xf numFmtId="0" fontId="11" fillId="5" borderId="9" xfId="20" applyFill="1" applyBorder="1" applyAlignment="1">
      <alignment horizontal="right" vertical="top"/>
    </xf>
    <xf numFmtId="10" fontId="0" fillId="5" borderId="9" xfId="0" applyNumberFormat="1" applyFill="1" applyBorder="1" applyAlignment="1">
      <alignment/>
    </xf>
    <xf numFmtId="0" fontId="9" fillId="5" borderId="9" xfId="0" applyFont="1" applyFill="1" applyBorder="1" applyAlignment="1">
      <alignment/>
    </xf>
    <xf numFmtId="10" fontId="0" fillId="5" borderId="20" xfId="0" applyNumberFormat="1" applyFill="1" applyBorder="1" applyAlignment="1">
      <alignment vertical="top"/>
    </xf>
    <xf numFmtId="0" fontId="9" fillId="5" borderId="21" xfId="0" applyFont="1" applyFill="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19050</xdr:rowOff>
    </xdr:from>
    <xdr:to>
      <xdr:col>8</xdr:col>
      <xdr:colOff>571500</xdr:colOff>
      <xdr:row>23</xdr:row>
      <xdr:rowOff>142875</xdr:rowOff>
    </xdr:to>
    <xdr:sp>
      <xdr:nvSpPr>
        <xdr:cNvPr id="1" name="TextBox 1"/>
        <xdr:cNvSpPr txBox="1">
          <a:spLocks noChangeArrowheads="1"/>
        </xdr:cNvSpPr>
      </xdr:nvSpPr>
      <xdr:spPr>
        <a:xfrm>
          <a:off x="752475" y="281940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proposals submissions to IEEE 802.11 TGs under Call for Propoals 11-04/1430r12. Results of balloting under 11-05/274r10.
</a:t>
          </a:r>
        </a:p>
      </xdr:txBody>
    </xdr:sp>
    <xdr:clientData/>
  </xdr:twoCellAnchor>
  <xdr:twoCellAnchor>
    <xdr:from>
      <xdr:col>1</xdr:col>
      <xdr:colOff>0</xdr:colOff>
      <xdr:row>25</xdr:row>
      <xdr:rowOff>19050</xdr:rowOff>
    </xdr:from>
    <xdr:to>
      <xdr:col>8</xdr:col>
      <xdr:colOff>571500</xdr:colOff>
      <xdr:row>59</xdr:row>
      <xdr:rowOff>19050</xdr:rowOff>
    </xdr:to>
    <xdr:sp>
      <xdr:nvSpPr>
        <xdr:cNvPr id="2" name="TextBox 3"/>
        <xdr:cNvSpPr txBox="1">
          <a:spLocks noChangeArrowheads="1"/>
        </xdr:cNvSpPr>
      </xdr:nvSpPr>
      <xdr:spPr>
        <a:xfrm>
          <a:off x="752475" y="48387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ui@comnets.rwth-aachen.de" TargetMode="External" /><Relationship Id="rId2" Type="http://schemas.openxmlformats.org/officeDocument/2006/relationships/hyperlink" Target="mailto:furuhiro@is.kyushu-u.ac.jp" TargetMode="External" /><Relationship Id="rId3" Type="http://schemas.openxmlformats.org/officeDocument/2006/relationships/hyperlink" Target="mailto:d.baker@mchsi.com" TargetMode="External" /><Relationship Id="rId4" Type="http://schemas.openxmlformats.org/officeDocument/2006/relationships/hyperlink" Target="mailto:hiertz@ieee.orggrh@comnets.rwth-aachen.de" TargetMode="External" /><Relationship Id="rId5" Type="http://schemas.openxmlformats.org/officeDocument/2006/relationships/hyperlink" Target="mailto:jkruys@cisco.com" TargetMode="External" /><Relationship Id="rId6" Type="http://schemas.openxmlformats.org/officeDocument/2006/relationships/hyperlink" Target="mailto:djshyy@mitre.org" TargetMode="External" /><Relationship Id="rId7" Type="http://schemas.openxmlformats.org/officeDocument/2006/relationships/hyperlink" Target="mailto:tso@nortel.com"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1"/>
  <sheetViews>
    <sheetView tabSelected="1" workbookViewId="0" topLeftCell="A1">
      <selection activeCell="B6" sqref="B6"/>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201</v>
      </c>
    </row>
    <row r="4" spans="1:6" ht="18.75">
      <c r="A4" s="2" t="s">
        <v>1</v>
      </c>
      <c r="B4" s="11" t="s">
        <v>183</v>
      </c>
      <c r="F4" s="7"/>
    </row>
    <row r="5" spans="1:2" ht="15.75">
      <c r="A5" s="2" t="s">
        <v>6</v>
      </c>
      <c r="B5" s="8" t="s">
        <v>10</v>
      </c>
    </row>
    <row r="6" s="3" customFormat="1" ht="16.5" thickBot="1"/>
    <row r="7" spans="1:2" s="4" customFormat="1" ht="18.75">
      <c r="A7" s="4" t="s">
        <v>4</v>
      </c>
      <c r="B7" s="9" t="s">
        <v>11</v>
      </c>
    </row>
    <row r="8" spans="1:2" ht="15.75">
      <c r="A8" s="2" t="s">
        <v>9</v>
      </c>
      <c r="B8" s="8" t="s">
        <v>202</v>
      </c>
    </row>
    <row r="9" spans="1:9" ht="15.75">
      <c r="A9" s="2" t="s">
        <v>5</v>
      </c>
      <c r="B9" s="8" t="s">
        <v>12</v>
      </c>
      <c r="C9" s="8"/>
      <c r="D9" s="8"/>
      <c r="E9" s="8"/>
      <c r="F9" s="8"/>
      <c r="G9" s="8"/>
      <c r="H9" s="8"/>
      <c r="I9" s="8"/>
    </row>
    <row r="10" spans="2:9" ht="15.75">
      <c r="B10" s="8" t="s">
        <v>13</v>
      </c>
      <c r="C10" s="8"/>
      <c r="D10" s="8"/>
      <c r="E10" s="8"/>
      <c r="F10" s="8"/>
      <c r="G10" s="8"/>
      <c r="H10" s="8"/>
      <c r="I10" s="8"/>
    </row>
    <row r="11" spans="2:9" ht="15.75">
      <c r="B11" s="8" t="s">
        <v>14</v>
      </c>
      <c r="C11" s="8"/>
      <c r="D11" s="8"/>
      <c r="E11" s="8"/>
      <c r="F11" s="8"/>
      <c r="G11" s="8"/>
      <c r="H11" s="8"/>
      <c r="I11" s="8"/>
    </row>
    <row r="12" spans="2:9" ht="15.75">
      <c r="B12" s="8" t="s">
        <v>15</v>
      </c>
      <c r="C12" s="8"/>
      <c r="D12" s="8"/>
      <c r="E12" s="8"/>
      <c r="F12" s="8"/>
      <c r="G12" s="8"/>
      <c r="H12" s="8"/>
      <c r="I12" s="8"/>
    </row>
    <row r="13" spans="2:9" ht="15.75">
      <c r="B13" s="8" t="s">
        <v>16</v>
      </c>
      <c r="C13" s="8"/>
      <c r="D13" s="8"/>
      <c r="E13" s="8"/>
      <c r="F13" s="8"/>
      <c r="G13" s="8"/>
      <c r="H13" s="8"/>
      <c r="I13" s="8"/>
    </row>
    <row r="14" ht="15.75">
      <c r="A14" s="2" t="s">
        <v>3</v>
      </c>
    </row>
    <row r="26" spans="1:5" ht="15.75" customHeight="1">
      <c r="A26" s="6"/>
      <c r="B26" s="136"/>
      <c r="C26" s="136"/>
      <c r="D26" s="136"/>
      <c r="E26" s="136"/>
    </row>
    <row r="27" spans="1:5" ht="15.75" customHeight="1">
      <c r="A27" s="4"/>
      <c r="B27" s="5"/>
      <c r="C27" s="5"/>
      <c r="D27" s="5"/>
      <c r="E27" s="5"/>
    </row>
    <row r="28" spans="1:5" ht="15.75" customHeight="1">
      <c r="A28" s="4"/>
      <c r="B28" s="135"/>
      <c r="C28" s="135"/>
      <c r="D28" s="135"/>
      <c r="E28" s="135"/>
    </row>
    <row r="29" spans="1:5" ht="15.75" customHeight="1">
      <c r="A29" s="4"/>
      <c r="B29" s="5"/>
      <c r="C29" s="5"/>
      <c r="D29" s="5"/>
      <c r="E29" s="5"/>
    </row>
    <row r="30" spans="1:5" ht="15.75" customHeight="1">
      <c r="A30" s="4"/>
      <c r="B30" s="135"/>
      <c r="C30" s="135"/>
      <c r="D30" s="135"/>
      <c r="E30" s="135"/>
    </row>
    <row r="31" spans="2:5" ht="15.75" customHeight="1">
      <c r="B31" s="135"/>
      <c r="C31" s="135"/>
      <c r="D31" s="135"/>
      <c r="E31" s="135"/>
    </row>
    <row r="32" ht="15.75" customHeight="1"/>
    <row r="33" ht="15.75" customHeight="1"/>
    <row r="34" ht="15.75" customHeight="1"/>
  </sheetData>
  <mergeCells count="3">
    <mergeCell ref="B28:E28"/>
    <mergeCell ref="B26:E26"/>
    <mergeCell ref="B30:E31"/>
  </mergeCells>
  <printOptions/>
  <pageMargins left="0.75" right="0.75" top="1" bottom="1" header="0.5" footer="0.5"/>
  <pageSetup horizontalDpi="600" verticalDpi="600" orientation="portrait" r:id="rId2"/>
  <headerFooter alignWithMargins="0">
    <oddHeader>&amp;LSeptember 2005&amp;C&amp;A&amp;Rdoc.: IEEE 802.11-05/597r9</oddHeader>
    <oddFooter>&amp;LSubmission&amp;C&amp;P&amp;RDonald Eastlake 3rd (Motorola Laboratories)</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K24"/>
  <sheetViews>
    <sheetView workbookViewId="0" topLeftCell="A1">
      <selection activeCell="A1" sqref="A1:J1"/>
    </sheetView>
  </sheetViews>
  <sheetFormatPr defaultColWidth="9.140625" defaultRowHeight="12.75"/>
  <cols>
    <col min="1" max="1" width="9.00390625" style="15" bestFit="1" customWidth="1"/>
    <col min="2" max="2" width="3.140625" style="15" bestFit="1" customWidth="1"/>
    <col min="3" max="3" width="25.57421875" style="16" customWidth="1"/>
    <col min="4" max="4" width="17.8515625" style="19" bestFit="1" customWidth="1"/>
    <col min="5" max="5" width="16.140625" style="19" customWidth="1"/>
    <col min="6" max="6" width="26.140625" style="19" bestFit="1" customWidth="1"/>
    <col min="7" max="7" width="7.57421875" style="19" bestFit="1" customWidth="1"/>
    <col min="8" max="8" width="6.28125" style="19" bestFit="1" customWidth="1"/>
    <col min="9" max="9" width="7.57421875" style="19" customWidth="1"/>
    <col min="10" max="10" width="6.140625" style="19" bestFit="1" customWidth="1"/>
    <col min="11" max="16384" width="9.140625" style="19" customWidth="1"/>
  </cols>
  <sheetData>
    <row r="1" spans="1:10" s="12" customFormat="1" ht="30">
      <c r="A1" s="138" t="s">
        <v>22</v>
      </c>
      <c r="B1" s="138"/>
      <c r="C1" s="138"/>
      <c r="D1" s="138"/>
      <c r="E1" s="138"/>
      <c r="F1" s="138"/>
      <c r="G1" s="138"/>
      <c r="H1" s="138"/>
      <c r="I1" s="138"/>
      <c r="J1" s="138"/>
    </row>
    <row r="2" spans="1:10" s="14" customFormat="1" ht="15.75">
      <c r="A2" s="146" t="s">
        <v>30</v>
      </c>
      <c r="B2" s="148" t="s">
        <v>80</v>
      </c>
      <c r="C2" s="141" t="s">
        <v>34</v>
      </c>
      <c r="D2" s="142"/>
      <c r="E2" s="142"/>
      <c r="F2" s="143"/>
      <c r="G2" s="144">
        <v>38534</v>
      </c>
      <c r="H2" s="145"/>
      <c r="I2" s="137">
        <v>38596</v>
      </c>
      <c r="J2" s="137"/>
    </row>
    <row r="3" spans="1:10" s="13" customFormat="1" ht="16.5" customHeight="1">
      <c r="A3" s="147"/>
      <c r="B3" s="149"/>
      <c r="C3" s="96" t="s">
        <v>103</v>
      </c>
      <c r="D3" s="96" t="s">
        <v>31</v>
      </c>
      <c r="E3" s="96" t="s">
        <v>25</v>
      </c>
      <c r="F3" s="96" t="s">
        <v>26</v>
      </c>
      <c r="G3" s="96" t="s">
        <v>32</v>
      </c>
      <c r="H3" s="96" t="s">
        <v>33</v>
      </c>
      <c r="I3" s="96" t="s">
        <v>32</v>
      </c>
      <c r="J3" s="96" t="s">
        <v>33</v>
      </c>
    </row>
    <row r="4" spans="1:11" s="106" customFormat="1" ht="12.75">
      <c r="A4" s="101" t="s">
        <v>62</v>
      </c>
      <c r="B4" s="102">
        <v>7</v>
      </c>
      <c r="C4" s="102" t="s">
        <v>188</v>
      </c>
      <c r="D4" s="103" t="s">
        <v>59</v>
      </c>
      <c r="E4" s="104" t="s">
        <v>60</v>
      </c>
      <c r="F4" s="97" t="s">
        <v>61</v>
      </c>
      <c r="G4" s="98">
        <f>(July!$G$9+0.5)/(July!$G$9+July!$H$9+1)</f>
        <v>0.8357664233576643</v>
      </c>
      <c r="H4" s="99">
        <v>1</v>
      </c>
      <c r="I4" s="177">
        <f>(September!G5+0.5)/(September!G5+September!H5+1)</f>
        <v>0.8284313725490197</v>
      </c>
      <c r="J4" s="102">
        <v>1</v>
      </c>
      <c r="K4" s="105"/>
    </row>
    <row r="5" spans="1:11" s="95" customFormat="1" ht="12.75">
      <c r="A5" s="84" t="s">
        <v>37</v>
      </c>
      <c r="B5" s="85">
        <v>31</v>
      </c>
      <c r="C5" s="85" t="s">
        <v>112</v>
      </c>
      <c r="D5" s="86" t="s">
        <v>39</v>
      </c>
      <c r="E5" s="89" t="s">
        <v>40</v>
      </c>
      <c r="F5" s="124" t="s">
        <v>41</v>
      </c>
      <c r="G5" s="87">
        <f>(July!$G$4+0.5)/(July!$G$4+July!$H$4+1)</f>
        <v>0.771551724137931</v>
      </c>
      <c r="H5" s="88">
        <v>2</v>
      </c>
      <c r="I5" s="164">
        <f>(September!G4+0.5)/(September!G4+September!H4+1)</f>
        <v>0.5892857142857143</v>
      </c>
      <c r="J5" s="129">
        <v>2</v>
      </c>
      <c r="K5" s="100"/>
    </row>
    <row r="6" spans="1:10" ht="24.75" customHeight="1">
      <c r="A6" s="107" t="s">
        <v>66</v>
      </c>
      <c r="B6" s="108">
        <v>9</v>
      </c>
      <c r="C6" s="109" t="s">
        <v>111</v>
      </c>
      <c r="D6" s="110" t="s">
        <v>63</v>
      </c>
      <c r="E6" s="111" t="s">
        <v>64</v>
      </c>
      <c r="F6" s="112" t="s">
        <v>65</v>
      </c>
      <c r="G6" s="113">
        <f>(July!$G$10+0.5)/(July!$G$10+July!$H$10+1)</f>
        <v>0.6061946902654868</v>
      </c>
      <c r="H6" s="114">
        <v>4</v>
      </c>
      <c r="I6" s="165">
        <f>(September!G6+0.5)/(September!G6+September!H6+1)</f>
        <v>0.35542168674698793</v>
      </c>
      <c r="J6" s="108">
        <v>3</v>
      </c>
    </row>
    <row r="7" spans="1:10" ht="12.75">
      <c r="A7" s="29" t="s">
        <v>68</v>
      </c>
      <c r="B7" s="30">
        <v>35</v>
      </c>
      <c r="C7" s="30" t="s">
        <v>106</v>
      </c>
      <c r="D7" s="22" t="s">
        <v>97</v>
      </c>
      <c r="E7" s="23" t="s">
        <v>69</v>
      </c>
      <c r="F7" s="25" t="s">
        <v>70</v>
      </c>
      <c r="G7" s="60">
        <f>(July!$G$12+0.5)/(July!$G$12+July!$H$12+1)</f>
        <v>0.5388888888888889</v>
      </c>
      <c r="H7" s="61">
        <v>5</v>
      </c>
      <c r="I7" s="166">
        <f>(September!G7+0.5)/(September!G7+September!H7+1)</f>
        <v>0.28160919540229884</v>
      </c>
      <c r="J7" s="30">
        <v>4</v>
      </c>
    </row>
    <row r="8" spans="1:10" ht="12.75">
      <c r="A8" s="62" t="s">
        <v>84</v>
      </c>
      <c r="B8" s="63">
        <v>22</v>
      </c>
      <c r="C8" s="63" t="s">
        <v>108</v>
      </c>
      <c r="D8" s="64" t="s">
        <v>85</v>
      </c>
      <c r="E8" s="72" t="s">
        <v>86</v>
      </c>
      <c r="F8" s="66" t="s">
        <v>87</v>
      </c>
      <c r="G8" s="67">
        <f>(July!$G$15+0.5)/(July!$G$15+July!$H$15+1)</f>
        <v>0.34051724137931033</v>
      </c>
      <c r="H8" s="68">
        <v>10</v>
      </c>
      <c r="I8" s="168">
        <f>(September!G8+0.5)/(September!G8+September!H8+1)</f>
        <v>0.15168539325842698</v>
      </c>
      <c r="J8" s="63">
        <v>5</v>
      </c>
    </row>
    <row r="9" spans="1:10" ht="12.75">
      <c r="A9" s="169" t="s">
        <v>23</v>
      </c>
      <c r="B9" s="170">
        <v>8</v>
      </c>
      <c r="C9" s="170" t="s">
        <v>110</v>
      </c>
      <c r="D9" s="171" t="s">
        <v>27</v>
      </c>
      <c r="E9" s="172" t="s">
        <v>28</v>
      </c>
      <c r="F9" s="173" t="s">
        <v>29</v>
      </c>
      <c r="G9" s="174">
        <f>(July!$G$3+0.5)/(July!$G$3+July!$H$3+1)</f>
        <v>0.2602040816326531</v>
      </c>
      <c r="H9" s="175">
        <v>12</v>
      </c>
      <c r="I9" s="176">
        <f>(September!G3+0.5)/(September!G3+September!H3+1)</f>
        <v>0.1118421052631579</v>
      </c>
      <c r="J9" s="170">
        <v>6</v>
      </c>
    </row>
    <row r="10" spans="1:11" s="106" customFormat="1" ht="12.75">
      <c r="A10" s="179"/>
      <c r="B10" s="167"/>
      <c r="C10" s="167"/>
      <c r="D10" s="180"/>
      <c r="E10" s="181"/>
      <c r="F10" s="182"/>
      <c r="G10" s="183"/>
      <c r="H10" s="184"/>
      <c r="I10" s="185"/>
      <c r="J10" s="186"/>
      <c r="K10" s="105"/>
    </row>
    <row r="11" spans="1:9" s="95" customFormat="1" ht="12.75">
      <c r="A11" s="127" t="s">
        <v>71</v>
      </c>
      <c r="B11" s="77">
        <v>32</v>
      </c>
      <c r="C11" s="85" t="s">
        <v>105</v>
      </c>
      <c r="D11" s="78" t="s">
        <v>72</v>
      </c>
      <c r="E11" s="89" t="s">
        <v>73</v>
      </c>
      <c r="F11" s="83" t="s">
        <v>74</v>
      </c>
      <c r="G11" s="87">
        <f>(July!$G$13+0.5)/(July!$G$13+July!$H$13+1)</f>
        <v>0.7681818181818182</v>
      </c>
      <c r="H11" s="88">
        <v>3</v>
      </c>
      <c r="I11" s="122" t="s">
        <v>179</v>
      </c>
    </row>
    <row r="12" spans="1:9" s="126" customFormat="1" ht="12.75">
      <c r="A12" s="115" t="s">
        <v>38</v>
      </c>
      <c r="B12" s="116">
        <v>6</v>
      </c>
      <c r="C12" s="116" t="s">
        <v>102</v>
      </c>
      <c r="D12" s="117" t="s">
        <v>42</v>
      </c>
      <c r="E12" s="118" t="s">
        <v>50</v>
      </c>
      <c r="F12" s="119" t="s">
        <v>43</v>
      </c>
      <c r="G12" s="120">
        <f>(July!$G$5+0.5)/(July!$G$5+July!$H$5+1)</f>
        <v>0.521551724137931</v>
      </c>
      <c r="H12" s="121">
        <v>6</v>
      </c>
      <c r="I12" s="125" t="s">
        <v>178</v>
      </c>
    </row>
    <row r="13" spans="1:9" ht="12.75">
      <c r="A13" s="115" t="s">
        <v>54</v>
      </c>
      <c r="B13" s="116">
        <v>5</v>
      </c>
      <c r="C13" s="116" t="s">
        <v>100</v>
      </c>
      <c r="D13" s="123" t="s">
        <v>51</v>
      </c>
      <c r="E13" s="118" t="s">
        <v>52</v>
      </c>
      <c r="F13" s="119" t="s">
        <v>53</v>
      </c>
      <c r="G13" s="120">
        <f>(July!$G$7+0.5)/(July!$G$7+July!$H$7+1)</f>
        <v>0.5103092783505154</v>
      </c>
      <c r="H13" s="121">
        <v>7</v>
      </c>
      <c r="I13" s="93" t="s">
        <v>178</v>
      </c>
    </row>
    <row r="14" spans="1:9" ht="12.75">
      <c r="A14" s="76" t="s">
        <v>75</v>
      </c>
      <c r="B14" s="77">
        <v>19</v>
      </c>
      <c r="C14" s="77" t="s">
        <v>107</v>
      </c>
      <c r="D14" s="78" t="s">
        <v>76</v>
      </c>
      <c r="E14" s="79" t="s">
        <v>77</v>
      </c>
      <c r="F14" s="83" t="s">
        <v>78</v>
      </c>
      <c r="G14" s="80">
        <f>(July!$G$14+0.5)/(July!$G$14+July!$H$14+1)</f>
        <v>0.5091743119266054</v>
      </c>
      <c r="H14" s="81">
        <v>8</v>
      </c>
      <c r="I14" s="19" t="s">
        <v>179</v>
      </c>
    </row>
    <row r="15" spans="1:9" ht="12.75">
      <c r="A15" s="76" t="s">
        <v>88</v>
      </c>
      <c r="B15" s="77">
        <v>18</v>
      </c>
      <c r="C15" s="77" t="s">
        <v>166</v>
      </c>
      <c r="D15" s="78" t="s">
        <v>89</v>
      </c>
      <c r="E15" s="82" t="s">
        <v>90</v>
      </c>
      <c r="F15" s="83" t="s">
        <v>91</v>
      </c>
      <c r="G15" s="80">
        <f>(July!$G$16+0.5)/(July!$G$16+July!$H$16+1)</f>
        <v>0.48660714285714285</v>
      </c>
      <c r="H15" s="81">
        <v>9</v>
      </c>
      <c r="I15" s="19" t="s">
        <v>179</v>
      </c>
    </row>
    <row r="16" spans="1:10" ht="12.75">
      <c r="A16" s="76" t="s">
        <v>67</v>
      </c>
      <c r="B16" s="77">
        <v>20</v>
      </c>
      <c r="C16" s="77" t="s">
        <v>151</v>
      </c>
      <c r="D16" s="78" t="s">
        <v>146</v>
      </c>
      <c r="E16" s="79" t="s">
        <v>147</v>
      </c>
      <c r="F16" s="94" t="s">
        <v>148</v>
      </c>
      <c r="G16" s="80">
        <f>(July!$G$11+0.5)/(July!$G$11+July!$H$11+1)</f>
        <v>0.33482142857142855</v>
      </c>
      <c r="H16" s="81">
        <v>11</v>
      </c>
      <c r="I16" s="19" t="s">
        <v>179</v>
      </c>
      <c r="J16" s="34"/>
    </row>
    <row r="17" spans="1:8" ht="12.75">
      <c r="A17" s="62" t="s">
        <v>48</v>
      </c>
      <c r="B17" s="63">
        <v>3</v>
      </c>
      <c r="C17" s="63" t="s">
        <v>101</v>
      </c>
      <c r="D17" s="71" t="s">
        <v>55</v>
      </c>
      <c r="E17" s="72" t="s">
        <v>56</v>
      </c>
      <c r="F17" s="73" t="s">
        <v>57</v>
      </c>
      <c r="G17" s="67">
        <f>(July!$G$8+0.5)/(July!$G$8+July!$H$8+1)</f>
        <v>0.18932038834951456</v>
      </c>
      <c r="H17" s="68">
        <v>13</v>
      </c>
    </row>
    <row r="18" spans="1:8" ht="25.5">
      <c r="A18" s="62" t="s">
        <v>47</v>
      </c>
      <c r="B18" s="63">
        <v>17</v>
      </c>
      <c r="C18" s="69" t="s">
        <v>152</v>
      </c>
      <c r="D18" s="64" t="s">
        <v>44</v>
      </c>
      <c r="E18" s="65" t="s">
        <v>45</v>
      </c>
      <c r="F18" s="70" t="s">
        <v>46</v>
      </c>
      <c r="G18" s="67">
        <f>(July!$G$6+0.5)/(July!$G$6+July!$H$6+1)</f>
        <v>0.11979166666666667</v>
      </c>
      <c r="H18" s="68">
        <v>14</v>
      </c>
    </row>
    <row r="19" spans="1:8" ht="12.75">
      <c r="A19" s="62" t="s">
        <v>92</v>
      </c>
      <c r="B19" s="63">
        <v>29</v>
      </c>
      <c r="C19" s="63" t="s">
        <v>104</v>
      </c>
      <c r="D19" s="64" t="s">
        <v>93</v>
      </c>
      <c r="E19" s="65" t="s">
        <v>94</v>
      </c>
      <c r="F19" s="66" t="s">
        <v>95</v>
      </c>
      <c r="G19" s="67">
        <f>(July!$G$17+0.5)/(July!$G$17+July!$H$17+1)</f>
        <v>0.10606060606060606</v>
      </c>
      <c r="H19" s="68">
        <v>15</v>
      </c>
    </row>
    <row r="20" spans="4:6" ht="12.75">
      <c r="D20" s="24"/>
      <c r="E20" s="26"/>
      <c r="F20" s="27"/>
    </row>
    <row r="21" spans="2:6" ht="12.75">
      <c r="B21" s="139" t="s">
        <v>81</v>
      </c>
      <c r="C21" s="140"/>
      <c r="D21" s="140"/>
      <c r="E21" s="140"/>
      <c r="F21" s="140"/>
    </row>
    <row r="22" spans="2:3" ht="12.75">
      <c r="B22" s="74"/>
      <c r="C22" s="75" t="s">
        <v>174</v>
      </c>
    </row>
    <row r="23" spans="2:3" ht="12.75">
      <c r="B23" s="90"/>
      <c r="C23" s="91" t="s">
        <v>180</v>
      </c>
    </row>
    <row r="24" spans="2:3" ht="12.75">
      <c r="B24" s="92"/>
      <c r="C24" s="91" t="s">
        <v>175</v>
      </c>
    </row>
  </sheetData>
  <mergeCells count="7">
    <mergeCell ref="I2:J2"/>
    <mergeCell ref="A1:J1"/>
    <mergeCell ref="B21:F21"/>
    <mergeCell ref="C2:F2"/>
    <mergeCell ref="G2:H2"/>
    <mergeCell ref="A2:A3"/>
    <mergeCell ref="B2:B3"/>
  </mergeCells>
  <hyperlinks>
    <hyperlink ref="F9" r:id="rId1" display="rui@comnets.rwth-aachen.de"/>
    <hyperlink ref="F18" r:id="rId2" display="furuhiro@is.kyushu-u.ac.jp"/>
    <hyperlink ref="F17" r:id="rId3" display="d.baker@mchsi.com"/>
    <hyperlink ref="F6" r:id="rId4" display="hiertz@ieee.org&#10;grh@comnets.rwth-aachen.de"/>
    <hyperlink ref="F16" r:id="rId5" display="jkruys@cisco.com"/>
    <hyperlink ref="F12" r:id="rId6" display="djshyy@mitre.org"/>
    <hyperlink ref="F5" r:id="rId7" display="tso@nortel.com"/>
  </hyperlinks>
  <printOptions/>
  <pageMargins left="0.75" right="0.75" top="1" bottom="1" header="0.5" footer="0.5"/>
  <pageSetup horizontalDpi="600" verticalDpi="600" orientation="landscape" r:id="rId8"/>
  <headerFooter alignWithMargins="0">
    <oddHeader>&amp;LSeptember 2005&amp;C&amp;A&amp;Rdoc.: IEEE 802.11-05/597r9</oddHeader>
    <oddFooter>&amp;LSubmission&amp;C&amp;P&amp;RDonald Eastlake 3rd (Motorola Laboratories)</oddFooter>
  </headerFooter>
</worksheet>
</file>

<file path=xl/worksheets/sheet3.xml><?xml version="1.0" encoding="utf-8"?>
<worksheet xmlns="http://schemas.openxmlformats.org/spreadsheetml/2006/main" xmlns:r="http://schemas.openxmlformats.org/officeDocument/2006/relationships">
  <sheetPr codeName="Sheet5"/>
  <dimension ref="A1:J15"/>
  <sheetViews>
    <sheetView zoomScaleSheetLayoutView="75" workbookViewId="0" topLeftCell="A1">
      <selection activeCell="A1" sqref="A1:J1"/>
    </sheetView>
  </sheetViews>
  <sheetFormatPr defaultColWidth="9.140625" defaultRowHeight="12.75"/>
  <cols>
    <col min="1" max="1" width="6.421875" style="16" customWidth="1"/>
    <col min="2" max="2" width="4.00390625" style="16" bestFit="1" customWidth="1"/>
    <col min="3" max="3" width="84.28125" style="17" customWidth="1"/>
    <col min="4" max="4" width="2.7109375" style="17" bestFit="1" customWidth="1"/>
    <col min="5" max="5" width="2.8515625" style="20" bestFit="1" customWidth="1"/>
    <col min="6" max="6" width="3.421875" style="20" bestFit="1" customWidth="1"/>
    <col min="7" max="7" width="4.8515625" style="19" bestFit="1" customWidth="1"/>
    <col min="8" max="8" width="4.57421875" style="19" customWidth="1"/>
    <col min="9" max="9" width="8.421875" style="19" bestFit="1" customWidth="1"/>
    <col min="10" max="10" width="6.140625" style="50" bestFit="1" customWidth="1"/>
    <col min="11" max="16384" width="9.140625" style="19" customWidth="1"/>
  </cols>
  <sheetData>
    <row r="1" spans="1:10" s="21" customFormat="1" ht="25.5">
      <c r="A1" s="150" t="s">
        <v>176</v>
      </c>
      <c r="B1" s="151"/>
      <c r="C1" s="151"/>
      <c r="D1" s="151"/>
      <c r="E1" s="151"/>
      <c r="F1" s="151"/>
      <c r="G1" s="151"/>
      <c r="H1" s="151"/>
      <c r="I1" s="151"/>
      <c r="J1" s="152"/>
    </row>
    <row r="2" spans="1:10" s="36" customFormat="1" ht="15">
      <c r="A2" s="48" t="s">
        <v>79</v>
      </c>
      <c r="B2" s="48" t="s">
        <v>80</v>
      </c>
      <c r="C2" s="49" t="s">
        <v>24</v>
      </c>
      <c r="D2" s="49" t="s">
        <v>48</v>
      </c>
      <c r="E2" s="49" t="s">
        <v>49</v>
      </c>
      <c r="F2" s="49" t="s">
        <v>38</v>
      </c>
      <c r="G2" s="56" t="s">
        <v>35</v>
      </c>
      <c r="H2" s="56" t="s">
        <v>36</v>
      </c>
      <c r="I2" s="56" t="s">
        <v>171</v>
      </c>
      <c r="J2" s="51" t="s">
        <v>172</v>
      </c>
    </row>
    <row r="3" spans="1:10" ht="25.5">
      <c r="A3" s="30" t="s">
        <v>23</v>
      </c>
      <c r="B3" s="30">
        <v>8</v>
      </c>
      <c r="C3" s="31" t="s">
        <v>196</v>
      </c>
      <c r="D3" s="31">
        <v>1</v>
      </c>
      <c r="E3" s="28"/>
      <c r="F3" s="54">
        <v>8</v>
      </c>
      <c r="G3" s="162">
        <v>8</v>
      </c>
      <c r="H3" s="163">
        <v>67</v>
      </c>
      <c r="I3" s="163">
        <v>29</v>
      </c>
      <c r="J3">
        <f aca="true" t="shared" si="0" ref="J3:J8">SUM(G3:I3)</f>
        <v>104</v>
      </c>
    </row>
    <row r="4" spans="1:10" ht="25.5">
      <c r="A4" s="30" t="s">
        <v>37</v>
      </c>
      <c r="B4" s="30">
        <v>31</v>
      </c>
      <c r="C4" s="31" t="s">
        <v>200</v>
      </c>
      <c r="D4" s="31">
        <v>1</v>
      </c>
      <c r="E4" s="28"/>
      <c r="F4" s="39">
        <v>14</v>
      </c>
      <c r="G4">
        <v>49</v>
      </c>
      <c r="H4">
        <v>34</v>
      </c>
      <c r="I4">
        <v>21</v>
      </c>
      <c r="J4">
        <f t="shared" si="0"/>
        <v>104</v>
      </c>
    </row>
    <row r="5" spans="1:10" ht="53.25" customHeight="1">
      <c r="A5" s="30" t="s">
        <v>62</v>
      </c>
      <c r="B5" s="30">
        <v>7</v>
      </c>
      <c r="C5" s="17" t="s">
        <v>186</v>
      </c>
      <c r="D5" s="31">
        <v>1</v>
      </c>
      <c r="E5" s="28"/>
      <c r="F5" s="39">
        <v>14</v>
      </c>
      <c r="G5">
        <v>84</v>
      </c>
      <c r="H5">
        <v>17</v>
      </c>
      <c r="I5">
        <v>3</v>
      </c>
      <c r="J5">
        <f t="shared" si="0"/>
        <v>104</v>
      </c>
    </row>
    <row r="6" spans="1:10" ht="25.5">
      <c r="A6" s="30" t="s">
        <v>66</v>
      </c>
      <c r="B6" s="30">
        <v>9</v>
      </c>
      <c r="C6" s="31" t="s">
        <v>197</v>
      </c>
      <c r="D6" s="31"/>
      <c r="E6" s="28">
        <v>1</v>
      </c>
      <c r="F6" s="39">
        <v>10</v>
      </c>
      <c r="G6">
        <v>29</v>
      </c>
      <c r="H6">
        <v>53</v>
      </c>
      <c r="I6">
        <v>22</v>
      </c>
      <c r="J6">
        <f t="shared" si="0"/>
        <v>104</v>
      </c>
    </row>
    <row r="7" spans="1:10" ht="38.25">
      <c r="A7" s="30" t="s">
        <v>68</v>
      </c>
      <c r="B7" s="30">
        <v>35</v>
      </c>
      <c r="C7" s="31" t="s">
        <v>198</v>
      </c>
      <c r="D7" s="31">
        <v>1</v>
      </c>
      <c r="E7" s="28"/>
      <c r="F7" s="39">
        <v>11</v>
      </c>
      <c r="G7">
        <v>24</v>
      </c>
      <c r="H7">
        <v>62</v>
      </c>
      <c r="I7">
        <v>18</v>
      </c>
      <c r="J7">
        <f t="shared" si="0"/>
        <v>104</v>
      </c>
    </row>
    <row r="8" spans="1:10" ht="38.25">
      <c r="A8" s="30" t="s">
        <v>84</v>
      </c>
      <c r="B8" s="30">
        <v>22</v>
      </c>
      <c r="C8" s="31" t="s">
        <v>199</v>
      </c>
      <c r="D8" s="31"/>
      <c r="E8" s="28">
        <v>1</v>
      </c>
      <c r="F8" s="39">
        <v>7</v>
      </c>
      <c r="G8">
        <v>13</v>
      </c>
      <c r="H8">
        <v>75</v>
      </c>
      <c r="I8">
        <v>16</v>
      </c>
      <c r="J8">
        <f t="shared" si="0"/>
        <v>104</v>
      </c>
    </row>
    <row r="9" spans="1:10" ht="12.75">
      <c r="A9" s="32"/>
      <c r="B9" s="32"/>
      <c r="C9" s="37" t="s">
        <v>82</v>
      </c>
      <c r="D9" s="33">
        <f>SUM(D3:D8)</f>
        <v>4</v>
      </c>
      <c r="E9" s="33">
        <f>SUM(E3:E8)</f>
        <v>2</v>
      </c>
      <c r="F9" s="33"/>
      <c r="G9" s="34"/>
      <c r="H9" s="34"/>
      <c r="I9" s="34"/>
      <c r="J9" s="34"/>
    </row>
    <row r="10" spans="3:5" ht="14.25">
      <c r="C10" s="38" t="s">
        <v>83</v>
      </c>
      <c r="D10" s="155">
        <f>D9+E9</f>
        <v>6</v>
      </c>
      <c r="E10" s="155"/>
    </row>
    <row r="11" spans="2:6" ht="12.75">
      <c r="B11" s="139" t="s">
        <v>98</v>
      </c>
      <c r="C11" s="140"/>
      <c r="E11" s="17"/>
      <c r="F11" s="17"/>
    </row>
    <row r="12" spans="2:6" ht="12.75">
      <c r="B12" s="153" t="s">
        <v>96</v>
      </c>
      <c r="C12" s="154"/>
      <c r="D12" s="19"/>
      <c r="E12" s="19"/>
      <c r="F12" s="19"/>
    </row>
    <row r="13" spans="2:8" ht="38.25" customHeight="1">
      <c r="B13" s="153" t="s">
        <v>154</v>
      </c>
      <c r="C13" s="154"/>
      <c r="E13" s="17"/>
      <c r="F13" s="17"/>
      <c r="G13" s="17"/>
      <c r="H13" s="17"/>
    </row>
    <row r="14" spans="2:8" ht="25.5" customHeight="1">
      <c r="B14" s="153" t="s">
        <v>155</v>
      </c>
      <c r="C14" s="154"/>
      <c r="E14" s="17"/>
      <c r="F14" s="17"/>
      <c r="G14" s="17"/>
      <c r="H14" s="17"/>
    </row>
    <row r="15" ht="12.75">
      <c r="B15" s="16" t="s">
        <v>173</v>
      </c>
    </row>
  </sheetData>
  <mergeCells count="6">
    <mergeCell ref="A1:J1"/>
    <mergeCell ref="B13:C13"/>
    <mergeCell ref="B14:C14"/>
    <mergeCell ref="D10:E10"/>
    <mergeCell ref="B11:C11"/>
    <mergeCell ref="B12:C12"/>
  </mergeCells>
  <printOptions/>
  <pageMargins left="0.75" right="0.75" top="1" bottom="1" header="0.5" footer="0.5"/>
  <pageSetup horizontalDpi="600" verticalDpi="600" orientation="landscape" r:id="rId1"/>
  <headerFooter alignWithMargins="0">
    <oddHeader>&amp;LSeptember 2005&amp;C&amp;A&amp;Rdoc.: IEEE 802.11-05/597r9</oddHeader>
    <oddFooter>&amp;LSubmission&amp;C&amp;P&amp;RDonald Eastlake 3rd (Motorola Laboratories)</oddFooter>
  </headerFooter>
</worksheet>
</file>

<file path=xl/worksheets/sheet4.xml><?xml version="1.0" encoding="utf-8"?>
<worksheet xmlns="http://schemas.openxmlformats.org/spreadsheetml/2006/main" xmlns:r="http://schemas.openxmlformats.org/officeDocument/2006/relationships">
  <dimension ref="A1:L31"/>
  <sheetViews>
    <sheetView workbookViewId="0" topLeftCell="A1">
      <selection activeCell="A1" sqref="A1:L1"/>
    </sheetView>
  </sheetViews>
  <sheetFormatPr defaultColWidth="9.140625" defaultRowHeight="12.75"/>
  <cols>
    <col min="2" max="2" width="3.140625" style="0" customWidth="1"/>
    <col min="3" max="3" width="3.28125" style="0" customWidth="1"/>
    <col min="4" max="4" width="24.421875" style="0" customWidth="1"/>
    <col min="5" max="5" width="3.57421875" style="0" customWidth="1"/>
  </cols>
  <sheetData>
    <row r="1" spans="1:12" ht="18">
      <c r="A1" s="156" t="s">
        <v>181</v>
      </c>
      <c r="B1" s="156"/>
      <c r="C1" s="156"/>
      <c r="D1" s="156"/>
      <c r="E1" s="156"/>
      <c r="F1" s="156"/>
      <c r="G1" s="156"/>
      <c r="H1" s="156"/>
      <c r="I1" s="156"/>
      <c r="J1" s="156"/>
      <c r="K1" s="156"/>
      <c r="L1" s="156"/>
    </row>
    <row r="2" spans="2:12" ht="63.75" customHeight="1">
      <c r="B2" s="157" t="s">
        <v>194</v>
      </c>
      <c r="C2" s="157"/>
      <c r="D2" s="157"/>
      <c r="E2" s="157"/>
      <c r="F2" s="157"/>
      <c r="G2" s="157"/>
      <c r="H2" s="157"/>
      <c r="I2" s="157"/>
      <c r="J2" s="157"/>
      <c r="K2" s="157"/>
      <c r="L2" s="157"/>
    </row>
    <row r="4" spans="1:6" ht="12.75">
      <c r="A4" t="s">
        <v>187</v>
      </c>
      <c r="F4" t="s">
        <v>190</v>
      </c>
    </row>
    <row r="5" spans="1:7" s="130" customFormat="1" ht="12.75">
      <c r="A5" s="131"/>
      <c r="B5" s="29" t="s">
        <v>23</v>
      </c>
      <c r="C5" s="30">
        <v>8</v>
      </c>
      <c r="D5" s="30" t="s">
        <v>110</v>
      </c>
      <c r="E5" s="132"/>
      <c r="G5" s="134">
        <v>5760</v>
      </c>
    </row>
    <row r="6" spans="1:5" s="130" customFormat="1" ht="12.75">
      <c r="A6" s="131"/>
      <c r="B6" s="128" t="s">
        <v>37</v>
      </c>
      <c r="C6" s="129">
        <v>31</v>
      </c>
      <c r="D6" s="129" t="s">
        <v>129</v>
      </c>
      <c r="E6" s="132"/>
    </row>
    <row r="7" spans="2:4" ht="12.75">
      <c r="B7" s="128" t="s">
        <v>62</v>
      </c>
      <c r="C7" s="129">
        <v>7</v>
      </c>
      <c r="D7" s="129" t="s">
        <v>188</v>
      </c>
    </row>
    <row r="8" spans="2:4" ht="25.5">
      <c r="B8" s="29" t="s">
        <v>66</v>
      </c>
      <c r="C8" s="30">
        <v>9</v>
      </c>
      <c r="D8" s="133" t="s">
        <v>111</v>
      </c>
    </row>
    <row r="9" spans="2:4" ht="12.75">
      <c r="B9" s="29" t="s">
        <v>68</v>
      </c>
      <c r="C9" s="30">
        <v>35</v>
      </c>
      <c r="D9" s="30" t="s">
        <v>106</v>
      </c>
    </row>
    <row r="10" spans="2:4" ht="12.75">
      <c r="B10" s="29" t="s">
        <v>84</v>
      </c>
      <c r="C10" s="30">
        <v>22</v>
      </c>
      <c r="D10" s="30" t="s">
        <v>108</v>
      </c>
    </row>
    <row r="12" ht="12.75">
      <c r="A12" t="s">
        <v>189</v>
      </c>
    </row>
    <row r="13" spans="2:11" ht="288" customHeight="1">
      <c r="B13" s="158" t="s">
        <v>195</v>
      </c>
      <c r="C13" s="159"/>
      <c r="D13" s="159"/>
      <c r="E13" s="159"/>
      <c r="F13" s="159"/>
      <c r="G13" s="159"/>
      <c r="H13" s="159"/>
      <c r="I13" s="159"/>
      <c r="J13" s="159"/>
      <c r="K13" s="159"/>
    </row>
    <row r="15" ht="12.75">
      <c r="A15" t="s">
        <v>191</v>
      </c>
    </row>
    <row r="16" spans="2:4" ht="12.75">
      <c r="B16" s="29" t="s">
        <v>23</v>
      </c>
      <c r="C16" s="30">
        <v>8</v>
      </c>
      <c r="D16" s="30" t="s">
        <v>110</v>
      </c>
    </row>
    <row r="17" spans="2:4" ht="25.5">
      <c r="B17" s="29" t="s">
        <v>66</v>
      </c>
      <c r="C17" s="30">
        <v>9</v>
      </c>
      <c r="D17" s="133" t="s">
        <v>111</v>
      </c>
    </row>
    <row r="18" spans="2:4" ht="12.75">
      <c r="B18" s="128" t="s">
        <v>37</v>
      </c>
      <c r="C18" s="129">
        <v>31</v>
      </c>
      <c r="D18" s="129" t="s">
        <v>129</v>
      </c>
    </row>
    <row r="19" spans="2:4" ht="12.75">
      <c r="B19" s="29" t="s">
        <v>84</v>
      </c>
      <c r="C19" s="30">
        <v>22</v>
      </c>
      <c r="D19" s="30" t="s">
        <v>108</v>
      </c>
    </row>
    <row r="20" spans="2:4" ht="12.75">
      <c r="B20" s="29" t="s">
        <v>68</v>
      </c>
      <c r="C20" s="30">
        <v>35</v>
      </c>
      <c r="D20" s="30" t="s">
        <v>106</v>
      </c>
    </row>
    <row r="21" spans="2:4" ht="12.75">
      <c r="B21" s="128" t="s">
        <v>62</v>
      </c>
      <c r="C21" s="129">
        <v>7</v>
      </c>
      <c r="D21" s="129" t="s">
        <v>188</v>
      </c>
    </row>
    <row r="23" ht="12.75">
      <c r="A23" t="s">
        <v>192</v>
      </c>
    </row>
    <row r="24" spans="2:4" ht="12.75">
      <c r="B24" s="29" t="s">
        <v>23</v>
      </c>
      <c r="C24" s="30">
        <v>8</v>
      </c>
      <c r="D24" s="30" t="s">
        <v>110</v>
      </c>
    </row>
    <row r="25" spans="2:4" ht="12.75">
      <c r="B25" s="128" t="s">
        <v>37</v>
      </c>
      <c r="C25" s="129">
        <v>31</v>
      </c>
      <c r="D25" s="129" t="s">
        <v>129</v>
      </c>
    </row>
    <row r="26" spans="2:4" ht="12.75">
      <c r="B26" s="29" t="s">
        <v>68</v>
      </c>
      <c r="C26" s="30">
        <v>35</v>
      </c>
      <c r="D26" s="30" t="s">
        <v>106</v>
      </c>
    </row>
    <row r="27" spans="2:4" ht="12.75">
      <c r="B27" s="128" t="s">
        <v>62</v>
      </c>
      <c r="C27" s="129">
        <v>7</v>
      </c>
      <c r="D27" s="129" t="s">
        <v>188</v>
      </c>
    </row>
    <row r="29" ht="12.75">
      <c r="A29" t="s">
        <v>193</v>
      </c>
    </row>
    <row r="30" spans="2:4" ht="25.5">
      <c r="B30" s="29" t="s">
        <v>66</v>
      </c>
      <c r="C30" s="30">
        <v>9</v>
      </c>
      <c r="D30" s="133" t="s">
        <v>111</v>
      </c>
    </row>
    <row r="31" spans="2:4" ht="12.75">
      <c r="B31" s="29" t="s">
        <v>84</v>
      </c>
      <c r="C31" s="30">
        <v>22</v>
      </c>
      <c r="D31" s="30" t="s">
        <v>108</v>
      </c>
    </row>
  </sheetData>
  <mergeCells count="3">
    <mergeCell ref="A1:L1"/>
    <mergeCell ref="B2:L2"/>
    <mergeCell ref="B13:K13"/>
  </mergeCells>
  <printOptions/>
  <pageMargins left="0.75" right="0.75" top="1" bottom="1" header="0.5" footer="0.5"/>
  <pageSetup horizontalDpi="600" verticalDpi="600" orientation="portrait" r:id="rId1"/>
  <headerFooter alignWithMargins="0">
    <oddHeader>&amp;LSeptember 2005&amp;C&amp;A&amp;Rdoc.: IEEE 802.11-05/597r9</oddHeader>
    <oddFooter>&amp;LSubmission&amp;C&amp;P&amp;RDonald Eastlake 3rd (Motorola Laboratories)</oddFooter>
  </headerFooter>
</worksheet>
</file>

<file path=xl/worksheets/sheet5.xml><?xml version="1.0" encoding="utf-8"?>
<worksheet xmlns="http://schemas.openxmlformats.org/spreadsheetml/2006/main" xmlns:r="http://schemas.openxmlformats.org/officeDocument/2006/relationships">
  <sheetPr codeName="Sheet4"/>
  <dimension ref="A1:J24"/>
  <sheetViews>
    <sheetView zoomScaleSheetLayoutView="75" workbookViewId="0" topLeftCell="A1">
      <selection activeCell="A1" sqref="A1:J1"/>
    </sheetView>
  </sheetViews>
  <sheetFormatPr defaultColWidth="9.140625" defaultRowHeight="12.75"/>
  <cols>
    <col min="1" max="1" width="6.421875" style="16" customWidth="1"/>
    <col min="2" max="2" width="4.00390625" style="16" bestFit="1" customWidth="1"/>
    <col min="3" max="3" width="81.00390625" style="17" customWidth="1"/>
    <col min="4" max="4" width="2.7109375" style="17" bestFit="1" customWidth="1"/>
    <col min="5" max="5" width="2.8515625" style="20" bestFit="1" customWidth="1"/>
    <col min="6" max="6" width="3.421875" style="20" bestFit="1" customWidth="1"/>
    <col min="7" max="7" width="4.8515625" style="19" bestFit="1" customWidth="1"/>
    <col min="8" max="8" width="4.57421875" style="19" customWidth="1"/>
    <col min="9" max="9" width="8.421875" style="19" bestFit="1" customWidth="1"/>
    <col min="10" max="10" width="6.140625" style="50" bestFit="1" customWidth="1"/>
    <col min="11" max="16384" width="9.140625" style="19" customWidth="1"/>
  </cols>
  <sheetData>
    <row r="1" spans="1:10" s="21" customFormat="1" ht="25.5">
      <c r="A1" s="150" t="s">
        <v>177</v>
      </c>
      <c r="B1" s="151"/>
      <c r="C1" s="151"/>
      <c r="D1" s="151"/>
      <c r="E1" s="151"/>
      <c r="F1" s="151"/>
      <c r="G1" s="151"/>
      <c r="H1" s="151"/>
      <c r="I1" s="151"/>
      <c r="J1" s="152"/>
    </row>
    <row r="2" spans="1:10" s="36" customFormat="1" ht="15">
      <c r="A2" s="48" t="s">
        <v>79</v>
      </c>
      <c r="B2" s="48" t="s">
        <v>80</v>
      </c>
      <c r="C2" s="49" t="s">
        <v>24</v>
      </c>
      <c r="D2" s="49" t="s">
        <v>48</v>
      </c>
      <c r="E2" s="49" t="s">
        <v>49</v>
      </c>
      <c r="F2" s="49" t="s">
        <v>38</v>
      </c>
      <c r="G2" s="56" t="s">
        <v>35</v>
      </c>
      <c r="H2" s="56" t="s">
        <v>36</v>
      </c>
      <c r="I2" s="56" t="s">
        <v>171</v>
      </c>
      <c r="J2" s="51" t="s">
        <v>172</v>
      </c>
    </row>
    <row r="3" spans="1:10" ht="28.5" customHeight="1">
      <c r="A3" s="30" t="s">
        <v>23</v>
      </c>
      <c r="B3" s="30">
        <v>8</v>
      </c>
      <c r="C3" s="31" t="s">
        <v>165</v>
      </c>
      <c r="D3" s="31">
        <v>1</v>
      </c>
      <c r="E3" s="28"/>
      <c r="F3" s="54">
        <v>8</v>
      </c>
      <c r="G3" s="59">
        <v>25</v>
      </c>
      <c r="H3" s="59">
        <v>72</v>
      </c>
      <c r="I3" s="59">
        <v>44</v>
      </c>
      <c r="J3" s="55">
        <f>SUM(G3:I3)</f>
        <v>141</v>
      </c>
    </row>
    <row r="4" spans="1:10" ht="38.25">
      <c r="A4" s="30" t="s">
        <v>37</v>
      </c>
      <c r="B4" s="30">
        <v>31</v>
      </c>
      <c r="C4" s="31" t="s">
        <v>168</v>
      </c>
      <c r="D4" s="31">
        <v>1</v>
      </c>
      <c r="E4" s="28"/>
      <c r="F4" s="39">
        <v>14</v>
      </c>
      <c r="G4" s="57">
        <v>89</v>
      </c>
      <c r="H4" s="57">
        <v>26</v>
      </c>
      <c r="I4" s="57">
        <v>26</v>
      </c>
      <c r="J4" s="52">
        <f aca="true" t="shared" si="0" ref="J4:J17">SUM(G4:I4)</f>
        <v>141</v>
      </c>
    </row>
    <row r="5" spans="1:10" ht="25.5">
      <c r="A5" s="30" t="s">
        <v>38</v>
      </c>
      <c r="B5" s="30">
        <v>6</v>
      </c>
      <c r="C5" s="35" t="s">
        <v>156</v>
      </c>
      <c r="D5" s="35"/>
      <c r="E5" s="58">
        <v>1</v>
      </c>
      <c r="F5" s="18">
        <v>7</v>
      </c>
      <c r="G5" s="52">
        <v>60</v>
      </c>
      <c r="H5" s="52">
        <v>55</v>
      </c>
      <c r="I5" s="52">
        <v>26</v>
      </c>
      <c r="J5" s="52">
        <f t="shared" si="0"/>
        <v>141</v>
      </c>
    </row>
    <row r="6" spans="1:10" ht="25.5">
      <c r="A6" s="30" t="s">
        <v>47</v>
      </c>
      <c r="B6" s="30">
        <v>17</v>
      </c>
      <c r="C6" s="31" t="s">
        <v>160</v>
      </c>
      <c r="D6" s="31"/>
      <c r="E6" s="28">
        <v>1</v>
      </c>
      <c r="F6" s="39">
        <v>2</v>
      </c>
      <c r="G6" s="52">
        <v>11</v>
      </c>
      <c r="H6" s="52">
        <v>84</v>
      </c>
      <c r="I6" s="52">
        <v>46</v>
      </c>
      <c r="J6" s="52">
        <f t="shared" si="0"/>
        <v>141</v>
      </c>
    </row>
    <row r="7" spans="1:10" ht="25.5">
      <c r="A7" s="30" t="s">
        <v>54</v>
      </c>
      <c r="B7" s="30">
        <v>5</v>
      </c>
      <c r="C7" s="31" t="s">
        <v>164</v>
      </c>
      <c r="D7" s="31"/>
      <c r="E7" s="28">
        <v>1</v>
      </c>
      <c r="F7" s="39">
        <v>3</v>
      </c>
      <c r="G7" s="52">
        <v>49</v>
      </c>
      <c r="H7" s="52">
        <v>47</v>
      </c>
      <c r="I7" s="52">
        <v>45</v>
      </c>
      <c r="J7" s="52">
        <f t="shared" si="0"/>
        <v>141</v>
      </c>
    </row>
    <row r="8" spans="1:10" ht="12.75">
      <c r="A8" s="30" t="s">
        <v>48</v>
      </c>
      <c r="B8" s="30">
        <v>3</v>
      </c>
      <c r="C8" s="31" t="s">
        <v>58</v>
      </c>
      <c r="D8" s="31"/>
      <c r="E8" s="28">
        <v>1</v>
      </c>
      <c r="F8" s="39">
        <v>11</v>
      </c>
      <c r="G8" s="52">
        <v>19</v>
      </c>
      <c r="H8" s="52">
        <v>83</v>
      </c>
      <c r="I8" s="52">
        <v>39</v>
      </c>
      <c r="J8" s="52">
        <f t="shared" si="0"/>
        <v>141</v>
      </c>
    </row>
    <row r="9" spans="1:10" ht="63.75" customHeight="1">
      <c r="A9" s="30" t="s">
        <v>62</v>
      </c>
      <c r="B9" s="30">
        <v>7</v>
      </c>
      <c r="C9" s="31" t="s">
        <v>169</v>
      </c>
      <c r="D9" s="31">
        <v>1</v>
      </c>
      <c r="E9" s="28"/>
      <c r="F9" s="39">
        <v>14</v>
      </c>
      <c r="G9" s="52">
        <v>114</v>
      </c>
      <c r="H9" s="52">
        <v>22</v>
      </c>
      <c r="I9" s="52">
        <v>5</v>
      </c>
      <c r="J9" s="52">
        <f t="shared" si="0"/>
        <v>141</v>
      </c>
    </row>
    <row r="10" spans="1:10" ht="25.5">
      <c r="A10" s="30" t="s">
        <v>66</v>
      </c>
      <c r="B10" s="30">
        <v>9</v>
      </c>
      <c r="C10" s="31" t="s">
        <v>159</v>
      </c>
      <c r="D10" s="31"/>
      <c r="E10" s="28">
        <v>1</v>
      </c>
      <c r="F10" s="39">
        <v>10</v>
      </c>
      <c r="G10" s="52">
        <v>68</v>
      </c>
      <c r="H10" s="53">
        <v>44</v>
      </c>
      <c r="I10" s="52">
        <v>29</v>
      </c>
      <c r="J10" s="52">
        <f t="shared" si="0"/>
        <v>141</v>
      </c>
    </row>
    <row r="11" spans="1:10" ht="38.25">
      <c r="A11" s="30" t="s">
        <v>67</v>
      </c>
      <c r="B11" s="30">
        <v>20</v>
      </c>
      <c r="C11" s="31" t="s">
        <v>163</v>
      </c>
      <c r="D11" s="31">
        <v>1</v>
      </c>
      <c r="E11" s="28"/>
      <c r="F11" s="39">
        <v>12</v>
      </c>
      <c r="G11" s="52">
        <v>37</v>
      </c>
      <c r="H11" s="52">
        <v>74</v>
      </c>
      <c r="I11" s="52">
        <v>30</v>
      </c>
      <c r="J11" s="52">
        <f t="shared" si="0"/>
        <v>141</v>
      </c>
    </row>
    <row r="12" spans="1:10" ht="25.5">
      <c r="A12" s="30" t="s">
        <v>68</v>
      </c>
      <c r="B12" s="30">
        <v>35</v>
      </c>
      <c r="C12" s="31" t="s">
        <v>170</v>
      </c>
      <c r="D12" s="31">
        <v>1</v>
      </c>
      <c r="E12" s="28"/>
      <c r="F12" s="39">
        <v>11</v>
      </c>
      <c r="G12" s="52">
        <v>48</v>
      </c>
      <c r="H12" s="52">
        <v>41</v>
      </c>
      <c r="I12" s="52">
        <v>52</v>
      </c>
      <c r="J12" s="52">
        <f t="shared" si="0"/>
        <v>141</v>
      </c>
    </row>
    <row r="13" spans="1:10" ht="25.5">
      <c r="A13" s="30" t="s">
        <v>71</v>
      </c>
      <c r="B13" s="30">
        <v>32</v>
      </c>
      <c r="C13" s="31" t="s">
        <v>158</v>
      </c>
      <c r="D13" s="31"/>
      <c r="E13" s="28">
        <v>1</v>
      </c>
      <c r="F13" s="39">
        <v>1</v>
      </c>
      <c r="G13" s="52">
        <v>84</v>
      </c>
      <c r="H13" s="52">
        <v>25</v>
      </c>
      <c r="I13" s="52">
        <v>32</v>
      </c>
      <c r="J13" s="52">
        <f t="shared" si="0"/>
        <v>141</v>
      </c>
    </row>
    <row r="14" spans="1:10" ht="38.25">
      <c r="A14" s="30" t="s">
        <v>75</v>
      </c>
      <c r="B14" s="30">
        <v>19</v>
      </c>
      <c r="C14" s="31" t="s">
        <v>161</v>
      </c>
      <c r="D14" s="31">
        <v>1</v>
      </c>
      <c r="E14" s="28"/>
      <c r="F14" s="39">
        <v>7</v>
      </c>
      <c r="G14" s="52">
        <v>55</v>
      </c>
      <c r="H14" s="52">
        <v>53</v>
      </c>
      <c r="I14" s="52">
        <v>33</v>
      </c>
      <c r="J14" s="52">
        <f t="shared" si="0"/>
        <v>141</v>
      </c>
    </row>
    <row r="15" spans="1:10" ht="38.25">
      <c r="A15" s="30" t="s">
        <v>84</v>
      </c>
      <c r="B15" s="30">
        <v>22</v>
      </c>
      <c r="C15" s="31" t="s">
        <v>167</v>
      </c>
      <c r="D15" s="31"/>
      <c r="E15" s="28">
        <v>1</v>
      </c>
      <c r="F15" s="39">
        <v>7</v>
      </c>
      <c r="G15" s="52">
        <v>39</v>
      </c>
      <c r="H15" s="52">
        <v>76</v>
      </c>
      <c r="I15" s="52">
        <v>26</v>
      </c>
      <c r="J15" s="52">
        <f t="shared" si="0"/>
        <v>141</v>
      </c>
    </row>
    <row r="16" spans="1:10" ht="25.5">
      <c r="A16" s="30" t="s">
        <v>88</v>
      </c>
      <c r="B16" s="30">
        <v>18</v>
      </c>
      <c r="C16" s="31" t="s">
        <v>157</v>
      </c>
      <c r="D16" s="31">
        <v>1</v>
      </c>
      <c r="E16" s="28"/>
      <c r="F16" s="39">
        <v>14</v>
      </c>
      <c r="G16" s="52">
        <v>54</v>
      </c>
      <c r="H16" s="52">
        <v>57</v>
      </c>
      <c r="I16" s="52">
        <v>30</v>
      </c>
      <c r="J16" s="52">
        <f t="shared" si="0"/>
        <v>141</v>
      </c>
    </row>
    <row r="17" spans="1:10" ht="25.5">
      <c r="A17" s="30" t="s">
        <v>92</v>
      </c>
      <c r="B17" s="30">
        <v>29</v>
      </c>
      <c r="C17" s="31" t="s">
        <v>162</v>
      </c>
      <c r="D17" s="31"/>
      <c r="E17" s="28">
        <v>1</v>
      </c>
      <c r="F17" s="39">
        <v>6</v>
      </c>
      <c r="G17" s="52">
        <v>10</v>
      </c>
      <c r="H17" s="52">
        <v>88</v>
      </c>
      <c r="I17" s="52">
        <v>43</v>
      </c>
      <c r="J17" s="52">
        <f t="shared" si="0"/>
        <v>141</v>
      </c>
    </row>
    <row r="18" spans="1:8" ht="12.75">
      <c r="A18" s="32"/>
      <c r="B18" s="32"/>
      <c r="C18" s="37" t="s">
        <v>82</v>
      </c>
      <c r="D18" s="33">
        <f>SUM(D3:D17)</f>
        <v>7</v>
      </c>
      <c r="E18" s="33">
        <f>SUM(E3:E17)</f>
        <v>8</v>
      </c>
      <c r="F18" s="33"/>
      <c r="G18" s="34"/>
      <c r="H18" s="34"/>
    </row>
    <row r="19" spans="3:5" ht="14.25">
      <c r="C19" s="38" t="s">
        <v>83</v>
      </c>
      <c r="D19" s="155">
        <f>D18+E18</f>
        <v>15</v>
      </c>
      <c r="E19" s="155"/>
    </row>
    <row r="20" spans="2:6" ht="12.75">
      <c r="B20" s="139" t="s">
        <v>98</v>
      </c>
      <c r="C20" s="140"/>
      <c r="E20" s="17"/>
      <c r="F20" s="17"/>
    </row>
    <row r="21" spans="2:6" ht="25.5" customHeight="1">
      <c r="B21" s="153" t="s">
        <v>96</v>
      </c>
      <c r="C21" s="154"/>
      <c r="D21" s="19"/>
      <c r="E21" s="19"/>
      <c r="F21" s="19"/>
    </row>
    <row r="22" spans="2:8" ht="39" customHeight="1">
      <c r="B22" s="153" t="s">
        <v>154</v>
      </c>
      <c r="C22" s="154"/>
      <c r="E22" s="17"/>
      <c r="F22" s="17"/>
      <c r="G22" s="17"/>
      <c r="H22" s="17"/>
    </row>
    <row r="23" spans="2:8" ht="25.5" customHeight="1">
      <c r="B23" s="153" t="s">
        <v>155</v>
      </c>
      <c r="C23" s="154"/>
      <c r="E23" s="17"/>
      <c r="F23" s="17"/>
      <c r="G23" s="17"/>
      <c r="H23" s="17"/>
    </row>
    <row r="24" ht="12.75">
      <c r="B24" s="16" t="s">
        <v>173</v>
      </c>
    </row>
  </sheetData>
  <mergeCells count="6">
    <mergeCell ref="A1:J1"/>
    <mergeCell ref="B22:C22"/>
    <mergeCell ref="B23:C23"/>
    <mergeCell ref="D19:E19"/>
    <mergeCell ref="B20:C20"/>
    <mergeCell ref="B21:C21"/>
  </mergeCells>
  <printOptions/>
  <pageMargins left="0.75" right="0.75" top="1" bottom="1" header="0.5" footer="0.5"/>
  <pageSetup horizontalDpi="600" verticalDpi="600" orientation="landscape" r:id="rId1"/>
  <headerFooter alignWithMargins="0">
    <oddHeader>&amp;LSeptember 2005&amp;C&amp;A&amp;Rdoc.: IEEE 802.11-05/597r9</oddHeader>
    <oddFooter>&amp;LSubmission&amp;C&amp;P&amp;RDonald Eastlake 3rd (Motorola Laboratories)</oddFooter>
  </headerFooter>
</worksheet>
</file>

<file path=xl/worksheets/sheet6.xml><?xml version="1.0" encoding="utf-8"?>
<worksheet xmlns="http://schemas.openxmlformats.org/spreadsheetml/2006/main" xmlns:r="http://schemas.openxmlformats.org/officeDocument/2006/relationships">
  <dimension ref="A1:L37"/>
  <sheetViews>
    <sheetView workbookViewId="0" topLeftCell="A1">
      <selection activeCell="B2" sqref="B2:L2"/>
    </sheetView>
  </sheetViews>
  <sheetFormatPr defaultColWidth="9.140625" defaultRowHeight="12.75"/>
  <sheetData>
    <row r="1" ht="12.75">
      <c r="B1" s="40"/>
    </row>
    <row r="2" spans="2:12" ht="18">
      <c r="B2" s="156" t="s">
        <v>182</v>
      </c>
      <c r="C2" s="156"/>
      <c r="D2" s="156"/>
      <c r="E2" s="156"/>
      <c r="F2" s="156"/>
      <c r="G2" s="156"/>
      <c r="H2" s="156"/>
      <c r="I2" s="156"/>
      <c r="J2" s="156"/>
      <c r="K2" s="156"/>
      <c r="L2" s="156"/>
    </row>
    <row r="3" ht="12.75">
      <c r="B3" s="40"/>
    </row>
    <row r="4" ht="12.75">
      <c r="B4" s="41" t="s">
        <v>144</v>
      </c>
    </row>
    <row r="5" ht="12.75">
      <c r="B5" s="42"/>
    </row>
    <row r="6" spans="1:5" ht="12.75">
      <c r="A6" s="43"/>
      <c r="B6" s="44" t="s">
        <v>113</v>
      </c>
      <c r="C6" s="43"/>
      <c r="D6" s="45" t="s">
        <v>114</v>
      </c>
      <c r="E6" s="43"/>
    </row>
    <row r="7" ht="12.75">
      <c r="B7" s="40"/>
    </row>
    <row r="8" spans="2:4" ht="12.75">
      <c r="B8" s="40">
        <v>1</v>
      </c>
      <c r="C8" t="s">
        <v>115</v>
      </c>
      <c r="D8" t="s">
        <v>116</v>
      </c>
    </row>
    <row r="9" spans="2:4" ht="12.75">
      <c r="B9" s="40">
        <v>2</v>
      </c>
      <c r="C9" t="s">
        <v>117</v>
      </c>
      <c r="D9" t="s">
        <v>149</v>
      </c>
    </row>
    <row r="10" spans="2:4" ht="12.75">
      <c r="B10" s="40">
        <v>3</v>
      </c>
      <c r="C10" t="s">
        <v>118</v>
      </c>
      <c r="D10" t="s">
        <v>119</v>
      </c>
    </row>
    <row r="11" spans="2:4" ht="12.75">
      <c r="B11" s="40">
        <v>4</v>
      </c>
      <c r="C11" t="s">
        <v>120</v>
      </c>
      <c r="D11" t="s">
        <v>99</v>
      </c>
    </row>
    <row r="12" spans="2:4" ht="12.75">
      <c r="B12" s="40">
        <v>5</v>
      </c>
      <c r="C12" t="s">
        <v>121</v>
      </c>
      <c r="D12" t="s">
        <v>107</v>
      </c>
    </row>
    <row r="13" spans="2:4" ht="12.75">
      <c r="B13" s="40">
        <v>6</v>
      </c>
      <c r="C13" t="s">
        <v>122</v>
      </c>
      <c r="D13" t="s">
        <v>106</v>
      </c>
    </row>
    <row r="14" spans="2:4" ht="12.75">
      <c r="B14" s="40">
        <v>7</v>
      </c>
      <c r="C14" t="s">
        <v>123</v>
      </c>
      <c r="D14" t="s">
        <v>124</v>
      </c>
    </row>
    <row r="15" spans="2:4" ht="12.75">
      <c r="B15" s="40">
        <v>8</v>
      </c>
      <c r="C15" t="s">
        <v>125</v>
      </c>
      <c r="D15" t="s">
        <v>110</v>
      </c>
    </row>
    <row r="16" spans="2:4" ht="12.75">
      <c r="B16" s="40">
        <v>9</v>
      </c>
      <c r="C16" t="s">
        <v>126</v>
      </c>
      <c r="D16" t="s">
        <v>127</v>
      </c>
    </row>
    <row r="17" spans="2:4" ht="12.75">
      <c r="B17" s="40">
        <v>10</v>
      </c>
      <c r="C17" t="s">
        <v>128</v>
      </c>
      <c r="D17" t="s">
        <v>129</v>
      </c>
    </row>
    <row r="18" spans="2:4" ht="12.75">
      <c r="B18" s="40">
        <v>11</v>
      </c>
      <c r="C18" t="s">
        <v>130</v>
      </c>
      <c r="D18" t="s">
        <v>131</v>
      </c>
    </row>
    <row r="19" ht="12.75">
      <c r="B19" s="40"/>
    </row>
    <row r="20" ht="12.75">
      <c r="B20" s="41" t="s">
        <v>145</v>
      </c>
    </row>
    <row r="21" ht="12.75">
      <c r="B21" s="42"/>
    </row>
    <row r="22" spans="1:5" ht="12.75">
      <c r="A22" s="43"/>
      <c r="B22" s="46" t="s">
        <v>113</v>
      </c>
      <c r="C22" s="43"/>
      <c r="D22" s="45" t="s">
        <v>114</v>
      </c>
      <c r="E22" s="43"/>
    </row>
    <row r="23" ht="12.75">
      <c r="B23" s="40"/>
    </row>
    <row r="24" spans="2:4" ht="12.75">
      <c r="B24" s="40" t="s">
        <v>23</v>
      </c>
      <c r="C24" t="s">
        <v>132</v>
      </c>
      <c r="D24" t="s">
        <v>101</v>
      </c>
    </row>
    <row r="25" spans="2:4" ht="12.75">
      <c r="B25" s="40" t="s">
        <v>37</v>
      </c>
      <c r="C25" t="s">
        <v>133</v>
      </c>
      <c r="D25" t="s">
        <v>108</v>
      </c>
    </row>
    <row r="26" spans="2:4" ht="12.75">
      <c r="B26" s="40" t="s">
        <v>38</v>
      </c>
      <c r="C26" t="s">
        <v>134</v>
      </c>
      <c r="D26" t="s">
        <v>102</v>
      </c>
    </row>
    <row r="27" spans="2:4" ht="12.75">
      <c r="B27" s="40" t="s">
        <v>47</v>
      </c>
      <c r="C27" t="s">
        <v>135</v>
      </c>
      <c r="D27" t="s">
        <v>105</v>
      </c>
    </row>
    <row r="28" spans="2:4" ht="12.75">
      <c r="B28" s="40" t="s">
        <v>54</v>
      </c>
      <c r="C28" t="s">
        <v>136</v>
      </c>
      <c r="D28" t="s">
        <v>137</v>
      </c>
    </row>
    <row r="29" spans="2:4" ht="12.75">
      <c r="B29" s="40" t="s">
        <v>48</v>
      </c>
      <c r="C29" t="s">
        <v>138</v>
      </c>
      <c r="D29" t="s">
        <v>109</v>
      </c>
    </row>
    <row r="30" spans="2:4" ht="12.75">
      <c r="B30" s="40" t="s">
        <v>62</v>
      </c>
      <c r="C30" t="s">
        <v>139</v>
      </c>
      <c r="D30" t="s">
        <v>100</v>
      </c>
    </row>
    <row r="31" spans="2:4" ht="12.75">
      <c r="B31" s="40" t="s">
        <v>66</v>
      </c>
      <c r="C31" t="s">
        <v>140</v>
      </c>
      <c r="D31" t="s">
        <v>104</v>
      </c>
    </row>
    <row r="32" ht="12.75">
      <c r="B32" s="40"/>
    </row>
    <row r="33" ht="12.75">
      <c r="B33" s="41" t="s">
        <v>141</v>
      </c>
    </row>
    <row r="34" ht="12.75">
      <c r="B34" s="47" t="s">
        <v>142</v>
      </c>
    </row>
    <row r="35" ht="12.75">
      <c r="B35" s="42" t="s">
        <v>143</v>
      </c>
    </row>
    <row r="37" ht="12.75">
      <c r="B37" t="s">
        <v>150</v>
      </c>
    </row>
  </sheetData>
  <mergeCells count="1">
    <mergeCell ref="B2:L2"/>
  </mergeCells>
  <printOptions/>
  <pageMargins left="0.75" right="0.75" top="1" bottom="1" header="0.5" footer="0.5"/>
  <pageSetup horizontalDpi="300" verticalDpi="300" orientation="portrait" r:id="rId1"/>
  <headerFooter alignWithMargins="0">
    <oddHeader>&amp;LSeptember 2005&amp;C&amp;A&amp;Rdoc.: IEEE 802.11-05/597r9</oddHeader>
    <oddFooter>&amp;LSubmission&amp;C&amp;P&amp;RDonald Eastlake 3rd (Motorola Laboratories)</oddFooter>
  </headerFooter>
</worksheet>
</file>

<file path=xl/worksheets/sheet7.xml><?xml version="1.0" encoding="utf-8"?>
<worksheet xmlns="http://schemas.openxmlformats.org/spreadsheetml/2006/main" xmlns:r="http://schemas.openxmlformats.org/officeDocument/2006/relationships">
  <sheetPr codeName="Sheet51"/>
  <dimension ref="A1:C31"/>
  <sheetViews>
    <sheetView workbookViewId="0" topLeftCell="A1">
      <selection activeCell="A1" sqref="A1:C1"/>
    </sheetView>
  </sheetViews>
  <sheetFormatPr defaultColWidth="9.140625" defaultRowHeight="12.75"/>
  <cols>
    <col min="1" max="1" width="3.421875" style="0" customWidth="1"/>
    <col min="2" max="2" width="14.8515625" style="0" customWidth="1"/>
    <col min="3" max="3" width="63.421875" style="0" bestFit="1" customWidth="1"/>
  </cols>
  <sheetData>
    <row r="1" spans="1:3" ht="15.75">
      <c r="A1" s="160" t="s">
        <v>8</v>
      </c>
      <c r="B1" s="161"/>
      <c r="C1" s="161"/>
    </row>
    <row r="2" spans="1:3" ht="12.75">
      <c r="A2" s="178">
        <v>1</v>
      </c>
      <c r="B2" t="s">
        <v>17</v>
      </c>
      <c r="C2" t="s">
        <v>18</v>
      </c>
    </row>
    <row r="3" spans="1:3" ht="12.75">
      <c r="A3" s="178">
        <v>2</v>
      </c>
      <c r="B3" t="s">
        <v>20</v>
      </c>
      <c r="C3" t="s">
        <v>21</v>
      </c>
    </row>
    <row r="4" spans="1:3" ht="12.75">
      <c r="A4" s="178">
        <v>3</v>
      </c>
      <c r="B4" t="s">
        <v>153</v>
      </c>
      <c r="C4" t="s">
        <v>19</v>
      </c>
    </row>
    <row r="5" spans="1:3" ht="12.75">
      <c r="A5" s="178">
        <v>4</v>
      </c>
      <c r="B5" t="s">
        <v>185</v>
      </c>
      <c r="C5" t="s">
        <v>184</v>
      </c>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mergeCells count="1">
    <mergeCell ref="A1:C1"/>
  </mergeCells>
  <printOptions/>
  <pageMargins left="0.75" right="0.75" top="1" bottom="1" header="0.5" footer="0.5"/>
  <pageSetup horizontalDpi="600" verticalDpi="600" orientation="portrait" r:id="rId1"/>
  <headerFooter alignWithMargins="0">
    <oddHeader>&amp;LSeptember 2005&amp;C&amp;A&amp;Rdoc.: IEEE 802.11-05/597r9</oddHeader>
    <oddFooter>&amp;LSubmission&amp;C&amp;P&amp;RDonald Eastlake 3rd (Motorola Laboratories)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Proposals for TGs</dc:title>
  <dc:subject/>
  <dc:creator>Donald Eastlake 3rd</dc:creator>
  <cp:keywords/>
  <dc:description/>
  <cp:lastModifiedBy>Donald E. Eastlake 3rd</cp:lastModifiedBy>
  <cp:lastPrinted>2005-09-12T20:42:53Z</cp:lastPrinted>
  <dcterms:created xsi:type="dcterms:W3CDTF">2004-07-14T16:37:20Z</dcterms:created>
  <dcterms:modified xsi:type="dcterms:W3CDTF">2005-09-22T23:53:33Z</dcterms:modified>
  <cp:category/>
  <cp:version/>
  <cp:contentType/>
  <cp:contentStatus/>
</cp:coreProperties>
</file>