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Courtesy Notice" sheetId="2" r:id="rId2"/>
    <sheet name="WG Activites" sheetId="3" r:id="rId3"/>
    <sheet name="WG Officers" sheetId="4" r:id="rId4"/>
    <sheet name="WG CAC Information" sheetId="5" r:id="rId5"/>
    <sheet name="802.11 WLAN Graphic" sheetId="6" r:id="rId6"/>
    <sheet name="802.11 WG Agenda" sheetId="7" r:id="rId7"/>
    <sheet name="All 802.11 Objectives" sheetId="8" r:id="rId8"/>
    <sheet name="TGE Agenda" sheetId="9" r:id="rId9"/>
    <sheet name="TGK Agenda" sheetId="10" r:id="rId10"/>
    <sheet name="TGM Agenda" sheetId="11" r:id="rId11"/>
    <sheet name="TGN Agenda" sheetId="12" r:id="rId12"/>
    <sheet name="TGP Agenda" sheetId="13" r:id="rId13"/>
    <sheet name="TGR Agenda" sheetId="14" r:id="rId14"/>
    <sheet name="TGS Agenda" sheetId="15" r:id="rId15"/>
    <sheet name="TGT Agenda" sheetId="16" r:id="rId16"/>
    <sheet name="Publicity SC Agenda" sheetId="17" r:id="rId17"/>
    <sheet name="WNG SC Agenda" sheetId="18" r:id="rId18"/>
    <sheet name="ADS SG Agenda" sheetId="19" r:id="rId19"/>
    <sheet name="WIEN SG Agenda" sheetId="20" r:id="rId20"/>
    <sheet name="WNM SG Agenda" sheetId="21" r:id="rId21"/>
    <sheet name="APF AHC Agenda" sheetId="22" r:id="rId22"/>
  </sheets>
  <definedNames>
    <definedName name="_Parse_In" localSheetId="6" hidden="1">'802.11 WG Agenda'!$C$79:$C$120</definedName>
    <definedName name="_Parse_Out" localSheetId="6" hidden="1">'802.11 WG Agenda'!#REF!</definedName>
    <definedName name="all" localSheetId="16">#REF!</definedName>
    <definedName name="all" localSheetId="19">#REF!</definedName>
    <definedName name="all">#REF!</definedName>
    <definedName name="circular" localSheetId="16">#REF!</definedName>
    <definedName name="circular" localSheetId="19">#REF!</definedName>
    <definedName name="circular">#REF!</definedName>
    <definedName name="_xlnm.Print_Area" localSheetId="6">'802.11 WG Agenda'!$C$1:$I$120</definedName>
    <definedName name="_xlnm.Print_Area" localSheetId="5">'802.11 WLAN Graphic'!$B$2:$AD$100</definedName>
    <definedName name="_xlnm.Print_Area" localSheetId="1">'Courtesy Notice'!$B$1:$O$35</definedName>
    <definedName name="_xlnm.Print_Area" localSheetId="8">'TGE Agenda'!#REF!</definedName>
    <definedName name="_xlnm.Print_Area" localSheetId="10">'TGM Agenda'!#REF!</definedName>
    <definedName name="_xlnm.Print_Area" localSheetId="4">'WG CAC Information'!$B$3:$H$16</definedName>
    <definedName name="_xlnm.Print_Area" localSheetId="17">'WNG SC Agenda'!$B$1:$I$24</definedName>
    <definedName name="Print_Area_MI" localSheetId="6">'802.11 WG Agenda'!$C$1:$H$11</definedName>
    <definedName name="Print_Area_MI" localSheetId="5">#REF!</definedName>
    <definedName name="Print_Area_MI" localSheetId="16">#REF!</definedName>
    <definedName name="Print_Area_MI" localSheetId="8">#REF!</definedName>
    <definedName name="Print_Area_MI" localSheetId="10">#REF!</definedName>
    <definedName name="Print_Area_MI" localSheetId="19">#REF!</definedName>
    <definedName name="Print_Area_MI">#REF!</definedName>
    <definedName name="Z_00AABE15_45FB_42F7_A454_BE72949E7A28_.wvu.Cols" localSheetId="4" hidden="1">'WG CAC Information'!#REF!</definedName>
    <definedName name="Z_00AABE15_45FB_42F7_A454_BE72949E7A28_.wvu.PrintArea" localSheetId="6" hidden="1">'802.11 WG Agenda'!$C$1:$I$120</definedName>
    <definedName name="Z_00AABE15_45FB_42F7_A454_BE72949E7A28_.wvu.PrintArea" localSheetId="5" hidden="1">'802.11 WLAN Graphic'!$B$2:$AD$39</definedName>
    <definedName name="Z_00AABE15_45FB_42F7_A454_BE72949E7A28_.wvu.PrintArea" localSheetId="1" hidden="1">'Courtesy Notice'!$B$1:$O$35</definedName>
    <definedName name="Z_00AABE15_45FB_42F7_A454_BE72949E7A28_.wvu.PrintArea" localSheetId="8" hidden="1">'TGE Agenda'!#REF!</definedName>
    <definedName name="Z_00AABE15_45FB_42F7_A454_BE72949E7A28_.wvu.PrintArea" localSheetId="10" hidden="1">'TGM Agenda'!#REF!</definedName>
    <definedName name="Z_00AABE15_45FB_42F7_A454_BE72949E7A28_.wvu.Rows" localSheetId="5" hidden="1">'802.11 WLAN Graphic'!$42:$42</definedName>
    <definedName name="Z_01351426_BC21_409B_B89C_63860E1A4AC3_.wvu.PrintArea" localSheetId="8" hidden="1">'TGE Agenda'!#REF!</definedName>
    <definedName name="Z_01351426_BC21_409B_B89C_63860E1A4AC3_.wvu.PrintArea" localSheetId="10" hidden="1">'TGM Agenda'!#REF!</definedName>
    <definedName name="Z_1A4B53BA_FB50_4C55_8FB0_39E1B9C1F190_.wvu.Cols" localSheetId="4" hidden="1">'WG CAC Information'!#REF!</definedName>
    <definedName name="Z_1A4B53BA_FB50_4C55_8FB0_39E1B9C1F190_.wvu.PrintArea" localSheetId="6" hidden="1">'802.11 WG Agenda'!$C$1:$I$120</definedName>
    <definedName name="Z_1A4B53BA_FB50_4C55_8FB0_39E1B9C1F190_.wvu.PrintArea" localSheetId="5" hidden="1">'802.11 WLAN Graphic'!$B$2:$AD$39</definedName>
    <definedName name="Z_1A4B53BA_FB50_4C55_8FB0_39E1B9C1F190_.wvu.PrintArea" localSheetId="1" hidden="1">'Courtesy Notice'!$B$1:$O$35</definedName>
    <definedName name="Z_1A4B53BA_FB50_4C55_8FB0_39E1B9C1F190_.wvu.PrintArea" localSheetId="8" hidden="1">'TGE Agenda'!#REF!</definedName>
    <definedName name="Z_1A4B53BA_FB50_4C55_8FB0_39E1B9C1F190_.wvu.PrintArea" localSheetId="10" hidden="1">'TGM Agenda'!#REF!</definedName>
    <definedName name="Z_1A4B53BA_FB50_4C55_8FB0_39E1B9C1F190_.wvu.Rows" localSheetId="6" hidden="1">'802.11 WG Agenda'!$1:$11,'802.11 WG Agenda'!$79:$113,'802.11 WG Agenda'!$119:$120,'802.11 WG Agenda'!#REF!</definedName>
    <definedName name="Z_1A4B53BA_FB50_4C55_8FB0_39E1B9C1F190_.wvu.Rows" localSheetId="5" hidden="1">'802.11 WLAN Graphic'!$42:$42</definedName>
    <definedName name="Z_20E74821_39C1_45DB_92E8_46A0E2E722B2_.wvu.Cols" localSheetId="4" hidden="1">'WG CAC Information'!#REF!</definedName>
    <definedName name="Z_20E74821_39C1_45DB_92E8_46A0E2E722B2_.wvu.PrintArea" localSheetId="6" hidden="1">'802.11 WG Agenda'!$C$1:$I$120</definedName>
    <definedName name="Z_20E74821_39C1_45DB_92E8_46A0E2E722B2_.wvu.PrintArea" localSheetId="5" hidden="1">'802.11 WLAN Graphic'!$B$2:$AD$39</definedName>
    <definedName name="Z_20E74821_39C1_45DB_92E8_46A0E2E722B2_.wvu.PrintArea" localSheetId="1" hidden="1">'Courtesy Notice'!$B$1:$O$35</definedName>
    <definedName name="Z_20E74821_39C1_45DB_92E8_46A0E2E722B2_.wvu.PrintArea" localSheetId="8" hidden="1">'TGE Agenda'!#REF!</definedName>
    <definedName name="Z_20E74821_39C1_45DB_92E8_46A0E2E722B2_.wvu.PrintArea" localSheetId="10" hidden="1">'TGM Agenda'!#REF!</definedName>
    <definedName name="Z_20E74821_39C1_45DB_92E8_46A0E2E722B2_.wvu.Rows" localSheetId="6" hidden="1">'802.11 WG Agenda'!#REF!,'802.11 WG Agenda'!$1:$11,'802.11 WG Agenda'!$79:$113</definedName>
    <definedName name="Z_20E74821_39C1_45DB_92E8_46A0E2E722B2_.wvu.Rows" localSheetId="5" hidden="1">'802.11 WLAN Graphic'!$42:$42</definedName>
    <definedName name="Z_27B78060_68E1_4A63_8B2B_C34DB2097BAE_.wvu.Cols" localSheetId="4" hidden="1">'WG CAC Information'!#REF!</definedName>
    <definedName name="Z_27B78060_68E1_4A63_8B2B_C34DB2097BAE_.wvu.PrintArea" localSheetId="6" hidden="1">'802.11 WG Agenda'!$C$1:$I$120</definedName>
    <definedName name="Z_27B78060_68E1_4A63_8B2B_C34DB2097BAE_.wvu.PrintArea" localSheetId="5" hidden="1">'802.11 WLAN Graphic'!$B$2:$AD$39</definedName>
    <definedName name="Z_27B78060_68E1_4A63_8B2B_C34DB2097BAE_.wvu.PrintArea" localSheetId="1" hidden="1">'Courtesy Notice'!$B$1:$O$35</definedName>
    <definedName name="Z_27B78060_68E1_4A63_8B2B_C34DB2097BAE_.wvu.PrintArea" localSheetId="8" hidden="1">'TGE Agenda'!#REF!</definedName>
    <definedName name="Z_27B78060_68E1_4A63_8B2B_C34DB2097BAE_.wvu.PrintArea" localSheetId="10" hidden="1">'TGM Agenda'!#REF!</definedName>
    <definedName name="Z_27B78060_68E1_4A63_8B2B_C34DB2097BAE_.wvu.Rows" localSheetId="5" hidden="1">'802.11 WLAN Graphic'!$42:$42</definedName>
    <definedName name="Z_2A0FDEE0_69FA_11D3_B977_C0F04DC10124_.wvu.PrintArea" localSheetId="6" hidden="1">'802.11 WG Agenda'!$C$1:$I$11</definedName>
    <definedName name="Z_471EB7C4_B2CF_4FBE_9DC9_693B69A7F9FF_.wvu.Cols" localSheetId="4" hidden="1">'WG CAC Information'!#REF!</definedName>
    <definedName name="Z_471EB7C4_B2CF_4FBE_9DC9_693B69A7F9FF_.wvu.PrintArea" localSheetId="6" hidden="1">'802.11 WG Agenda'!$C$1:$I$120</definedName>
    <definedName name="Z_471EB7C4_B2CF_4FBE_9DC9_693B69A7F9FF_.wvu.PrintArea" localSheetId="5" hidden="1">'802.11 WLAN Graphic'!$B$2:$AD$39</definedName>
    <definedName name="Z_471EB7C4_B2CF_4FBE_9DC9_693B69A7F9FF_.wvu.PrintArea" localSheetId="1" hidden="1">'Courtesy Notice'!$B$1:$O$35</definedName>
    <definedName name="Z_471EB7C4_B2CF_4FBE_9DC9_693B69A7F9FF_.wvu.PrintArea" localSheetId="8" hidden="1">'TGE Agenda'!#REF!</definedName>
    <definedName name="Z_471EB7C4_B2CF_4FBE_9DC9_693B69A7F9FF_.wvu.PrintArea" localSheetId="10" hidden="1">'TGM Agenda'!#REF!</definedName>
    <definedName name="Z_471EB7C4_B2CF_4FBE_9DC9_693B69A7F9FF_.wvu.Rows" localSheetId="5" hidden="1">'802.11 WLAN Graphic'!$42:$42</definedName>
    <definedName name="Z_50D0CB11_55BB_43D8_AE23_D74B28948084_.wvu.Cols" localSheetId="4" hidden="1">'WG CAC Information'!#REF!</definedName>
    <definedName name="Z_50D0CB11_55BB_43D8_AE23_D74B28948084_.wvu.PrintArea" localSheetId="6" hidden="1">'802.11 WG Agenda'!$C$1:$I$120</definedName>
    <definedName name="Z_50D0CB11_55BB_43D8_AE23_D74B28948084_.wvu.PrintArea" localSheetId="5" hidden="1">'802.11 WLAN Graphic'!$B$2:$AD$39</definedName>
    <definedName name="Z_50D0CB11_55BB_43D8_AE23_D74B28948084_.wvu.PrintArea" localSheetId="1" hidden="1">'Courtesy Notice'!$B$1:$O$35</definedName>
    <definedName name="Z_50D0CB11_55BB_43D8_AE23_D74B28948084_.wvu.PrintArea" localSheetId="8" hidden="1">'TGE Agenda'!#REF!</definedName>
    <definedName name="Z_50D0CB11_55BB_43D8_AE23_D74B28948084_.wvu.PrintArea" localSheetId="10" hidden="1">'TGM Agenda'!#REF!</definedName>
    <definedName name="Z_50D0CB11_55BB_43D8_AE23_D74B28948084_.wvu.Rows" localSheetId="6" hidden="1">'802.11 WG Agenda'!#REF!,'802.11 WG Agenda'!$79:$113,'802.11 WG Agenda'!$119:$120,'802.11 WG Agenda'!#REF!</definedName>
    <definedName name="Z_50D0CB11_55BB_43D8_AE23_D74B28948084_.wvu.Rows" localSheetId="5" hidden="1">'802.11 WLAN Graphic'!$42:$42</definedName>
    <definedName name="Z_7E5ADFC7_82CA_4A70_A250_6FC82DA284DC_.wvu.Cols" localSheetId="4" hidden="1">'WG CAC Information'!#REF!</definedName>
    <definedName name="Z_7E5ADFC7_82CA_4A70_A250_6FC82DA284DC_.wvu.PrintArea" localSheetId="6" hidden="1">'802.11 WG Agenda'!$C$1:$I$120</definedName>
    <definedName name="Z_7E5ADFC7_82CA_4A70_A250_6FC82DA284DC_.wvu.PrintArea" localSheetId="5" hidden="1">'802.11 WLAN Graphic'!$B$2:$AD$39</definedName>
    <definedName name="Z_7E5ADFC7_82CA_4A70_A250_6FC82DA284DC_.wvu.PrintArea" localSheetId="1" hidden="1">'Courtesy Notice'!$B$1:$O$35</definedName>
    <definedName name="Z_7E5ADFC7_82CA_4A70_A250_6FC82DA284DC_.wvu.PrintArea" localSheetId="8" hidden="1">'TGE Agenda'!#REF!</definedName>
    <definedName name="Z_7E5ADFC7_82CA_4A70_A250_6FC82DA284DC_.wvu.PrintArea" localSheetId="10" hidden="1">'TGM Agenda'!#REF!</definedName>
    <definedName name="Z_7E5ADFC7_82CA_4A70_A250_6FC82DA284DC_.wvu.Rows" localSheetId="6" hidden="1">'802.11 WG Agenda'!#REF!,'802.11 WG Agenda'!$1:$11,'802.11 WG Agenda'!$119:$120,'802.11 WG Agenda'!#REF!</definedName>
    <definedName name="Z_7E5ADFC7_82CA_4A70_A250_6FC82DA284DC_.wvu.Rows" localSheetId="5" hidden="1">'802.11 WLAN Graphic'!$42:$42</definedName>
    <definedName name="Z_8D92D2AF_2CAD_452E_A3CD_1873B5F36168_.wvu.PrintArea" localSheetId="8" hidden="1">'TGE Agenda'!#REF!</definedName>
    <definedName name="Z_8D92D2AF_2CAD_452E_A3CD_1873B5F36168_.wvu.PrintArea" localSheetId="10" hidden="1">'TGM Agenda'!#REF!</definedName>
    <definedName name="Z_9CE52BE5_0801_41C2_9AF3_77665672858F_.wvu.PrintArea" localSheetId="8" hidden="1">'TGE Agenda'!#REF!</definedName>
    <definedName name="Z_9CE52BE5_0801_41C2_9AF3_77665672858F_.wvu.PrintArea" localSheetId="10" hidden="1">'TGM Agenda'!#REF!</definedName>
    <definedName name="Z_B316FFF2_8282_4BB7_BE04_5FED6E033DE9_.wvu.Cols" localSheetId="4" hidden="1">'WG CAC Information'!#REF!</definedName>
    <definedName name="Z_B316FFF2_8282_4BB7_BE04_5FED6E033DE9_.wvu.PrintArea" localSheetId="6" hidden="1">'802.11 WG Agenda'!$C$1:$I$120</definedName>
    <definedName name="Z_B316FFF2_8282_4BB7_BE04_5FED6E033DE9_.wvu.PrintArea" localSheetId="5" hidden="1">'802.11 WLAN Graphic'!$B$2:$AD$39</definedName>
    <definedName name="Z_B316FFF2_8282_4BB7_BE04_5FED6E033DE9_.wvu.PrintArea" localSheetId="1" hidden="1">'Courtesy Notice'!$B$1:$O$35</definedName>
    <definedName name="Z_B316FFF2_8282_4BB7_BE04_5FED6E033DE9_.wvu.PrintArea" localSheetId="8" hidden="1">'TGE Agenda'!#REF!</definedName>
    <definedName name="Z_B316FFF2_8282_4BB7_BE04_5FED6E033DE9_.wvu.PrintArea" localSheetId="10" hidden="1">'TGM Agenda'!#REF!</definedName>
    <definedName name="Z_B316FFF2_8282_4BB7_BE04_5FED6E033DE9_.wvu.Rows" localSheetId="5" hidden="1">'802.11 WLAN Graphic'!$42:$42</definedName>
    <definedName name="Z_D4E8B07C_FEE0_4EA8_8BFF_718522EDB209_.wvu.PrintArea" localSheetId="8" hidden="1">'TGE Agenda'!#REF!</definedName>
    <definedName name="Z_D4E8B07C_FEE0_4EA8_8BFF_718522EDB209_.wvu.PrintArea" localSheetId="10" hidden="1">'TGM Agenda'!#REF!</definedName>
    <definedName name="Z_DBF0CC93_C857_4200_9DDB_6A6B8DD7471C_.wvu.PrintArea" localSheetId="8" hidden="1">'TGE Agenda'!#REF!</definedName>
    <definedName name="Z_DBF0CC93_C857_4200_9DDB_6A6B8DD7471C_.wvu.PrintArea" localSheetId="10" hidden="1">'TGM Agenda'!#REF!</definedName>
    <definedName name="Z_F11FCF8F_B1E0_4502_BA2A_D6902C41E860_.wvu.PrintArea" localSheetId="8" hidden="1">'TGE Agenda'!#REF!</definedName>
    <definedName name="Z_F11FCF8F_B1E0_4502_BA2A_D6902C41E860_.wvu.PrintArea" localSheetId="10" hidden="1">'TGM Agenda'!#REF!</definedName>
    <definedName name="Z_F79A64F2_B6BC_4F7C_99F7_D466E5DF942E_.wvu.PrintArea" localSheetId="8" hidden="1">'TGE Agenda'!#REF!</definedName>
    <definedName name="Z_F79A64F2_B6BC_4F7C_99F7_D466E5DF942E_.wvu.PrintArea" localSheetId="10" hidden="1">'TGM Agenda'!#REF!</definedName>
  </definedNames>
  <calcPr fullCalcOnLoad="1"/>
</workbook>
</file>

<file path=xl/sharedStrings.xml><?xml version="1.0" encoding="utf-8"?>
<sst xmlns="http://schemas.openxmlformats.org/spreadsheetml/2006/main" count="2549" uniqueCount="868">
  <si>
    <t>Technical Submissions to assist requirements definition</t>
  </si>
  <si>
    <t>WIEN STUDY GROUP AGENDA - Tuesday, November 17, 2004, 8:00am - 10:00am</t>
  </si>
  <si>
    <t>Review of 2nd IETF “Internet Draft” documents as stated in July 2004 liaison to IETF</t>
  </si>
  <si>
    <t>Review the Draft PAR and 5 Criteria</t>
  </si>
  <si>
    <t>ELECT/APPOINT SECRETARY</t>
  </si>
  <si>
    <t>GROUP STATUS UPDATE, PREPARATION FOR EXCOM MEETING</t>
  </si>
  <si>
    <t>WNM STUDY GROUP AGENDA - Tuesday, November 16, 2004 - 7:30 PM to 9:30 PM</t>
  </si>
  <si>
    <t>CHAIR</t>
  </si>
  <si>
    <t>Elect/Appoint a Secretary</t>
  </si>
  <si>
    <t>Review and Modify the PAR and 5 Criteria (If Required)</t>
  </si>
  <si>
    <t>Review open issues</t>
  </si>
  <si>
    <t>RECESS (For the day)</t>
  </si>
  <si>
    <t>WNM STUDY GROUP AGENDA - Wednesday, November 17, 2004 - 8:00 AM to 10:00 AM</t>
  </si>
  <si>
    <t>Approve agenda</t>
  </si>
  <si>
    <t>Review Next Steps</t>
  </si>
  <si>
    <t>Develop Access Point Functional Description Submission(s)</t>
  </si>
  <si>
    <t>APF AHC AGENDA - Monday, November 15th, 2004 - 04:00pm-6:0pm</t>
  </si>
  <si>
    <t>APF AHC  Meeting Call To Order</t>
  </si>
  <si>
    <t>Updates from SubGroups</t>
  </si>
  <si>
    <t>APF AHC AGENDA - Thursday, November 18th, 2004 - 08:00am-10:00am</t>
  </si>
  <si>
    <t>Prepare for IEEE Interim Jan 2005</t>
  </si>
  <si>
    <t>REVIEW AND APPROVE MINUTES of Berlin meeting</t>
  </si>
  <si>
    <t>Review of major decisions from Berlin meeting</t>
  </si>
  <si>
    <t xml:space="preserve">WNG STANDING COMMITTEE AGENDA - Wednesday, November 17th, 2004 - 8:00 AM </t>
  </si>
  <si>
    <t xml:space="preserve">Presentations and Discussions on Functional Requirements and Proposal Evaluation Criteria </t>
  </si>
  <si>
    <t>Presentations and discussion on functional requirerments and evaluation criteria</t>
  </si>
  <si>
    <t>Recess until 1:30PM Tuesday</t>
  </si>
  <si>
    <t>Recess until 4pm</t>
  </si>
  <si>
    <t>Recess until 10:30am</t>
  </si>
  <si>
    <t>MATHEWS/RASOR</t>
  </si>
  <si>
    <t>RASOR</t>
  </si>
  <si>
    <t>Develop PAR and 5 Criteria</t>
  </si>
  <si>
    <t>Presentations on AP Functional Descriptions</t>
  </si>
  <si>
    <t>APF SG  Meeting Call To Order</t>
  </si>
  <si>
    <t xml:space="preserve">Review IEEE/802 &amp; 802.11 Policies and Rules </t>
  </si>
  <si>
    <t>Address Any Comments on the PAR and 5 Criteria</t>
  </si>
  <si>
    <t>CHAIR -  LEE ARMSTRONG</t>
  </si>
  <si>
    <t>TASK GROUP T OBJECTIVES FOR THIS SESSION</t>
  </si>
  <si>
    <t>TG  Meeting Call To Order</t>
  </si>
  <si>
    <t>Review IEEE/802 &amp; 802.11 Policies and Rules (esp. Task Group voting rules)</t>
  </si>
  <si>
    <t>Appointment of TG recording secretary</t>
  </si>
  <si>
    <t>Appointment of TG Technical Editor</t>
  </si>
  <si>
    <t>Review and Approve Minutes of Last Meeting</t>
  </si>
  <si>
    <t>Review open issues list</t>
  </si>
  <si>
    <t>Technical presentations:</t>
  </si>
  <si>
    <t>FINAL REPORT OF CAC "BONNEVILLE" TIGER TEAM</t>
  </si>
  <si>
    <t>FINAL REPORT OF CAC "SECRETARIES FOCUS" TIGER TEAM</t>
  </si>
  <si>
    <t>APF SG CLOSING REPORT &amp; NEXT MEETING OBJECTIVES</t>
  </si>
  <si>
    <t>TGT SG MOTIONS (If Required)</t>
  </si>
  <si>
    <t>TGT - CLOSING REPORT &amp; NEXT MEETING OBJECTIVES</t>
  </si>
  <si>
    <t>APF SG MOTIONS (If Required)</t>
  </si>
  <si>
    <t>IEEE-SA LETTERS OF ASSURANCE (LOA)</t>
  </si>
  <si>
    <t>JANUARY 2005 SESSION</t>
  </si>
  <si>
    <t>FINANCIALS / YTD SUMMARY - 802.11 &amp; 802.15 TREASURY</t>
  </si>
  <si>
    <t>TASK GROUP T - WIRELESS PERFORMANCE PREDICTION</t>
  </si>
  <si>
    <t>TGt Chair</t>
  </si>
  <si>
    <t>dstanley@agere.com</t>
  </si>
  <si>
    <t>+1 (630) 979-1572</t>
  </si>
  <si>
    <t>Updates from ETSI-BRAN. MMAC,  Radio Regulatory</t>
  </si>
  <si>
    <t>TASK GROUP S - ESS MESH NETWORKING</t>
  </si>
  <si>
    <t>TASK GROUP R - FAST ROAMING</t>
  </si>
  <si>
    <t>TGR - CLOSING REPORT &amp; NEXT MEETING OBJECTIVES</t>
  </si>
  <si>
    <t>TGS - CLOSING REPORT &amp; NEXT MEETING OBJECTIVES</t>
  </si>
  <si>
    <t>TGS MOTIONS (If Required)</t>
  </si>
  <si>
    <t>TGR MOTIONS (If Required)</t>
  </si>
  <si>
    <t>IEEE 802.11 &amp; Other Standards Bodies or Alliances administrative issues &amp; co-ordination</t>
  </si>
  <si>
    <t>Philips Semiconductors, Inc.,                                           1109 McKay Drive, M/S 48A SJ,                                        San Jose, CA 95131-1706, USA</t>
  </si>
  <si>
    <t>Recess until Thursday meeting</t>
  </si>
  <si>
    <t>802.11 - Wireless Interworking with External Networks</t>
  </si>
  <si>
    <t>Stephen McCann</t>
  </si>
  <si>
    <t xml:space="preserve">Adjourn </t>
  </si>
  <si>
    <t>Call for Submissions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</si>
  <si>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</si>
  <si>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</si>
  <si>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</si>
  <si>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</si>
  <si>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</si>
  <si>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</si>
  <si>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WIEN SG MOTIONS (If Required)</t>
  </si>
  <si>
    <t>WNM SG MOTIONS (If Required)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</si>
  <si>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</si>
  <si>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</si>
  <si>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</si>
  <si>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</si>
  <si>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</si>
  <si>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TO ORDER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</si>
  <si>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</si>
  <si>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</si>
  <si>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</si>
  <si>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</si>
  <si>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</si>
  <si>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</si>
  <si>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</si>
  <si>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</si>
  <si>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</si>
  <si>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WAKELEY</t>
  </si>
  <si>
    <t>REVIEW IEEE/802 &amp; 802.11 POLICIES and RULES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</si>
  <si>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</si>
  <si>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</si>
  <si>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</si>
  <si>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</si>
  <si>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</si>
  <si>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</si>
  <si>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</si>
  <si>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</si>
  <si>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</si>
  <si>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</si>
  <si>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</si>
  <si>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</si>
  <si>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</si>
  <si>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</si>
  <si>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</si>
  <si>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</si>
  <si>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</si>
  <si>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</si>
  <si>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</si>
  <si>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</si>
  <si>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</si>
  <si>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</si>
  <si>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PUBLICITY ACTIVITY REVIEW</t>
  </si>
  <si>
    <t>Task Group E (MAC Enhancements - QoS)</t>
  </si>
  <si>
    <t>WG</t>
  </si>
  <si>
    <t>11/15/18 CO-ORD</t>
  </si>
  <si>
    <t>5.1.5</t>
  </si>
  <si>
    <t>PAINE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</si>
  <si>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</si>
  <si>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</si>
  <si>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</si>
  <si>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</si>
  <si>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</si>
  <si>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</si>
  <si>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</si>
  <si>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</si>
  <si>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</si>
  <si>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</si>
  <si>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</si>
  <si>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WIRELESS NETWORK AND SOFTWARE REPORT &amp; DISCUSSION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</si>
  <si>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</si>
  <si>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</si>
  <si>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</si>
  <si>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</si>
  <si>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</si>
  <si>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</si>
  <si>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</si>
  <si>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</si>
  <si>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</si>
  <si>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</si>
  <si>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</si>
  <si>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</si>
  <si>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</si>
  <si>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</si>
  <si>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</si>
  <si>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</si>
  <si>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</si>
  <si>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</si>
  <si>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TGM</t>
  </si>
  <si>
    <t>Task Group M (802.11 Standard Maintenance)</t>
  </si>
  <si>
    <t>WG TECHNICAL EDITOR</t>
  </si>
  <si>
    <t>TASK GROUP N - HIGH THROUGHPUT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</si>
  <si>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</si>
  <si>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</si>
  <si>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</si>
  <si>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</si>
  <si>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</si>
  <si>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</si>
  <si>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</si>
  <si>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</si>
  <si>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</si>
  <si>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</si>
  <si>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</si>
  <si>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</si>
  <si>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</si>
  <si>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</si>
  <si>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</si>
  <si>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</si>
  <si>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</si>
  <si>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</si>
  <si>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</si>
  <si>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</si>
  <si>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</si>
  <si>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</si>
  <si>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</si>
  <si>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</si>
  <si>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</si>
  <si>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</si>
  <si>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</si>
  <si>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</si>
  <si>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</si>
  <si>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</si>
  <si>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</si>
  <si>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</si>
  <si>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</si>
  <si>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1.1.1</t>
  </si>
  <si>
    <t>1.1.2</t>
  </si>
  <si>
    <t>1.1.3</t>
  </si>
  <si>
    <t>TGE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</si>
  <si>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</si>
  <si>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</si>
  <si>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</si>
  <si>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</si>
  <si>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</si>
  <si>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</si>
  <si>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</si>
  <si>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</si>
  <si>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</si>
  <si>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</si>
  <si>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</si>
  <si>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</si>
  <si>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</si>
  <si>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</si>
  <si>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</si>
  <si>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</si>
  <si>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</si>
  <si>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</si>
  <si>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</si>
  <si>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</si>
  <si>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</si>
  <si>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</si>
  <si>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</si>
  <si>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</si>
  <si>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</si>
  <si>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</si>
  <si>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</si>
  <si>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</si>
  <si>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</si>
  <si>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</si>
  <si>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</si>
  <si>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</si>
  <si>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</si>
  <si>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</si>
  <si>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</si>
  <si>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</si>
  <si>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</si>
  <si>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</si>
  <si>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</si>
  <si>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</si>
  <si>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</si>
  <si>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</si>
  <si>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</si>
  <si>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</si>
  <si>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</si>
  <si>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</si>
  <si>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</si>
  <si>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</si>
  <si>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</si>
  <si>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</si>
  <si>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</si>
  <si>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</si>
  <si>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</si>
  <si>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</si>
  <si>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</si>
  <si>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</si>
  <si>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</si>
  <si>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</si>
  <si>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</si>
  <si>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</si>
  <si>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</si>
  <si>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</si>
  <si>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</si>
  <si>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</si>
  <si>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</si>
  <si>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</si>
  <si>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</si>
  <si>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</si>
  <si>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</si>
  <si>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</si>
  <si>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</si>
  <si>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</si>
  <si>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</si>
  <si>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</si>
  <si>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</si>
  <si>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</si>
  <si>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</si>
  <si>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</si>
  <si>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</si>
  <si>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</si>
  <si>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</si>
  <si>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</si>
  <si>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IEEE/802 &amp; 802.11 Policies and Rules</t>
  </si>
  <si>
    <t>Approve or Modify Agenda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</si>
  <si>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</si>
  <si>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</si>
  <si>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</si>
  <si>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</si>
  <si>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</si>
  <si>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</si>
  <si>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</si>
  <si>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</si>
  <si>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</si>
  <si>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</si>
  <si>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</si>
  <si>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</si>
  <si>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</si>
  <si>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</si>
  <si>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802.11 WG, TG, SG, SC EDITORS MEETING</t>
  </si>
  <si>
    <t>EDITORS MTG</t>
  </si>
  <si>
    <t>EDITORS</t>
  </si>
  <si>
    <t>802.11 WG, TG, SG, &amp; SC Editors Meeting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</si>
  <si>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</si>
  <si>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</si>
  <si>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</si>
  <si>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</si>
  <si>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</si>
  <si>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</si>
  <si>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</si>
  <si>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</si>
  <si>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</si>
  <si>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</si>
  <si>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</si>
  <si>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</si>
  <si>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</si>
  <si>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802.11 WIRELESS LOCAL AREA NETWORKS WG</t>
  </si>
  <si>
    <t>4.2.9</t>
  </si>
  <si>
    <t>5.1.9</t>
  </si>
  <si>
    <t>6.1.9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</si>
  <si>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</si>
  <si>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</si>
  <si>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</si>
  <si>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</si>
  <si>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</si>
  <si>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</si>
  <si>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</si>
  <si>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</si>
  <si>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</si>
  <si>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</si>
  <si>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</si>
  <si>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</si>
  <si>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</si>
  <si>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</si>
  <si>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</si>
  <si>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</si>
  <si>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</si>
  <si>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</si>
  <si>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</si>
  <si>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</si>
  <si>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</si>
  <si>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</si>
  <si>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</si>
  <si>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</si>
  <si>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</si>
  <si>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</si>
  <si>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</si>
  <si>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</si>
  <si>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</si>
  <si>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</si>
  <si>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</si>
  <si>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</si>
  <si>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</si>
  <si>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</si>
  <si>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</si>
  <si>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</si>
  <si>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</si>
  <si>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</si>
  <si>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</si>
  <si>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</si>
  <si>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</si>
  <si>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</si>
  <si>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</si>
  <si>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</si>
  <si>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Review Objectives</t>
  </si>
  <si>
    <t>tbd</t>
  </si>
  <si>
    <t>Review 802.11 press coverage</t>
  </si>
  <si>
    <t xml:space="preserve">MATHEWS </t>
  </si>
  <si>
    <t>Review 802.15 press coverage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</si>
  <si>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</si>
  <si>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</si>
  <si>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</si>
  <si>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</si>
  <si>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</si>
  <si>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</si>
  <si>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</si>
  <si>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</si>
  <si>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</si>
  <si>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</si>
  <si>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</si>
  <si>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</si>
  <si>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</si>
  <si>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</si>
  <si>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</si>
  <si>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</si>
  <si>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</si>
  <si>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</si>
  <si>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</si>
  <si>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</si>
  <si>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</si>
  <si>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</si>
  <si>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</si>
  <si>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</si>
  <si>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</si>
  <si>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</si>
  <si>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</si>
  <si>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</si>
  <si>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</si>
  <si>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</si>
  <si>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</si>
  <si>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</si>
  <si>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</si>
  <si>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</si>
  <si>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</si>
  <si>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</si>
  <si>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</si>
  <si>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</si>
  <si>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</si>
  <si>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</si>
  <si>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</si>
  <si>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</si>
  <si>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</si>
  <si>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</si>
  <si>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</si>
  <si>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</si>
  <si>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</si>
  <si>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</si>
  <si>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</si>
  <si>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Lee Armstrong</t>
  </si>
  <si>
    <t>4.2.11</t>
  </si>
  <si>
    <t>6.1.12</t>
  </si>
  <si>
    <t>5.1.2</t>
  </si>
  <si>
    <t>Recess until Tuesday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</si>
  <si>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</si>
  <si>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</si>
  <si>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</si>
  <si>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</si>
  <si>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</si>
  <si>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</si>
  <si>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</si>
  <si>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</si>
  <si>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</si>
  <si>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</si>
  <si>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</si>
  <si>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</si>
  <si>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</si>
  <si>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</si>
  <si>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</si>
  <si>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</si>
  <si>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</si>
  <si>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</si>
  <si>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</si>
  <si>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</si>
  <si>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</si>
  <si>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</si>
  <si>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</si>
  <si>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</si>
  <si>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</si>
  <si>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</si>
  <si>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</si>
  <si>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</si>
  <si>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</si>
  <si>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</si>
  <si>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10:30-11:00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</si>
  <si>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</si>
  <si>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</si>
  <si>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</si>
  <si>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</si>
  <si>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</si>
  <si>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</si>
  <si>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</si>
  <si>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</si>
  <si>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</si>
  <si>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</si>
  <si>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</si>
  <si>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</si>
  <si>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</si>
  <si>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</si>
  <si>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CHAIR - LEE ARMSTRONG</t>
  </si>
  <si>
    <t>ARMSTRONG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</si>
  <si>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</si>
  <si>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</si>
  <si>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</si>
  <si>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</si>
  <si>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</si>
  <si>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</si>
  <si>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</si>
  <si>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</si>
  <si>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</si>
  <si>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</si>
  <si>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</si>
  <si>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</si>
  <si>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</si>
  <si>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</si>
  <si>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</si>
  <si>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</si>
  <si>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</si>
  <si>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</si>
  <si>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</si>
  <si>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</si>
  <si>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</si>
  <si>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</si>
  <si>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</si>
  <si>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</si>
  <si>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</si>
  <si>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</si>
  <si>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</si>
  <si>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</si>
  <si>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</si>
  <si>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</si>
  <si>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</si>
  <si>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</si>
  <si>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</si>
  <si>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</si>
  <si>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</si>
  <si>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</si>
  <si>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</si>
  <si>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</si>
  <si>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</si>
  <si>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</si>
  <si>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802.11 - ESS Mesh Networking</t>
  </si>
  <si>
    <t>CHAIR - CLINT CHAPLIN</t>
  </si>
  <si>
    <t>802.11 - Fast Roaming</t>
  </si>
  <si>
    <t>802.11 - Wireless Performance Prediction</t>
  </si>
  <si>
    <t>CHAPLIN</t>
  </si>
  <si>
    <t>4.2.13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</si>
  <si>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</si>
  <si>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</si>
  <si>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</si>
  <si>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</si>
  <si>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</si>
  <si>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</si>
  <si>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</si>
  <si>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</si>
  <si>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</si>
  <si>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</si>
  <si>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RECONVENE</t>
  </si>
  <si>
    <t>WG Publicity SC Chair</t>
  </si>
  <si>
    <t>17:00-17:30</t>
  </si>
  <si>
    <t>17:30-18:00</t>
  </si>
  <si>
    <t>donald.eastlake@motorola.com</t>
  </si>
  <si>
    <t>Charles R. Wright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</si>
  <si>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</si>
  <si>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</si>
  <si>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</si>
  <si>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</si>
  <si>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</si>
  <si>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</si>
  <si>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</si>
  <si>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</si>
  <si>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</si>
  <si>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</si>
  <si>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ALL CHAIRS SEE WG CAC INFO TAB BELOW</t>
  </si>
  <si>
    <t>EASTLAKE</t>
  </si>
  <si>
    <t>WRIGHT</t>
  </si>
  <si>
    <t>KRAEMER</t>
  </si>
  <si>
    <t>WG POLICIES &amp; PROCEDURES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</si>
  <si>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</si>
  <si>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</si>
  <si>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</si>
  <si>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</si>
  <si>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</si>
  <si>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</si>
  <si>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</si>
  <si>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</si>
  <si>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</si>
  <si>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SG - CLOSING REPORT &amp; NEXT MEETING OBJECTIVES</t>
  </si>
  <si>
    <t>WAV SG MOTIONS (If Required)</t>
  </si>
  <si>
    <t>12:30-13:00</t>
  </si>
  <si>
    <t>13:00-13:30</t>
  </si>
  <si>
    <t>Next Generation Requirements for WLANs</t>
  </si>
  <si>
    <t>Review Comments and Technical Presentations</t>
  </si>
  <si>
    <t>Meeting Call To Order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</si>
  <si>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</si>
  <si>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</si>
  <si>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</si>
  <si>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</si>
  <si>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</si>
  <si>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start time</t>
  </si>
  <si>
    <t>21:30-22:00</t>
  </si>
  <si>
    <t>22:00-22:30</t>
  </si>
  <si>
    <t>T1/T2/T3/T4/T5/T6</t>
  </si>
  <si>
    <t>802 Sponsored Tutorials (1-6) at Plenary Session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</si>
  <si>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</si>
  <si>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</si>
  <si>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</si>
  <si>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</si>
  <si>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</si>
  <si>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</si>
  <si>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</si>
  <si>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</si>
  <si>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</si>
  <si>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</si>
  <si>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</si>
  <si>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</si>
  <si>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</si>
  <si>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</si>
  <si>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</si>
  <si>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</si>
  <si>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</si>
  <si>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</si>
  <si>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Presentation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</si>
  <si>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</si>
  <si>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</si>
  <si>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</si>
  <si>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</si>
  <si>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</si>
  <si>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</si>
  <si>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</si>
  <si>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</si>
  <si>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</si>
  <si>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</si>
  <si>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</si>
  <si>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</si>
  <si>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</si>
  <si>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</si>
  <si>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</si>
  <si>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</si>
  <si>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</si>
  <si>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</si>
  <si>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</si>
  <si>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</si>
  <si>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</si>
  <si>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</si>
  <si>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</si>
  <si>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</si>
  <si>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</si>
  <si>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</si>
  <si>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</si>
  <si>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</si>
  <si>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</si>
  <si>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</si>
  <si>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</si>
  <si>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</si>
  <si>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</si>
  <si>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</si>
  <si>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</si>
  <si>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</si>
  <si>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</si>
  <si>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JOINT 802.11 &amp; 802.15 PUBLICITY STANDING COMMITTEE</t>
  </si>
  <si>
    <t>IEEE 802.11 WG Chair</t>
  </si>
  <si>
    <t>BETWEEN 802.11 TO/FROM WI-FI ALLIANCE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</si>
  <si>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</si>
  <si>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</si>
  <si>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</si>
  <si>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</si>
  <si>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</si>
  <si>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</si>
  <si>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SJK R SIZE</t>
  </si>
  <si>
    <t>N/A</t>
  </si>
  <si>
    <t>Switch Box</t>
  </si>
  <si>
    <t>SW BX</t>
  </si>
  <si>
    <t>IEEE 802.11 WORKING GROUP</t>
  </si>
  <si>
    <t>TGr Chair</t>
  </si>
  <si>
    <t>TGs Chair</t>
  </si>
  <si>
    <t>Recess until 7:30pm</t>
  </si>
  <si>
    <t>802 Executive Committee Opening or Closing Meetings</t>
  </si>
  <si>
    <t>802 Opening Plenary briefing of all 802 Sub Group Committees Session Work</t>
  </si>
  <si>
    <t>Address open issues list</t>
  </si>
  <si>
    <t>Technical Presentations</t>
  </si>
  <si>
    <t>Chair's Welcome, Status Update and Review of Objectives for the Session</t>
  </si>
  <si>
    <t>Recess until Tuesday meeting</t>
  </si>
  <si>
    <t>*******</t>
  </si>
  <si>
    <t>802.11 - Publicity</t>
  </si>
  <si>
    <t>Reports from .11/.15 industry groups (WiFi Alliance, WiMedia, WiMax, Zigbee, BT SIG)</t>
  </si>
  <si>
    <t>REVIEW OF PROCESSES/TIMELINE LEADING TO STANDARD</t>
  </si>
  <si>
    <t>Wayne Fisher/Broady Cash</t>
  </si>
  <si>
    <t>12:00 pm Hard Stop Time</t>
  </si>
  <si>
    <t>The graphic below describes the session of the IEEE P802.11 Working Group</t>
  </si>
  <si>
    <t>+1 (206) 854-8199</t>
  </si>
  <si>
    <t>TASK GROUP M - 802.11 STANDARD REVISION</t>
  </si>
  <si>
    <t>2ND CALL 07/04</t>
  </si>
  <si>
    <t>1ST CALL 07/04</t>
  </si>
  <si>
    <t>802.11 - Access Point Functionality</t>
  </si>
  <si>
    <t>CHAIR - DOROTHY STANLEY</t>
  </si>
  <si>
    <t>Dorothy Stanley</t>
  </si>
  <si>
    <t>NEXT SESSION GRAPHIC TO CHAIRS</t>
  </si>
  <si>
    <t>CAC CONFERENCE     CALL #1</t>
  </si>
  <si>
    <t>CAC CONFERENCE     CALL #2</t>
  </si>
  <si>
    <t>San Antonio, TX, USA</t>
  </si>
  <si>
    <t>802 NEWS BULLETIN TO IEEE / 802 EXCOM</t>
  </si>
  <si>
    <t>Plans for the week</t>
  </si>
  <si>
    <t>Take presentations</t>
  </si>
  <si>
    <t>Review and Approve Minutes</t>
  </si>
  <si>
    <t>Technical Submissions</t>
  </si>
  <si>
    <t>Recess until 08:00 Thursday</t>
  </si>
  <si>
    <t>3.1.3</t>
  </si>
  <si>
    <t>BETWEEN 802.11 TO/FROM 802.19</t>
  </si>
  <si>
    <t>LANZEL</t>
  </si>
  <si>
    <t>TGT</t>
  </si>
  <si>
    <t>Task group T (Wireless Performance Prediction)</t>
  </si>
  <si>
    <t>R0</t>
  </si>
  <si>
    <t>88th IEEE 802.11 WIRELESS LOCAL AREA NETWORKS SESSION</t>
  </si>
  <si>
    <t>November 14th-19th, 2004</t>
  </si>
  <si>
    <t>T1</t>
  </si>
  <si>
    <t>T2</t>
  </si>
  <si>
    <t>T3</t>
  </si>
  <si>
    <t>T4</t>
  </si>
  <si>
    <t>T5</t>
  </si>
  <si>
    <t>T6</t>
  </si>
  <si>
    <t>802 OPENING PLENARY</t>
  </si>
  <si>
    <t>802 EC MEETING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</si>
  <si>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</si>
  <si>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</si>
  <si>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</si>
  <si>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</si>
  <si>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</si>
  <si>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</si>
  <si>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</si>
  <si>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</si>
  <si>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</si>
  <si>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>Hyatt Regency San Antonio, 123 Losoya, San Antonio, TX 78205, USA</t>
  </si>
  <si>
    <t xml:space="preserve"> PREPARATION MEETING</t>
  </si>
  <si>
    <t>Please note: Lunch and Dinner is not provided under you registration fee at this WG Session. Please make your own personal cost arrangements.</t>
  </si>
  <si>
    <t>OPENING PLENARY</t>
  </si>
  <si>
    <t>802.11 MID-SESSION PLENARY AGENDA - Wednesday, November 17, 2004 - 10:30 AM</t>
  </si>
  <si>
    <t>802.11 CLOSING PLENARY AGENDA - Friday, November 19, 2004 - 08:00 AM</t>
  </si>
  <si>
    <t>802.11 OPENING MEETING CALLED TO ORDER</t>
  </si>
  <si>
    <t>REVIEW AND APPROVE THE 802.11 MINUTES OF Berlin (September 2004) SESSION</t>
  </si>
  <si>
    <t>REVIEW 802.11 OBJECTIVES, ACTIVITIES, &amp; PLANS FOR THIS SESSION</t>
  </si>
  <si>
    <t>BEGIN MEETINGS OF 802.11 WG SUBGROUPS</t>
  </si>
  <si>
    <t>5.1.16</t>
  </si>
  <si>
    <t>5.21.1</t>
  </si>
  <si>
    <t>802.11 OPENING PLENARY AGENDA - Monday, November 15, 2004 - 01:30 PM</t>
  </si>
  <si>
    <t>WALKER</t>
  </si>
  <si>
    <t>STUDY GROUP ADS - ADVANCED SECURITY</t>
  </si>
  <si>
    <t>ADS SG CLOSING REPORT &amp; NEXT MEETING OBJECTIVES</t>
  </si>
  <si>
    <t>4.2.17</t>
  </si>
  <si>
    <t>5.1.16.1</t>
  </si>
  <si>
    <t>5.1.16.2</t>
  </si>
  <si>
    <t>ADS SG MOTIONS (If Required)</t>
  </si>
  <si>
    <t>6.1.16</t>
  </si>
  <si>
    <t>6.1.16.1</t>
  </si>
  <si>
    <t>6.1.16.2</t>
  </si>
  <si>
    <t>NEXT MEETING: January 16th-21st, 2005, Monteray, CA, USA - 89th Mtg - Interim</t>
  </si>
  <si>
    <t>RECESS FOR 802.11 SUBGROUPS</t>
  </si>
  <si>
    <t>TGP</t>
  </si>
  <si>
    <t>Task Group P (Wireless Access Vehicular Environment)</t>
  </si>
  <si>
    <t>APF AHC</t>
  </si>
  <si>
    <t>802.11 Access Point Functionality AdHoc</t>
  </si>
  <si>
    <t>&amp; JOINT INTER-CHANGE</t>
  </si>
  <si>
    <t>AP FUNCTIONAL DESCRIPTION (APF) AHC</t>
  </si>
  <si>
    <t>AP FUNCTIONAL DESCRIPTION AHC OBJECTIVES FOR THIS SESSION</t>
  </si>
  <si>
    <t>TASK GROUP P GROUP OBJECTIVES FOR THIS SESSION</t>
  </si>
  <si>
    <t>ADHOC GROUP APF - ACCESS POINT FUNCTIONALITY</t>
  </si>
  <si>
    <t>TASK GROUP P - WIRELESS ACCESS FOR THE VEHICULAR ENVIRONMENT</t>
  </si>
  <si>
    <t>ADVANCED SECURITY SG OBJECTIVES FOR THIS SESSION</t>
  </si>
  <si>
    <t>802.11 - ADVANCED SECURITY (ADS) SG</t>
  </si>
  <si>
    <t>CHAIR - JESSE WALKER</t>
  </si>
  <si>
    <t>JOINT INTER-CHANGE SESSION FOR SUBGROUP DISCUSSION / ALIGMENT OR WG / TAG DISCUSSION / ALIGMENT OR SEMINARS</t>
  </si>
  <si>
    <t>TASK GROUP E AGENDA - Monday, November 15,2004</t>
  </si>
  <si>
    <t>TASK GROUP E AGENDA - Tuesday,November 16 ,2004</t>
  </si>
  <si>
    <t>TASK GROUP E AGENDA - Wednesday ,November 17, 2004</t>
  </si>
  <si>
    <t>TASK GROUP E AGENDA - Thursday November 18 ,2004</t>
  </si>
  <si>
    <t>TASK GROUP M AGENDA - Monday thru Thursday November 15th - 18th, 2004 (Inclusive)</t>
  </si>
  <si>
    <t>Proposal Presentations</t>
  </si>
  <si>
    <t>Panel Discussions</t>
  </si>
  <si>
    <t>Down select vote</t>
  </si>
  <si>
    <t>Planning for January</t>
  </si>
  <si>
    <t xml:space="preserve">TASK GROUP N AGENDA -  Monday Nov 15th 2004 </t>
  </si>
  <si>
    <t>No Meetings</t>
  </si>
  <si>
    <t>TASK GROUP N AGENDA -  Tuesday Nov 16th 2004 -   8:00 am - 9:30 pm</t>
  </si>
  <si>
    <t>Partial Proposal Q&amp;A</t>
  </si>
  <si>
    <t>Complete Proposal Presentations</t>
  </si>
  <si>
    <t>TASK GROUP N AGENDA -  Wenesday Nov 17th 2004 -   1:30 am - 6:00 pm</t>
  </si>
  <si>
    <t>Panel Discussion, Final Summary, Downselect</t>
  </si>
  <si>
    <t>TASK GROUP N AGENDA -  Thursday Nov 18th 2004 -   1:30 pm - 6:00 pm</t>
  </si>
  <si>
    <t>Plans for January</t>
  </si>
  <si>
    <t>Adjourn for Session</t>
  </si>
  <si>
    <t>Prepare 802.11p amendment</t>
  </si>
  <si>
    <t>WAVE TASK GROUP AGENDA - Monday Nov 15, 2004 - 4:00 PM</t>
  </si>
  <si>
    <t>TG  MEETING CALLED TO ORDER</t>
  </si>
  <si>
    <t xml:space="preserve">REVIEW AND APPROVE MINUTES FROM BERLIN MEETING </t>
  </si>
  <si>
    <t>RESULTS OF NESCOM BALLOT</t>
  </si>
  <si>
    <t>OVERALL WAVE PROGRAM STATUS REVIEW</t>
  </si>
  <si>
    <t>REVISIONS UNDERWAY FOR ASTM E2213-03, IMPACT ON 801.11p</t>
  </si>
  <si>
    <t>WAVE TASK GROUP AGENDA - Monday Nov 15, 2004 - 7:30 PM</t>
  </si>
  <si>
    <t>PRESENTATION OF CURRENT PROPOSAL AND REVIEW OF WEEK'S GOALS</t>
  </si>
  <si>
    <t>REVIEW OF DIFFERENCES IN AMENDMENT DRAFT FROM ASTM E2213 STANDARD</t>
  </si>
  <si>
    <t>OVERVIEW OF AMENDMENT DRAFT, KNOWN ISSUES IDENTIFICATION</t>
  </si>
  <si>
    <t>WAVE TASK GROUP AGENDA - Tuesday Nov 16, 2004 - 8:00 AM</t>
  </si>
  <si>
    <t>DISCUSSION OF KNOWN ISSUES WITH DRAFT</t>
  </si>
  <si>
    <t>WAVE TASK GROUP AGENDA - Tuesday Nov 16, 2004 - 10:30 AM</t>
  </si>
  <si>
    <t>CONTINUE DISCUSSION OF KNOWN ISSUES WITH DRAFT</t>
  </si>
  <si>
    <t>WAVE TASK GROUP AGENDA - Wednesday Nov 17, 2004 - 8:00 AM</t>
  </si>
  <si>
    <t xml:space="preserve">IDENTIFY ADDITIONAL/NEW ISSUES WITH DRAFT </t>
  </si>
  <si>
    <t xml:space="preserve"> PROPOSE APPROACH TO RESOLVE IDENTIFIED ISSUES</t>
  </si>
  <si>
    <t xml:space="preserve"> PLAN FOR AD-HOC EDITING GROUP</t>
  </si>
  <si>
    <t>WAVE TASK GROUP AGENDA - Thursday Nov 18, 2004 - 8:00 AM</t>
  </si>
  <si>
    <t xml:space="preserve">REVIEW RESOLUTION OF ISSUES  </t>
  </si>
  <si>
    <t>WAVE TASK GROUP AGENDA - Thursday Nov 18, 2004 - 10:30 AM</t>
  </si>
  <si>
    <t xml:space="preserve">IDENTIFY ANY ADDITIONAL/NEW ISSUES WITH DRAFT </t>
  </si>
  <si>
    <t>FUTURE PLANNING</t>
  </si>
  <si>
    <t>Prepare for January meeting</t>
  </si>
  <si>
    <t>General bookkeeping</t>
  </si>
  <si>
    <t>Presentation I</t>
  </si>
  <si>
    <t>???</t>
  </si>
  <si>
    <t>Straw Poll I</t>
  </si>
  <si>
    <t>Presentation II</t>
  </si>
  <si>
    <t>Straw Poll II</t>
  </si>
  <si>
    <t>Presentation III</t>
  </si>
  <si>
    <t>Straw Poll III</t>
  </si>
  <si>
    <t>Presentation IIII</t>
  </si>
  <si>
    <t>Straw Poll IIII</t>
  </si>
  <si>
    <t>Presentation V</t>
  </si>
  <si>
    <t>Straw Poll V</t>
  </si>
  <si>
    <t>Presentation VI</t>
  </si>
  <si>
    <t>Straw Poll VI</t>
  </si>
  <si>
    <t>Presentation VII</t>
  </si>
  <si>
    <t>Straw Poll VII</t>
  </si>
  <si>
    <t>Presentation VIII</t>
  </si>
  <si>
    <t>Straw Poll VIII</t>
  </si>
  <si>
    <t>Presentation IX</t>
  </si>
  <si>
    <t>Straw Poll IX</t>
  </si>
  <si>
    <t>Presentation X</t>
  </si>
  <si>
    <t>Straw Poll X</t>
  </si>
  <si>
    <t>Presentation XI</t>
  </si>
  <si>
    <t>Straw Poll XI</t>
  </si>
  <si>
    <t>Presentation XII</t>
  </si>
  <si>
    <t>Straw Poll XII</t>
  </si>
  <si>
    <t>Presentation XIII</t>
  </si>
  <si>
    <t>Straw Poll XIII</t>
  </si>
  <si>
    <t>Results of Presentations/Straw Polls</t>
  </si>
  <si>
    <t>Discuss preparation for January meeting</t>
  </si>
  <si>
    <t>Presentations and Discussions on Submissions that may be referenced by the Call For Propsals</t>
  </si>
  <si>
    <t>Presentations and Discussions on Process for Call for Proposals and Selection</t>
  </si>
  <si>
    <t>TASK GROUP S AGENDA - Tuesday November 16, 2004 - 1:30PM-6:00PM</t>
  </si>
  <si>
    <t>Approve Minutes of September Meeting</t>
  </si>
  <si>
    <t>Approve Minutes of Teleconferences since September Meeting</t>
  </si>
  <si>
    <t>Recess until 16:00pm</t>
  </si>
  <si>
    <t>Presentations and discussion on Submissions that may be referenced by the Call for Propsals</t>
  </si>
  <si>
    <t>TASK GROUP S AGENDA - Tuesday November 16, 2004 - 7:30PM-9:30PM</t>
  </si>
  <si>
    <t>TASK GROUP S AGENDA - Wednesday November 17, 2004 - 1:30PM-6:00PM</t>
  </si>
  <si>
    <t>Other Presentations and discussion</t>
  </si>
  <si>
    <t>Presentations and discussion on Task Group Process and Call for Proposals</t>
  </si>
  <si>
    <t>TASK GROUP S AGENDA - ThursdayNovember 19, 2004 - 8:00AM-12:30PM</t>
  </si>
  <si>
    <t>Recess and adjournment times are fixed limits.</t>
  </si>
  <si>
    <t>Elect permanent secretary</t>
  </si>
  <si>
    <t>Confirmation of TG editor</t>
  </si>
  <si>
    <t>Approve a starter draft document</t>
  </si>
  <si>
    <t>RF test environments, metrics, definitions, application performance, device operating environments, device configuration</t>
  </si>
  <si>
    <t>TGT AGENDA - Monday, November 15, 2004 - 7:30 - 21:30</t>
  </si>
  <si>
    <t>TGT AGENDA - Tuesday, November 16, 2004 - 8:00 - 12:30</t>
  </si>
  <si>
    <t>Morning Break</t>
  </si>
  <si>
    <t>TGT AGENDA - Wednesday, November 17, 2004 - 8:00 PM - 10:00 PM</t>
  </si>
  <si>
    <t>Morning break</t>
  </si>
  <si>
    <t>TGT AGENDA - Thursday, November 18, 2004 - 10:30 PM - 6:00 PM</t>
  </si>
  <si>
    <t>Lunch break</t>
  </si>
  <si>
    <t>Afternoon break</t>
  </si>
  <si>
    <t>MI/ME</t>
  </si>
  <si>
    <t>Discussion and creation of requirements and down selection criteria documents for proposed Task Group</t>
  </si>
  <si>
    <t>Continued review of documents stated in July 2004 IETF liaison</t>
  </si>
  <si>
    <t>WIEN STUDY GROUP AGENDA - Tuesday, November 16, 2004, 7:30pm - 9.30pm</t>
  </si>
  <si>
    <t>Group status update, preparation for ExCom meeting</t>
  </si>
  <si>
    <t>Letter Ballot 71 Comment Resolution and Letter Ballot Again</t>
  </si>
  <si>
    <t xml:space="preserve"> TASK GROUP K AGENDA -  Tuesday Nov 16th 2004 - 1:30-9:30pm</t>
  </si>
  <si>
    <t xml:space="preserve"> TASK GROUP K AGENDA -  Wed Nov 17th, 2004 - 1:30pm - 6pm</t>
  </si>
  <si>
    <t>Social</t>
  </si>
  <si>
    <t xml:space="preserve"> TASK GROUP K AGENDA -  Thurs Nov 18th, 2004 1:30pm-6pm</t>
  </si>
  <si>
    <t>BRIAN MATHEWS / GREGG RASOR</t>
  </si>
  <si>
    <t>PUBLICITY STANDING COMMITTEE AGENDA -  Tuesday, November 16, 2004 - 8:00AM-10:00AM</t>
  </si>
  <si>
    <t>Presentations new security mechanisms</t>
  </si>
  <si>
    <t>Appoint Recording Secretary</t>
  </si>
  <si>
    <t>Presentations and motions</t>
  </si>
  <si>
    <t>ADS SG AGENDA - Tuesday, November 16th, 2004 - 4:00pm-6:00pm</t>
  </si>
  <si>
    <t>ADS SG  AGENDA - Thursday, November 18th, 2004 - 4:00pm-6:00pm</t>
  </si>
  <si>
    <t>Recess until 4:00 pm Thursday</t>
  </si>
  <si>
    <t>TASK GROUP R AGENDA - Monday, November 15, 2004 - 16:00-21:30</t>
  </si>
  <si>
    <t>TASK GROUP R AGENDA - Tuesday, November 16, 2004 - 08:00-18:00</t>
  </si>
  <si>
    <t>TASK GROUP R AGENDA - Thursday, November 18, 2004 - 10:30-18:00</t>
  </si>
  <si>
    <t>TASK GROUP P OBJECTIVES FOR THIS SESSION</t>
  </si>
  <si>
    <t>RF test environments, metrics, definitions, applic.performance, device operating environments, device config</t>
  </si>
  <si>
    <t>APF ADHOC GROUP OBJECTIVES FOR THIS SESSION</t>
  </si>
  <si>
    <t>TGp Chair</t>
  </si>
  <si>
    <t>APF AHC Chair</t>
  </si>
  <si>
    <t>ADS SG Chair</t>
  </si>
  <si>
    <t>Jesse Walker</t>
  </si>
  <si>
    <t>+1 (503) 712-1849</t>
  </si>
  <si>
    <t>802 PARs FOR COMMENT AND APPROVAL BY 802 EXCOM CLOSING PLENARY</t>
  </si>
  <si>
    <t xml:space="preserve">802.1ah - VIRTUAL BRIDGED LOCAL AREA NETWORKS - AMENDMENT 06: PROVIDER BACKBONE BRIDGES </t>
  </si>
  <si>
    <t>802.1ai - VIRTUAL BRIDGED LOCAL AREA NETWORKS - AMENDMENT 07: MULTIPLE REGISTRATION PROTOCOL</t>
  </si>
  <si>
    <t>802.1aj - VIRTUAL BRIDGED LOCAL AREA NETWORKS - AMENDMENT 08: TWO-PORT MAC RELAY</t>
  </si>
  <si>
    <t>802.17b - RESILIENT PACKET RING ACCESS METHOD &amp; PHYSICAL LAYER SPECIFICATIONS – AMENDMENT 1 - SPATIALLY AWARE SUBLAYER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</si>
</sst>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."/>
    <numFmt numFmtId="178" formatCode="d\-mmm\-yyyy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m/d/yy\ h:mm\ AM/PM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[$€-2]\ #,##0.00_);[Red]\([$€-2]\ #,##0.00\)"/>
    <numFmt numFmtId="203" formatCode="[&lt;=9999999]###\-####;\(###\)\ ###\-####"/>
    <numFmt numFmtId="204" formatCode="\(###\)\ ###\-####"/>
    <numFmt numFmtId="205" formatCode="&quot;$&quot;#,##0.000;[Red]\-&quot;$&quot;#,##0.000"/>
    <numFmt numFmtId="206" formatCode="&quot;$&quot;#,##0.00"/>
    <numFmt numFmtId="207" formatCode="#,##0_ ;[Red]\-#,##0\ "/>
    <numFmt numFmtId="208" formatCode="mmm\-d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</numFmts>
  <fonts count="10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  <font>
      <sz val="10"/>
      <color indexed="22"/>
      <name val="Arial"/>
      <family val="2"/>
    </font>
    <font>
      <b/>
      <sz val="14"/>
      <color indexed="22"/>
      <name val="Arial"/>
      <family val="2"/>
    </font>
    <font>
      <b/>
      <sz val="10"/>
      <color indexed="22"/>
      <name val="Arial"/>
      <family val="2"/>
    </font>
    <font>
      <sz val="8"/>
      <color indexed="63"/>
      <name val="Verdana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12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3" fillId="13" borderId="24" xfId="0" applyNumberFormat="1" applyFont="1" applyFill="1" applyBorder="1" applyAlignment="1">
      <alignment horizontal="center" vertical="center"/>
    </xf>
    <xf numFmtId="170" fontId="13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3" fillId="13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4" borderId="19" xfId="0" applyNumberFormat="1" applyFont="1" applyFill="1" applyBorder="1" applyAlignment="1">
      <alignment horizontal="center" vertical="center"/>
    </xf>
    <xf numFmtId="170" fontId="13" fillId="14" borderId="20" xfId="0" applyNumberFormat="1" applyFont="1" applyFill="1" applyBorder="1" applyAlignment="1">
      <alignment horizontal="center" vertical="center"/>
    </xf>
    <xf numFmtId="170" fontId="13" fillId="14" borderId="21" xfId="0" applyNumberFormat="1" applyFont="1" applyFill="1" applyBorder="1" applyAlignment="1">
      <alignment horizontal="center" vertical="center"/>
    </xf>
    <xf numFmtId="170" fontId="13" fillId="14" borderId="22" xfId="0" applyNumberFormat="1" applyFont="1" applyFill="1" applyBorder="1" applyAlignment="1">
      <alignment horizontal="center" vertical="center"/>
    </xf>
    <xf numFmtId="170" fontId="13" fillId="14" borderId="23" xfId="0" applyNumberFormat="1" applyFont="1" applyFill="1" applyBorder="1" applyAlignment="1">
      <alignment horizontal="center" vertical="center"/>
    </xf>
    <xf numFmtId="170" fontId="13" fillId="14" borderId="30" xfId="0" applyNumberFormat="1" applyFont="1" applyFill="1" applyBorder="1" applyAlignment="1">
      <alignment horizontal="right" vertical="center"/>
    </xf>
    <xf numFmtId="170" fontId="13" fillId="15" borderId="31" xfId="0" applyNumberFormat="1" applyFont="1" applyFill="1" applyBorder="1" applyAlignment="1">
      <alignment horizontal="center" vertical="center"/>
    </xf>
    <xf numFmtId="170" fontId="13" fillId="15" borderId="32" xfId="0" applyNumberFormat="1" applyFont="1" applyFill="1" applyBorder="1" applyAlignment="1">
      <alignment horizontal="center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6" borderId="24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7" borderId="37" xfId="24" applyFont="1" applyFill="1" applyBorder="1" applyAlignment="1">
      <alignment horizontal="left" vertical="center"/>
      <protection/>
    </xf>
    <xf numFmtId="164" fontId="28" fillId="17" borderId="6" xfId="24" applyFont="1" applyFill="1" applyBorder="1" applyAlignment="1">
      <alignment horizontal="left" vertical="center"/>
      <protection/>
    </xf>
    <xf numFmtId="0" fontId="25" fillId="17" borderId="6" xfId="24" applyNumberFormat="1" applyFont="1" applyFill="1" applyBorder="1" applyAlignment="1" applyProtection="1">
      <alignment horizontal="left" vertical="center"/>
      <protection/>
    </xf>
    <xf numFmtId="164" fontId="25" fillId="17" borderId="6" xfId="24" applyNumberFormat="1" applyFont="1" applyFill="1" applyBorder="1" applyAlignment="1" applyProtection="1">
      <alignment horizontal="left" vertical="center"/>
      <protection/>
    </xf>
    <xf numFmtId="164" fontId="25" fillId="17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18" fontId="2" fillId="12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64" fontId="19" fillId="3" borderId="0" xfId="22" applyFont="1" applyFill="1" applyBorder="1" applyAlignment="1">
      <alignment vertical="center"/>
      <protection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3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2" borderId="24" xfId="0" applyFont="1" applyFill="1" applyBorder="1" applyAlignment="1">
      <alignment horizontal="center" vertical="center" wrapText="1"/>
    </xf>
    <xf numFmtId="0" fontId="20" fillId="17" borderId="24" xfId="0" applyFont="1" applyFill="1" applyBorder="1" applyAlignment="1">
      <alignment horizontal="center" vertical="center" wrapText="1"/>
    </xf>
    <xf numFmtId="0" fontId="15" fillId="22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3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4" fillId="6" borderId="0" xfId="0" applyFont="1" applyFill="1" applyAlignment="1">
      <alignment vertical="center"/>
    </xf>
    <xf numFmtId="0" fontId="64" fillId="6" borderId="0" xfId="0" applyFont="1" applyFill="1" applyAlignment="1">
      <alignment horizontal="left" vertical="center"/>
    </xf>
    <xf numFmtId="0" fontId="64" fillId="6" borderId="0" xfId="0" applyFont="1" applyFill="1" applyAlignment="1">
      <alignment horizontal="center" vertical="center"/>
    </xf>
    <xf numFmtId="0" fontId="64" fillId="6" borderId="0" xfId="0" applyFont="1" applyFill="1" applyAlignment="1">
      <alignment horizontal="right" vertical="center"/>
    </xf>
    <xf numFmtId="0" fontId="64" fillId="6" borderId="0" xfId="0" applyFont="1" applyFill="1" applyAlignment="1" quotePrefix="1">
      <alignment horizontal="left" vertical="center" indent="2"/>
    </xf>
    <xf numFmtId="0" fontId="64" fillId="6" borderId="0" xfId="0" applyFont="1" applyFill="1" applyAlignment="1">
      <alignment horizontal="left" vertical="center" indent="2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4" borderId="0" xfId="0" applyFont="1" applyFill="1" applyBorder="1" applyAlignment="1">
      <alignment vertical="center"/>
    </xf>
    <xf numFmtId="18" fontId="54" fillId="24" borderId="0" xfId="0" applyNumberFormat="1" applyFont="1" applyFill="1" applyBorder="1" applyAlignment="1">
      <alignment vertical="center"/>
    </xf>
    <xf numFmtId="0" fontId="54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170" fontId="13" fillId="24" borderId="24" xfId="0" applyNumberFormat="1" applyFont="1" applyFill="1" applyBorder="1" applyAlignment="1">
      <alignment horizontal="center" vertical="center"/>
    </xf>
    <xf numFmtId="170" fontId="13" fillId="24" borderId="24" xfId="0" applyNumberFormat="1" applyFont="1" applyFill="1" applyBorder="1" applyAlignment="1">
      <alignment horizontal="right" vertical="center"/>
    </xf>
    <xf numFmtId="170" fontId="13" fillId="24" borderId="25" xfId="0" applyNumberFormat="1" applyFont="1" applyFill="1" applyBorder="1" applyAlignment="1">
      <alignment horizontal="center" vertical="center"/>
    </xf>
    <xf numFmtId="170" fontId="13" fillId="24" borderId="26" xfId="0" applyNumberFormat="1" applyFont="1" applyFill="1" applyBorder="1" applyAlignment="1">
      <alignment horizontal="center" vertical="center"/>
    </xf>
    <xf numFmtId="170" fontId="13" fillId="24" borderId="27" xfId="0" applyNumberFormat="1" applyFont="1" applyFill="1" applyBorder="1" applyAlignment="1">
      <alignment horizontal="center" vertical="center"/>
    </xf>
    <xf numFmtId="170" fontId="13" fillId="24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6" borderId="27" xfId="0" applyNumberFormat="1" applyFont="1" applyFill="1" applyBorder="1" applyAlignment="1">
      <alignment horizontal="center" vertical="center"/>
    </xf>
    <xf numFmtId="170" fontId="13" fillId="16" borderId="28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170" fontId="13" fillId="16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0" fontId="72" fillId="4" borderId="23" xfId="0" applyFont="1" applyFill="1" applyBorder="1" applyAlignment="1">
      <alignment horizontal="center" vertical="center"/>
    </xf>
    <xf numFmtId="0" fontId="72" fillId="4" borderId="24" xfId="0" applyFont="1" applyFill="1" applyBorder="1" applyAlignment="1">
      <alignment horizontal="center" vertical="center"/>
    </xf>
    <xf numFmtId="169" fontId="72" fillId="4" borderId="28" xfId="0" applyNumberFormat="1" applyFont="1" applyFill="1" applyBorder="1" applyAlignment="1">
      <alignment horizontal="center" vertical="center"/>
    </xf>
    <xf numFmtId="169" fontId="72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4" borderId="26" xfId="0" applyNumberFormat="1" applyFont="1" applyFill="1" applyBorder="1" applyAlignment="1">
      <alignment horizontal="center" vertical="center"/>
    </xf>
    <xf numFmtId="167" fontId="13" fillId="24" borderId="27" xfId="0" applyNumberFormat="1" applyFont="1" applyFill="1" applyBorder="1" applyAlignment="1">
      <alignment horizontal="center" vertical="center"/>
    </xf>
    <xf numFmtId="167" fontId="13" fillId="24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3" fillId="16" borderId="26" xfId="0" applyNumberFormat="1" applyFont="1" applyFill="1" applyBorder="1" applyAlignment="1">
      <alignment horizontal="center" vertical="center"/>
    </xf>
    <xf numFmtId="167" fontId="13" fillId="16" borderId="27" xfId="0" applyNumberFormat="1" applyFont="1" applyFill="1" applyBorder="1" applyAlignment="1">
      <alignment horizontal="center" vertical="center"/>
    </xf>
    <xf numFmtId="167" fontId="13" fillId="16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3" borderId="26" xfId="0" applyNumberFormat="1" applyFont="1" applyFill="1" applyBorder="1" applyAlignment="1">
      <alignment horizontal="center" vertical="center"/>
    </xf>
    <xf numFmtId="167" fontId="13" fillId="13" borderId="27" xfId="0" applyNumberFormat="1" applyFont="1" applyFill="1" applyBorder="1" applyAlignment="1">
      <alignment horizontal="center" vertical="center"/>
    </xf>
    <xf numFmtId="167" fontId="13" fillId="13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14" borderId="21" xfId="0" applyNumberFormat="1" applyFont="1" applyFill="1" applyBorder="1" applyAlignment="1">
      <alignment horizontal="center" vertical="center"/>
    </xf>
    <xf numFmtId="167" fontId="13" fillId="14" borderId="22" xfId="0" applyNumberFormat="1" applyFont="1" applyFill="1" applyBorder="1" applyAlignment="1">
      <alignment horizontal="center" vertical="center"/>
    </xf>
    <xf numFmtId="167" fontId="13" fillId="14" borderId="23" xfId="0" applyNumberFormat="1" applyFont="1" applyFill="1" applyBorder="1" applyAlignment="1">
      <alignment horizontal="center" vertical="center"/>
    </xf>
    <xf numFmtId="167" fontId="13" fillId="14" borderId="40" xfId="0" applyNumberFormat="1" applyFont="1" applyFill="1" applyBorder="1" applyAlignment="1">
      <alignment horizontal="center" vertical="center"/>
    </xf>
    <xf numFmtId="167" fontId="13" fillId="15" borderId="41" xfId="0" applyNumberFormat="1" applyFont="1" applyFill="1" applyBorder="1" applyAlignment="1">
      <alignment horizontal="center" vertical="center"/>
    </xf>
    <xf numFmtId="167" fontId="13" fillId="15" borderId="42" xfId="0" applyNumberFormat="1" applyFont="1" applyFill="1" applyBorder="1" applyAlignment="1">
      <alignment horizontal="center" vertical="center"/>
    </xf>
    <xf numFmtId="167" fontId="13" fillId="15" borderId="43" xfId="0" applyNumberFormat="1" applyFont="1" applyFill="1" applyBorder="1" applyAlignment="1">
      <alignment horizontal="center" vertical="center"/>
    </xf>
    <xf numFmtId="167" fontId="13" fillId="15" borderId="1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17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4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4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3" fillId="16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3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13" fillId="14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5" borderId="8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4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16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14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3" borderId="24" xfId="0" applyNumberFormat="1" applyFont="1" applyFill="1" applyBorder="1" applyAlignment="1">
      <alignment horizontal="center" vertical="center"/>
    </xf>
    <xf numFmtId="170" fontId="12" fillId="23" borderId="25" xfId="0" applyNumberFormat="1" applyFont="1" applyFill="1" applyBorder="1" applyAlignment="1">
      <alignment horizontal="center" vertical="center"/>
    </xf>
    <xf numFmtId="167" fontId="12" fillId="23" borderId="26" xfId="0" applyNumberFormat="1" applyFont="1" applyFill="1" applyBorder="1" applyAlignment="1">
      <alignment horizontal="center" vertical="center"/>
    </xf>
    <xf numFmtId="167" fontId="12" fillId="23" borderId="7" xfId="0" applyNumberFormat="1" applyFont="1" applyFill="1" applyBorder="1" applyAlignment="1">
      <alignment horizontal="center" vertical="center"/>
    </xf>
    <xf numFmtId="167" fontId="12" fillId="23" borderId="27" xfId="0" applyNumberFormat="1" applyFont="1" applyFill="1" applyBorder="1" applyAlignment="1">
      <alignment horizontal="center" vertical="center"/>
    </xf>
    <xf numFmtId="167" fontId="12" fillId="23" borderId="28" xfId="0" applyNumberFormat="1" applyFont="1" applyFill="1" applyBorder="1" applyAlignment="1">
      <alignment horizontal="center" vertical="center"/>
    </xf>
    <xf numFmtId="170" fontId="12" fillId="23" borderId="26" xfId="0" applyNumberFormat="1" applyFont="1" applyFill="1" applyBorder="1" applyAlignment="1">
      <alignment horizontal="center" vertical="center"/>
    </xf>
    <xf numFmtId="170" fontId="12" fillId="23" borderId="7" xfId="0" applyNumberFormat="1" applyFont="1" applyFill="1" applyBorder="1" applyAlignment="1">
      <alignment horizontal="center" vertical="center"/>
    </xf>
    <xf numFmtId="170" fontId="12" fillId="23" borderId="27" xfId="0" applyNumberFormat="1" applyFont="1" applyFill="1" applyBorder="1" applyAlignment="1">
      <alignment horizontal="center" vertical="center"/>
    </xf>
    <xf numFmtId="170" fontId="12" fillId="23" borderId="28" xfId="0" applyNumberFormat="1" applyFont="1" applyFill="1" applyBorder="1" applyAlignment="1">
      <alignment horizontal="center" vertical="center"/>
    </xf>
    <xf numFmtId="170" fontId="12" fillId="23" borderId="24" xfId="0" applyNumberFormat="1" applyFont="1" applyFill="1" applyBorder="1" applyAlignment="1">
      <alignment horizontal="right" vertical="center"/>
    </xf>
    <xf numFmtId="0" fontId="74" fillId="7" borderId="27" xfId="0" applyFont="1" applyFill="1" applyBorder="1" applyAlignment="1">
      <alignment horizontal="center" vertical="center"/>
    </xf>
    <xf numFmtId="0" fontId="74" fillId="7" borderId="28" xfId="0" applyFont="1" applyFill="1" applyBorder="1" applyAlignment="1">
      <alignment horizontal="center" vertical="center"/>
    </xf>
    <xf numFmtId="0" fontId="77" fillId="3" borderId="27" xfId="0" applyFont="1" applyFill="1" applyBorder="1" applyAlignment="1">
      <alignment horizontal="center" vertical="center"/>
    </xf>
    <xf numFmtId="0" fontId="77" fillId="3" borderId="28" xfId="0" applyFont="1" applyFill="1" applyBorder="1" applyAlignment="1">
      <alignment horizontal="center" vertical="center"/>
    </xf>
    <xf numFmtId="0" fontId="74" fillId="24" borderId="27" xfId="0" applyFont="1" applyFill="1" applyBorder="1" applyAlignment="1">
      <alignment horizontal="center" vertical="center"/>
    </xf>
    <xf numFmtId="0" fontId="74" fillId="24" borderId="28" xfId="0" applyFont="1" applyFill="1" applyBorder="1" applyAlignment="1">
      <alignment horizontal="center" vertical="center"/>
    </xf>
    <xf numFmtId="0" fontId="74" fillId="14" borderId="27" xfId="0" applyFont="1" applyFill="1" applyBorder="1" applyAlignment="1">
      <alignment horizontal="center" vertical="center"/>
    </xf>
    <xf numFmtId="0" fontId="74" fillId="14" borderId="28" xfId="0" applyFont="1" applyFill="1" applyBorder="1" applyAlignment="1">
      <alignment horizontal="center" vertical="center"/>
    </xf>
    <xf numFmtId="0" fontId="78" fillId="9" borderId="27" xfId="0" applyFont="1" applyFill="1" applyBorder="1" applyAlignment="1">
      <alignment horizontal="center" vertical="center"/>
    </xf>
    <xf numFmtId="0" fontId="78" fillId="9" borderId="28" xfId="0" applyFont="1" applyFill="1" applyBorder="1" applyAlignment="1">
      <alignment horizontal="center" vertical="center"/>
    </xf>
    <xf numFmtId="0" fontId="74" fillId="11" borderId="27" xfId="0" applyFont="1" applyFill="1" applyBorder="1" applyAlignment="1">
      <alignment horizontal="center" vertical="center"/>
    </xf>
    <xf numFmtId="0" fontId="74" fillId="4" borderId="27" xfId="0" applyFont="1" applyFill="1" applyBorder="1" applyAlignment="1">
      <alignment horizontal="center" vertical="center"/>
    </xf>
    <xf numFmtId="0" fontId="74" fillId="4" borderId="28" xfId="0" applyFont="1" applyFill="1" applyBorder="1" applyAlignment="1">
      <alignment horizontal="center" vertical="center"/>
    </xf>
    <xf numFmtId="0" fontId="74" fillId="16" borderId="27" xfId="0" applyFont="1" applyFill="1" applyBorder="1" applyAlignment="1">
      <alignment horizontal="center" vertical="center"/>
    </xf>
    <xf numFmtId="0" fontId="74" fillId="16" borderId="28" xfId="0" applyFont="1" applyFill="1" applyBorder="1" applyAlignment="1">
      <alignment horizontal="center" vertical="center"/>
    </xf>
    <xf numFmtId="0" fontId="78" fillId="12" borderId="27" xfId="0" applyFont="1" applyFill="1" applyBorder="1" applyAlignment="1">
      <alignment horizontal="center" vertical="center"/>
    </xf>
    <xf numFmtId="0" fontId="78" fillId="12" borderId="28" xfId="0" applyFont="1" applyFill="1" applyBorder="1" applyAlignment="1">
      <alignment horizontal="center" vertical="center"/>
    </xf>
    <xf numFmtId="0" fontId="78" fillId="10" borderId="27" xfId="0" applyFont="1" applyFill="1" applyBorder="1" applyAlignment="1">
      <alignment horizontal="center" vertical="center"/>
    </xf>
    <xf numFmtId="0" fontId="78" fillId="10" borderId="28" xfId="0" applyFont="1" applyFill="1" applyBorder="1" applyAlignment="1">
      <alignment horizontal="center" vertical="center"/>
    </xf>
    <xf numFmtId="0" fontId="78" fillId="23" borderId="27" xfId="0" applyFont="1" applyFill="1" applyBorder="1" applyAlignment="1">
      <alignment horizontal="center" vertical="center"/>
    </xf>
    <xf numFmtId="0" fontId="78" fillId="23" borderId="28" xfId="0" applyFont="1" applyFill="1" applyBorder="1" applyAlignment="1">
      <alignment horizontal="center" vertical="center"/>
    </xf>
    <xf numFmtId="0" fontId="74" fillId="25" borderId="46" xfId="0" applyFont="1" applyFill="1" applyBorder="1" applyAlignment="1">
      <alignment horizontal="center" vertical="center"/>
    </xf>
    <xf numFmtId="0" fontId="74" fillId="26" borderId="47" xfId="0" applyFont="1" applyFill="1" applyBorder="1" applyAlignment="1">
      <alignment horizontal="center" vertical="center"/>
    </xf>
    <xf numFmtId="0" fontId="74" fillId="3" borderId="48" xfId="0" applyFont="1" applyFill="1" applyBorder="1" applyAlignment="1">
      <alignment horizontal="center" vertical="center"/>
    </xf>
    <xf numFmtId="168" fontId="74" fillId="3" borderId="48" xfId="0" applyNumberFormat="1" applyFont="1" applyFill="1" applyBorder="1" applyAlignment="1">
      <alignment horizontal="center" vertical="center"/>
    </xf>
    <xf numFmtId="0" fontId="78" fillId="3" borderId="49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4" fillId="24" borderId="28" xfId="0" applyFont="1" applyFill="1" applyBorder="1" applyAlignment="1">
      <alignment horizontal="center" vertical="center"/>
    </xf>
    <xf numFmtId="0" fontId="78" fillId="18" borderId="27" xfId="0" applyFont="1" applyFill="1" applyBorder="1" applyAlignment="1">
      <alignment horizontal="center" vertical="center"/>
    </xf>
    <xf numFmtId="0" fontId="78" fillId="18" borderId="28" xfId="0" applyFont="1" applyFill="1" applyBorder="1" applyAlignment="1">
      <alignment horizontal="center" vertical="center"/>
    </xf>
    <xf numFmtId="0" fontId="74" fillId="13" borderId="49" xfId="0" applyFont="1" applyFill="1" applyBorder="1" applyAlignment="1">
      <alignment horizontal="center" vertical="center"/>
    </xf>
    <xf numFmtId="0" fontId="74" fillId="13" borderId="39" xfId="0" applyFont="1" applyFill="1" applyBorder="1" applyAlignment="1">
      <alignment horizontal="center" vertical="center"/>
    </xf>
    <xf numFmtId="0" fontId="80" fillId="6" borderId="49" xfId="0" applyFont="1" applyFill="1" applyBorder="1" applyAlignment="1">
      <alignment horizontal="center" vertical="center"/>
    </xf>
    <xf numFmtId="0" fontId="80" fillId="6" borderId="39" xfId="0" applyFont="1" applyFill="1" applyBorder="1" applyAlignment="1">
      <alignment horizontal="center" vertical="center"/>
    </xf>
    <xf numFmtId="0" fontId="41" fillId="27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78" fillId="23" borderId="26" xfId="0" applyFont="1" applyFill="1" applyBorder="1" applyAlignment="1">
      <alignment horizontal="center" vertical="center"/>
    </xf>
    <xf numFmtId="0" fontId="74" fillId="7" borderId="26" xfId="0" applyFont="1" applyFill="1" applyBorder="1" applyAlignment="1">
      <alignment horizontal="center" vertical="center"/>
    </xf>
    <xf numFmtId="0" fontId="77" fillId="3" borderId="26" xfId="0" applyFont="1" applyFill="1" applyBorder="1" applyAlignment="1">
      <alignment horizontal="center" vertical="center"/>
    </xf>
    <xf numFmtId="0" fontId="74" fillId="24" borderId="26" xfId="0" applyFont="1" applyFill="1" applyBorder="1" applyAlignment="1">
      <alignment horizontal="center" vertical="center"/>
    </xf>
    <xf numFmtId="0" fontId="74" fillId="14" borderId="26" xfId="0" applyFont="1" applyFill="1" applyBorder="1" applyAlignment="1">
      <alignment horizontal="center" vertical="center"/>
    </xf>
    <xf numFmtId="0" fontId="78" fillId="9" borderId="26" xfId="0" applyFont="1" applyFill="1" applyBorder="1" applyAlignment="1">
      <alignment horizontal="center" vertical="center"/>
    </xf>
    <xf numFmtId="0" fontId="74" fillId="4" borderId="26" xfId="0" applyFont="1" applyFill="1" applyBorder="1" applyAlignment="1">
      <alignment horizontal="center" vertical="center"/>
    </xf>
    <xf numFmtId="0" fontId="74" fillId="16" borderId="26" xfId="0" applyFont="1" applyFill="1" applyBorder="1" applyAlignment="1">
      <alignment horizontal="center" vertical="center"/>
    </xf>
    <xf numFmtId="0" fontId="78" fillId="12" borderId="26" xfId="0" applyFont="1" applyFill="1" applyBorder="1" applyAlignment="1">
      <alignment horizontal="center" vertical="center"/>
    </xf>
    <xf numFmtId="0" fontId="78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vertical="center"/>
    </xf>
    <xf numFmtId="18" fontId="2" fillId="23" borderId="0" xfId="0" applyNumberFormat="1" applyFont="1" applyFill="1" applyBorder="1" applyAlignment="1">
      <alignment vertical="center"/>
    </xf>
    <xf numFmtId="0" fontId="2" fillId="23" borderId="0" xfId="0" applyFont="1" applyFill="1" applyBorder="1" applyAlignment="1">
      <alignment horizontal="center" vertical="center"/>
    </xf>
    <xf numFmtId="0" fontId="74" fillId="2" borderId="19" xfId="0" applyFont="1" applyFill="1" applyBorder="1" applyAlignment="1">
      <alignment horizontal="center" vertical="center"/>
    </xf>
    <xf numFmtId="0" fontId="74" fillId="7" borderId="24" xfId="0" applyFont="1" applyFill="1" applyBorder="1" applyAlignment="1">
      <alignment horizontal="center" vertical="center"/>
    </xf>
    <xf numFmtId="0" fontId="77" fillId="3" borderId="24" xfId="0" applyFont="1" applyFill="1" applyBorder="1" applyAlignment="1">
      <alignment horizontal="center" vertical="center"/>
    </xf>
    <xf numFmtId="0" fontId="74" fillId="24" borderId="24" xfId="0" applyFont="1" applyFill="1" applyBorder="1" applyAlignment="1">
      <alignment horizontal="center" vertical="center"/>
    </xf>
    <xf numFmtId="0" fontId="74" fillId="14" borderId="24" xfId="0" applyNumberFormat="1" applyFont="1" applyFill="1" applyBorder="1" applyAlignment="1">
      <alignment horizontal="center" vertical="center"/>
    </xf>
    <xf numFmtId="0" fontId="78" fillId="9" borderId="24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0" fontId="78" fillId="18" borderId="24" xfId="0" applyFont="1" applyFill="1" applyBorder="1" applyAlignment="1">
      <alignment horizontal="center" vertical="center"/>
    </xf>
    <xf numFmtId="0" fontId="74" fillId="16" borderId="24" xfId="0" applyFont="1" applyFill="1" applyBorder="1" applyAlignment="1">
      <alignment horizontal="center" vertical="center"/>
    </xf>
    <xf numFmtId="0" fontId="78" fillId="12" borderId="24" xfId="0" applyFont="1" applyFill="1" applyBorder="1" applyAlignment="1">
      <alignment horizontal="center" vertical="center"/>
    </xf>
    <xf numFmtId="0" fontId="78" fillId="23" borderId="24" xfId="0" applyFont="1" applyFill="1" applyBorder="1" applyAlignment="1">
      <alignment horizontal="center" vertical="center"/>
    </xf>
    <xf numFmtId="0" fontId="78" fillId="10" borderId="24" xfId="0" applyFont="1" applyFill="1" applyBorder="1" applyAlignment="1">
      <alignment horizontal="center" vertical="center"/>
    </xf>
    <xf numFmtId="0" fontId="44" fillId="24" borderId="26" xfId="0" applyFont="1" applyFill="1" applyBorder="1" applyAlignment="1">
      <alignment horizontal="center" vertical="center"/>
    </xf>
    <xf numFmtId="0" fontId="78" fillId="18" borderId="26" xfId="0" applyFont="1" applyFill="1" applyBorder="1" applyAlignment="1">
      <alignment horizontal="center" vertical="center"/>
    </xf>
    <xf numFmtId="0" fontId="74" fillId="13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68" fillId="0" borderId="0" xfId="22" applyFont="1" applyFill="1" applyBorder="1" applyAlignment="1">
      <alignment horizontal="left" vertical="center"/>
      <protection/>
    </xf>
    <xf numFmtId="0" fontId="69" fillId="0" borderId="0" xfId="22" applyNumberFormat="1" applyFont="1" applyFill="1" applyBorder="1" applyAlignment="1">
      <alignment horizontal="left" vertical="center"/>
      <protection/>
    </xf>
    <xf numFmtId="164" fontId="67" fillId="0" borderId="0" xfId="21" applyNumberFormat="1" applyFont="1" applyFill="1" applyBorder="1" applyAlignment="1" applyProtection="1">
      <alignment horizontal="left" vertical="center" indent="2"/>
      <protection/>
    </xf>
    <xf numFmtId="164" fontId="69" fillId="0" borderId="0" xfId="22" applyNumberFormat="1" applyFont="1" applyFill="1" applyBorder="1" applyAlignment="1" applyProtection="1">
      <alignment horizontal="left" vertical="center"/>
      <protection/>
    </xf>
    <xf numFmtId="164" fontId="69" fillId="0" borderId="0" xfId="22" applyNumberFormat="1" applyFont="1" applyFill="1" applyBorder="1" applyAlignment="1" applyProtection="1">
      <alignment horizontal="center" vertical="center"/>
      <protection/>
    </xf>
    <xf numFmtId="165" fontId="69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4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4" fillId="11" borderId="24" xfId="0" applyFont="1" applyFill="1" applyBorder="1" applyAlignment="1">
      <alignment horizontal="center" vertical="center"/>
    </xf>
    <xf numFmtId="0" fontId="74" fillId="11" borderId="26" xfId="0" applyFont="1" applyFill="1" applyBorder="1" applyAlignment="1">
      <alignment horizontal="center" vertical="center"/>
    </xf>
    <xf numFmtId="0" fontId="74" fillId="11" borderId="28" xfId="0" applyFont="1" applyFill="1" applyBorder="1" applyAlignment="1">
      <alignment horizontal="center" vertical="center"/>
    </xf>
    <xf numFmtId="0" fontId="74" fillId="19" borderId="24" xfId="0" applyFont="1" applyFill="1" applyBorder="1" applyAlignment="1">
      <alignment horizontal="center" vertical="center"/>
    </xf>
    <xf numFmtId="0" fontId="74" fillId="19" borderId="27" xfId="0" applyFont="1" applyFill="1" applyBorder="1" applyAlignment="1">
      <alignment horizontal="center" vertical="center"/>
    </xf>
    <xf numFmtId="0" fontId="74" fillId="19" borderId="26" xfId="0" applyFont="1" applyFill="1" applyBorder="1" applyAlignment="1">
      <alignment horizontal="center" vertical="center"/>
    </xf>
    <xf numFmtId="0" fontId="74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4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3" fillId="16" borderId="51" xfId="0" applyNumberFormat="1" applyFont="1" applyFill="1" applyBorder="1" applyAlignment="1">
      <alignment horizontal="center" vertical="center"/>
    </xf>
    <xf numFmtId="167" fontId="12" fillId="23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3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4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3" fillId="16" borderId="6" xfId="0" applyNumberFormat="1" applyFont="1" applyFill="1" applyBorder="1" applyAlignment="1">
      <alignment horizontal="center" vertical="center"/>
    </xf>
    <xf numFmtId="167" fontId="12" fillId="23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3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4" borderId="50" xfId="0" applyNumberFormat="1" applyFont="1" applyFill="1" applyBorder="1" applyAlignment="1">
      <alignment horizontal="center" vertical="center"/>
    </xf>
    <xf numFmtId="167" fontId="13" fillId="14" borderId="49" xfId="0" applyNumberFormat="1" applyFont="1" applyFill="1" applyBorder="1" applyAlignment="1">
      <alignment horizontal="center" vertical="center"/>
    </xf>
    <xf numFmtId="167" fontId="13" fillId="14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14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48" fillId="5" borderId="0" xfId="22" applyFont="1" applyFill="1" applyBorder="1" applyAlignment="1">
      <alignment horizontal="left" vertical="center"/>
      <protection/>
    </xf>
    <xf numFmtId="165" fontId="73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0" fontId="78" fillId="28" borderId="24" xfId="0" applyFont="1" applyFill="1" applyBorder="1" applyAlignment="1">
      <alignment horizontal="center" vertical="center"/>
    </xf>
    <xf numFmtId="0" fontId="78" fillId="28" borderId="26" xfId="0" applyFont="1" applyFill="1" applyBorder="1" applyAlignment="1">
      <alignment horizontal="center" vertical="center"/>
    </xf>
    <xf numFmtId="0" fontId="78" fillId="28" borderId="27" xfId="0" applyFont="1" applyFill="1" applyBorder="1" applyAlignment="1">
      <alignment horizontal="center" vertical="center"/>
    </xf>
    <xf numFmtId="0" fontId="78" fillId="28" borderId="28" xfId="0" applyFont="1" applyFill="1" applyBorder="1" applyAlignment="1">
      <alignment horizontal="center" vertical="center"/>
    </xf>
    <xf numFmtId="170" fontId="12" fillId="28" borderId="24" xfId="0" applyNumberFormat="1" applyFont="1" applyFill="1" applyBorder="1" applyAlignment="1">
      <alignment horizontal="right" vertical="center"/>
    </xf>
    <xf numFmtId="170" fontId="12" fillId="28" borderId="24" xfId="0" applyNumberFormat="1" applyFont="1" applyFill="1" applyBorder="1" applyAlignment="1">
      <alignment horizontal="center" vertical="center"/>
    </xf>
    <xf numFmtId="170" fontId="12" fillId="28" borderId="25" xfId="0" applyNumberFormat="1" applyFont="1" applyFill="1" applyBorder="1" applyAlignment="1">
      <alignment horizontal="center" vertical="center"/>
    </xf>
    <xf numFmtId="167" fontId="12" fillId="28" borderId="51" xfId="0" applyNumberFormat="1" applyFont="1" applyFill="1" applyBorder="1" applyAlignment="1">
      <alignment horizontal="center" vertical="center"/>
    </xf>
    <xf numFmtId="167" fontId="12" fillId="28" borderId="26" xfId="0" applyNumberFormat="1" applyFont="1" applyFill="1" applyBorder="1" applyAlignment="1">
      <alignment horizontal="center" vertical="center"/>
    </xf>
    <xf numFmtId="167" fontId="12" fillId="28" borderId="27" xfId="0" applyNumberFormat="1" applyFont="1" applyFill="1" applyBorder="1" applyAlignment="1">
      <alignment horizontal="center" vertical="center"/>
    </xf>
    <xf numFmtId="167" fontId="12" fillId="28" borderId="28" xfId="0" applyNumberFormat="1" applyFont="1" applyFill="1" applyBorder="1" applyAlignment="1">
      <alignment horizontal="center" vertical="center"/>
    </xf>
    <xf numFmtId="167" fontId="12" fillId="28" borderId="6" xfId="0" applyNumberFormat="1" applyFont="1" applyFill="1" applyBorder="1" applyAlignment="1">
      <alignment horizontal="center" vertical="center"/>
    </xf>
    <xf numFmtId="167" fontId="12" fillId="28" borderId="7" xfId="0" applyNumberFormat="1" applyFont="1" applyFill="1" applyBorder="1" applyAlignment="1">
      <alignment horizontal="center" vertical="center"/>
    </xf>
    <xf numFmtId="170" fontId="12" fillId="28" borderId="26" xfId="0" applyNumberFormat="1" applyFont="1" applyFill="1" applyBorder="1" applyAlignment="1">
      <alignment horizontal="center" vertical="center"/>
    </xf>
    <xf numFmtId="170" fontId="12" fillId="28" borderId="7" xfId="0" applyNumberFormat="1" applyFont="1" applyFill="1" applyBorder="1" applyAlignment="1">
      <alignment horizontal="center" vertical="center"/>
    </xf>
    <xf numFmtId="170" fontId="12" fillId="28" borderId="27" xfId="0" applyNumberFormat="1" applyFont="1" applyFill="1" applyBorder="1" applyAlignment="1">
      <alignment horizontal="center" vertical="center"/>
    </xf>
    <xf numFmtId="170" fontId="12" fillId="28" borderId="28" xfId="0" applyNumberFormat="1" applyFont="1" applyFill="1" applyBorder="1" applyAlignment="1">
      <alignment horizontal="center" vertical="center"/>
    </xf>
    <xf numFmtId="167" fontId="13" fillId="29" borderId="12" xfId="0" applyNumberFormat="1" applyFont="1" applyFill="1" applyBorder="1" applyAlignment="1">
      <alignment horizontal="center" vertical="center"/>
    </xf>
    <xf numFmtId="167" fontId="13" fillId="29" borderId="14" xfId="0" applyNumberFormat="1" applyFont="1" applyFill="1" applyBorder="1" applyAlignment="1">
      <alignment horizontal="center" vertical="center"/>
    </xf>
    <xf numFmtId="167" fontId="12" fillId="29" borderId="12" xfId="0" applyNumberFormat="1" applyFont="1" applyFill="1" applyBorder="1" applyAlignment="1">
      <alignment horizontal="center" vertical="center"/>
    </xf>
    <xf numFmtId="167" fontId="12" fillId="29" borderId="0" xfId="0" applyNumberFormat="1" applyFont="1" applyFill="1" applyBorder="1" applyAlignment="1">
      <alignment horizontal="center" vertical="center"/>
    </xf>
    <xf numFmtId="167" fontId="12" fillId="29" borderId="13" xfId="0" applyNumberFormat="1" applyFont="1" applyFill="1" applyBorder="1" applyAlignment="1">
      <alignment horizontal="center" vertical="center"/>
    </xf>
    <xf numFmtId="167" fontId="12" fillId="29" borderId="14" xfId="0" applyNumberFormat="1" applyFont="1" applyFill="1" applyBorder="1" applyAlignment="1">
      <alignment horizontal="center" vertical="center"/>
    </xf>
    <xf numFmtId="167" fontId="12" fillId="29" borderId="15" xfId="0" applyNumberFormat="1" applyFont="1" applyFill="1" applyBorder="1" applyAlignment="1">
      <alignment horizontal="center" vertical="center"/>
    </xf>
    <xf numFmtId="167" fontId="12" fillId="29" borderId="16" xfId="0" applyNumberFormat="1" applyFont="1" applyFill="1" applyBorder="1" applyAlignment="1">
      <alignment horizontal="center" vertical="center"/>
    </xf>
    <xf numFmtId="167" fontId="13" fillId="29" borderId="0" xfId="0" applyNumberFormat="1" applyFont="1" applyFill="1" applyBorder="1" applyAlignment="1">
      <alignment horizontal="center" vertical="center"/>
    </xf>
    <xf numFmtId="167" fontId="13" fillId="29" borderId="13" xfId="0" applyNumberFormat="1" applyFont="1" applyFill="1" applyBorder="1" applyAlignment="1">
      <alignment horizontal="center" vertical="center"/>
    </xf>
    <xf numFmtId="167" fontId="13" fillId="29" borderId="15" xfId="0" applyNumberFormat="1" applyFont="1" applyFill="1" applyBorder="1" applyAlignment="1">
      <alignment horizontal="center" vertical="center"/>
    </xf>
    <xf numFmtId="167" fontId="13" fillId="29" borderId="16" xfId="0" applyNumberFormat="1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vertical="center"/>
    </xf>
    <xf numFmtId="18" fontId="2" fillId="28" borderId="0" xfId="0" applyNumberFormat="1" applyFont="1" applyFill="1" applyBorder="1" applyAlignment="1">
      <alignment vertical="center"/>
    </xf>
    <xf numFmtId="0" fontId="2" fillId="28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20" fontId="23" fillId="5" borderId="0" xfId="22" applyNumberFormat="1" applyFont="1" applyFill="1" applyAlignment="1" applyProtection="1">
      <alignment horizontal="right" vertical="center"/>
      <protection locked="0"/>
    </xf>
    <xf numFmtId="20" fontId="23" fillId="4" borderId="0" xfId="22" applyNumberFormat="1" applyFont="1" applyFill="1" applyAlignment="1" applyProtection="1">
      <alignment horizontal="right" vertical="center"/>
      <protection locked="0"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84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84" fillId="0" borderId="27" xfId="21" applyFont="1" applyBorder="1" applyAlignment="1">
      <alignment horizontal="left" vertical="top" wrapText="1"/>
    </xf>
    <xf numFmtId="0" fontId="84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84" fillId="5" borderId="27" xfId="21" applyFont="1" applyFill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85" fillId="4" borderId="52" xfId="0" applyFont="1" applyFill="1" applyBorder="1" applyAlignment="1">
      <alignment horizontal="center" vertical="center"/>
    </xf>
    <xf numFmtId="0" fontId="85" fillId="4" borderId="6" xfId="0" applyFont="1" applyFill="1" applyBorder="1" applyAlignment="1">
      <alignment horizontal="center" vertical="center"/>
    </xf>
    <xf numFmtId="169" fontId="85" fillId="4" borderId="6" xfId="0" applyNumberFormat="1" applyFont="1" applyFill="1" applyBorder="1" applyAlignment="1">
      <alignment horizontal="center" vertical="center"/>
    </xf>
    <xf numFmtId="169" fontId="85" fillId="4" borderId="55" xfId="0" applyNumberFormat="1" applyFont="1" applyFill="1" applyBorder="1" applyAlignment="1">
      <alignment horizontal="center" vertical="center"/>
    </xf>
    <xf numFmtId="0" fontId="85" fillId="4" borderId="19" xfId="0" applyFont="1" applyFill="1" applyBorder="1" applyAlignment="1">
      <alignment horizontal="center" vertical="center"/>
    </xf>
    <xf numFmtId="0" fontId="85" fillId="4" borderId="24" xfId="0" applyFont="1" applyFill="1" applyBorder="1" applyAlignment="1">
      <alignment horizontal="center" vertical="center"/>
    </xf>
    <xf numFmtId="169" fontId="85" fillId="4" borderId="24" xfId="0" applyNumberFormat="1" applyFont="1" applyFill="1" applyBorder="1" applyAlignment="1">
      <alignment horizontal="center" vertical="center"/>
    </xf>
    <xf numFmtId="169" fontId="85" fillId="4" borderId="38" xfId="0" applyNumberFormat="1" applyFont="1" applyFill="1" applyBorder="1" applyAlignment="1">
      <alignment horizontal="center" vertical="center"/>
    </xf>
    <xf numFmtId="0" fontId="85" fillId="4" borderId="19" xfId="0" applyFont="1" applyFill="1" applyBorder="1" applyAlignment="1">
      <alignment horizontal="center" vertical="center"/>
    </xf>
    <xf numFmtId="0" fontId="85" fillId="4" borderId="24" xfId="0" applyFont="1" applyFill="1" applyBorder="1" applyAlignment="1">
      <alignment horizontal="center" vertical="center"/>
    </xf>
    <xf numFmtId="169" fontId="85" fillId="4" borderId="24" xfId="0" applyNumberFormat="1" applyFont="1" applyFill="1" applyBorder="1" applyAlignment="1">
      <alignment horizontal="center" vertical="center"/>
    </xf>
    <xf numFmtId="169" fontId="85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78" fillId="3" borderId="38" xfId="0" applyFont="1" applyFill="1" applyBorder="1" applyAlignment="1">
      <alignment horizontal="center" vertical="center"/>
    </xf>
    <xf numFmtId="0" fontId="86" fillId="6" borderId="12" xfId="0" applyFont="1" applyFill="1" applyBorder="1" applyAlignment="1">
      <alignment horizontal="center" vertical="center"/>
    </xf>
    <xf numFmtId="0" fontId="87" fillId="6" borderId="12" xfId="0" applyFont="1" applyFill="1" applyBorder="1" applyAlignment="1">
      <alignment horizontal="center" vertical="center"/>
    </xf>
    <xf numFmtId="0" fontId="57" fillId="6" borderId="50" xfId="0" applyFont="1" applyFill="1" applyBorder="1" applyAlignment="1">
      <alignment horizontal="center" vertical="center"/>
    </xf>
    <xf numFmtId="0" fontId="74" fillId="13" borderId="31" xfId="0" applyFont="1" applyFill="1" applyBorder="1" applyAlignment="1">
      <alignment horizontal="center" vertical="center"/>
    </xf>
    <xf numFmtId="168" fontId="74" fillId="2" borderId="40" xfId="0" applyNumberFormat="1" applyFont="1" applyFill="1" applyBorder="1" applyAlignment="1" applyProtection="1">
      <alignment horizontal="center" vertical="center"/>
      <protection/>
    </xf>
    <xf numFmtId="168" fontId="74" fillId="7" borderId="37" xfId="0" applyNumberFormat="1" applyFont="1" applyFill="1" applyBorder="1" applyAlignment="1" applyProtection="1">
      <alignment horizontal="center" vertical="center"/>
      <protection/>
    </xf>
    <xf numFmtId="168" fontId="77" fillId="3" borderId="37" xfId="0" applyNumberFormat="1" applyFont="1" applyFill="1" applyBorder="1" applyAlignment="1" applyProtection="1">
      <alignment horizontal="center" vertical="center"/>
      <protection/>
    </xf>
    <xf numFmtId="168" fontId="74" fillId="24" borderId="37" xfId="0" applyNumberFormat="1" applyFont="1" applyFill="1" applyBorder="1" applyAlignment="1" applyProtection="1">
      <alignment horizontal="center" vertical="center"/>
      <protection/>
    </xf>
    <xf numFmtId="168" fontId="74" fillId="14" borderId="37" xfId="0" applyNumberFormat="1" applyFont="1" applyFill="1" applyBorder="1" applyAlignment="1" applyProtection="1">
      <alignment horizontal="center" vertical="center"/>
      <protection/>
    </xf>
    <xf numFmtId="168" fontId="78" fillId="9" borderId="37" xfId="0" applyNumberFormat="1" applyFont="1" applyFill="1" applyBorder="1" applyAlignment="1" applyProtection="1">
      <alignment horizontal="center" vertical="center"/>
      <protection/>
    </xf>
    <xf numFmtId="168" fontId="74" fillId="11" borderId="37" xfId="0" applyNumberFormat="1" applyFont="1" applyFill="1" applyBorder="1" applyAlignment="1" applyProtection="1">
      <alignment horizontal="center" vertical="center"/>
      <protection/>
    </xf>
    <xf numFmtId="168" fontId="74" fillId="4" borderId="37" xfId="0" applyNumberFormat="1" applyFont="1" applyFill="1" applyBorder="1" applyAlignment="1" applyProtection="1">
      <alignment horizontal="center" vertical="center"/>
      <protection/>
    </xf>
    <xf numFmtId="168" fontId="78" fillId="18" borderId="37" xfId="0" applyNumberFormat="1" applyFont="1" applyFill="1" applyBorder="1" applyAlignment="1" applyProtection="1">
      <alignment horizontal="center" vertical="center"/>
      <protection/>
    </xf>
    <xf numFmtId="168" fontId="78" fillId="23" borderId="37" xfId="0" applyNumberFormat="1" applyFont="1" applyFill="1" applyBorder="1" applyAlignment="1" applyProtection="1">
      <alignment horizontal="center" vertical="center"/>
      <protection/>
    </xf>
    <xf numFmtId="168" fontId="74" fillId="19" borderId="37" xfId="0" applyNumberFormat="1" applyFont="1" applyFill="1" applyBorder="1" applyAlignment="1" applyProtection="1">
      <alignment horizontal="center" vertical="center"/>
      <protection/>
    </xf>
    <xf numFmtId="168" fontId="74" fillId="16" borderId="37" xfId="0" applyNumberFormat="1" applyFont="1" applyFill="1" applyBorder="1" applyAlignment="1" applyProtection="1">
      <alignment horizontal="center" vertical="center"/>
      <protection/>
    </xf>
    <xf numFmtId="168" fontId="78" fillId="12" borderId="37" xfId="0" applyNumberFormat="1" applyFont="1" applyFill="1" applyBorder="1" applyAlignment="1" applyProtection="1">
      <alignment horizontal="center" vertical="center"/>
      <protection/>
    </xf>
    <xf numFmtId="168" fontId="78" fillId="10" borderId="37" xfId="0" applyNumberFormat="1" applyFont="1" applyFill="1" applyBorder="1" applyAlignment="1" applyProtection="1">
      <alignment horizontal="center" vertical="center"/>
      <protection/>
    </xf>
    <xf numFmtId="168" fontId="78" fillId="28" borderId="37" xfId="0" applyNumberFormat="1" applyFont="1" applyFill="1" applyBorder="1" applyAlignment="1" applyProtection="1">
      <alignment horizontal="center" vertical="center"/>
      <protection/>
    </xf>
    <xf numFmtId="168" fontId="78" fillId="3" borderId="57" xfId="0" applyNumberFormat="1" applyFont="1" applyFill="1" applyBorder="1" applyAlignment="1" applyProtection="1">
      <alignment horizontal="center" vertical="center"/>
      <protection/>
    </xf>
    <xf numFmtId="168" fontId="74" fillId="13" borderId="1" xfId="0" applyNumberFormat="1" applyFont="1" applyFill="1" applyBorder="1" applyAlignment="1" applyProtection="1">
      <alignment horizontal="center" vertical="center"/>
      <protection/>
    </xf>
    <xf numFmtId="0" fontId="78" fillId="3" borderId="27" xfId="0" applyFont="1" applyFill="1" applyBorder="1" applyAlignment="1">
      <alignment horizontal="center" vertical="center"/>
    </xf>
    <xf numFmtId="0" fontId="78" fillId="3" borderId="26" xfId="0" applyFont="1" applyFill="1" applyBorder="1" applyAlignment="1">
      <alignment horizontal="center" vertical="center"/>
    </xf>
    <xf numFmtId="0" fontId="78" fillId="3" borderId="28" xfId="0" applyFont="1" applyFill="1" applyBorder="1" applyAlignment="1">
      <alignment horizontal="center" vertical="center"/>
    </xf>
    <xf numFmtId="166" fontId="74" fillId="2" borderId="44" xfId="0" applyNumberFormat="1" applyFont="1" applyFill="1" applyBorder="1" applyAlignment="1">
      <alignment horizontal="center" vertical="center"/>
    </xf>
    <xf numFmtId="166" fontId="74" fillId="7" borderId="7" xfId="0" applyNumberFormat="1" applyFont="1" applyFill="1" applyBorder="1" applyAlignment="1">
      <alignment horizontal="center" vertical="center"/>
    </xf>
    <xf numFmtId="166" fontId="77" fillId="3" borderId="7" xfId="0" applyNumberFormat="1" applyFont="1" applyFill="1" applyBorder="1" applyAlignment="1">
      <alignment horizontal="center" vertical="center"/>
    </xf>
    <xf numFmtId="166" fontId="74" fillId="24" borderId="7" xfId="0" applyNumberFormat="1" applyFont="1" applyFill="1" applyBorder="1" applyAlignment="1">
      <alignment horizontal="center" vertical="center"/>
    </xf>
    <xf numFmtId="166" fontId="74" fillId="14" borderId="7" xfId="0" applyNumberFormat="1" applyFont="1" applyFill="1" applyBorder="1" applyAlignment="1">
      <alignment horizontal="center" vertical="center"/>
    </xf>
    <xf numFmtId="166" fontId="78" fillId="9" borderId="7" xfId="0" applyNumberFormat="1" applyFont="1" applyFill="1" applyBorder="1" applyAlignment="1">
      <alignment horizontal="center" vertical="center"/>
    </xf>
    <xf numFmtId="166" fontId="74" fillId="11" borderId="7" xfId="0" applyNumberFormat="1" applyFont="1" applyFill="1" applyBorder="1" applyAlignment="1">
      <alignment horizontal="center" vertical="center"/>
    </xf>
    <xf numFmtId="166" fontId="74" fillId="4" borderId="7" xfId="0" applyNumberFormat="1" applyFont="1" applyFill="1" applyBorder="1" applyAlignment="1">
      <alignment horizontal="center" vertical="center"/>
    </xf>
    <xf numFmtId="166" fontId="78" fillId="18" borderId="7" xfId="0" applyNumberFormat="1" applyFont="1" applyFill="1" applyBorder="1" applyAlignment="1">
      <alignment horizontal="center" vertical="center"/>
    </xf>
    <xf numFmtId="166" fontId="78" fillId="23" borderId="7" xfId="0" applyNumberFormat="1" applyFont="1" applyFill="1" applyBorder="1" applyAlignment="1">
      <alignment horizontal="center" vertical="center"/>
    </xf>
    <xf numFmtId="166" fontId="74" fillId="19" borderId="7" xfId="0" applyNumberFormat="1" applyFont="1" applyFill="1" applyBorder="1" applyAlignment="1">
      <alignment horizontal="center" vertical="center"/>
    </xf>
    <xf numFmtId="166" fontId="74" fillId="16" borderId="7" xfId="0" applyNumberFormat="1" applyFont="1" applyFill="1" applyBorder="1" applyAlignment="1">
      <alignment horizontal="center" vertical="center"/>
    </xf>
    <xf numFmtId="166" fontId="78" fillId="12" borderId="7" xfId="0" applyNumberFormat="1" applyFont="1" applyFill="1" applyBorder="1" applyAlignment="1">
      <alignment horizontal="center" vertical="center"/>
    </xf>
    <xf numFmtId="166" fontId="78" fillId="10" borderId="7" xfId="0" applyNumberFormat="1" applyFont="1" applyFill="1" applyBorder="1" applyAlignment="1">
      <alignment horizontal="center" vertical="center"/>
    </xf>
    <xf numFmtId="166" fontId="78" fillId="28" borderId="7" xfId="0" applyNumberFormat="1" applyFont="1" applyFill="1" applyBorder="1" applyAlignment="1">
      <alignment horizontal="center" vertical="center"/>
    </xf>
    <xf numFmtId="166" fontId="78" fillId="3" borderId="53" xfId="0" applyNumberFormat="1" applyFont="1" applyFill="1" applyBorder="1" applyAlignment="1">
      <alignment horizontal="center" vertical="center"/>
    </xf>
    <xf numFmtId="166" fontId="74" fillId="13" borderId="8" xfId="0" applyNumberFormat="1" applyFont="1" applyFill="1" applyBorder="1" applyAlignment="1">
      <alignment horizontal="center" vertical="center"/>
    </xf>
    <xf numFmtId="0" fontId="41" fillId="27" borderId="57" xfId="0" applyFont="1" applyFill="1" applyBorder="1" applyAlignment="1">
      <alignment horizontal="center" vertical="center"/>
    </xf>
    <xf numFmtId="0" fontId="74" fillId="2" borderId="58" xfId="0" applyFont="1" applyFill="1" applyBorder="1" applyAlignment="1">
      <alignment horizontal="center" vertical="center"/>
    </xf>
    <xf numFmtId="0" fontId="74" fillId="2" borderId="48" xfId="0" applyFont="1" applyFill="1" applyBorder="1" applyAlignment="1">
      <alignment horizontal="center" vertical="center"/>
    </xf>
    <xf numFmtId="0" fontId="74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0" fontId="88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88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vertical="center"/>
    </xf>
    <xf numFmtId="0" fontId="39" fillId="29" borderId="13" xfId="0" applyFont="1" applyFill="1" applyBorder="1" applyAlignment="1">
      <alignment vertical="center"/>
    </xf>
    <xf numFmtId="0" fontId="39" fillId="29" borderId="15" xfId="0" applyFont="1" applyFill="1" applyBorder="1" applyAlignment="1">
      <alignment vertical="center"/>
    </xf>
    <xf numFmtId="0" fontId="39" fillId="29" borderId="16" xfId="0" applyFont="1" applyFill="1" applyBorder="1" applyAlignment="1">
      <alignment vertical="center"/>
    </xf>
    <xf numFmtId="0" fontId="23" fillId="29" borderId="10" xfId="0" applyFont="1" applyFill="1" applyBorder="1" applyAlignment="1">
      <alignment/>
    </xf>
    <xf numFmtId="0" fontId="23" fillId="29" borderId="45" xfId="0" applyFont="1" applyFill="1" applyBorder="1" applyAlignment="1">
      <alignment/>
    </xf>
    <xf numFmtId="0" fontId="23" fillId="29" borderId="0" xfId="0" applyFont="1" applyFill="1" applyBorder="1" applyAlignment="1">
      <alignment/>
    </xf>
    <xf numFmtId="0" fontId="23" fillId="29" borderId="13" xfId="0" applyFont="1" applyFill="1" applyBorder="1" applyAlignment="1">
      <alignment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0" fontId="2" fillId="30" borderId="0" xfId="25" applyFont="1" applyFill="1" applyBorder="1" applyAlignment="1">
      <alignment vertical="center"/>
      <protection/>
    </xf>
    <xf numFmtId="0" fontId="0" fillId="30" borderId="0" xfId="25" applyFill="1">
      <alignment/>
      <protection/>
    </xf>
    <xf numFmtId="0" fontId="2" fillId="30" borderId="0" xfId="25" applyFont="1" applyFill="1" applyBorder="1" applyAlignment="1">
      <alignment horizontal="center" vertical="center"/>
      <protection/>
    </xf>
    <xf numFmtId="0" fontId="46" fillId="31" borderId="0" xfId="25" applyFont="1" applyFill="1" applyBorder="1" applyAlignment="1">
      <alignment horizontal="center" vertical="center"/>
      <protection/>
    </xf>
    <xf numFmtId="0" fontId="0" fillId="31" borderId="0" xfId="25" applyFill="1">
      <alignment/>
      <protection/>
    </xf>
    <xf numFmtId="0" fontId="15" fillId="32" borderId="0" xfId="25" applyFont="1" applyFill="1">
      <alignment/>
      <protection/>
    </xf>
    <xf numFmtId="0" fontId="0" fillId="32" borderId="0" xfId="25" applyFill="1">
      <alignment/>
      <protection/>
    </xf>
    <xf numFmtId="0" fontId="0" fillId="33" borderId="0" xfId="25" applyFill="1">
      <alignment/>
      <protection/>
    </xf>
    <xf numFmtId="0" fontId="33" fillId="33" borderId="0" xfId="25" applyFont="1" applyFill="1" applyAlignment="1">
      <alignment horizontal="center"/>
      <protection/>
    </xf>
    <xf numFmtId="0" fontId="91" fillId="33" borderId="0" xfId="25" applyFont="1" applyFill="1">
      <alignment/>
      <protection/>
    </xf>
    <xf numFmtId="0" fontId="22" fillId="33" borderId="0" xfId="25" applyFont="1" applyFill="1">
      <alignment/>
      <protection/>
    </xf>
    <xf numFmtId="0" fontId="1" fillId="34" borderId="0" xfId="25" applyFont="1" applyFill="1" applyBorder="1" applyAlignment="1">
      <alignment vertical="center"/>
      <protection/>
    </xf>
    <xf numFmtId="164" fontId="1" fillId="34" borderId="0" xfId="25" applyNumberFormat="1" applyFont="1" applyFill="1" applyBorder="1" applyAlignment="1">
      <alignment vertical="center"/>
      <protection/>
    </xf>
    <xf numFmtId="0" fontId="1" fillId="34" borderId="0" xfId="25" applyFont="1" applyFill="1" applyBorder="1" applyAlignment="1">
      <alignment horizontal="center" vertical="center"/>
      <protection/>
    </xf>
    <xf numFmtId="0" fontId="0" fillId="34" borderId="0" xfId="25" applyFill="1">
      <alignment/>
      <protection/>
    </xf>
    <xf numFmtId="164" fontId="0" fillId="34" borderId="0" xfId="23" applyFont="1" applyFill="1" applyBorder="1" applyAlignment="1">
      <alignment horizontal="left" vertical="center"/>
      <protection/>
    </xf>
    <xf numFmtId="0" fontId="2" fillId="31" borderId="0" xfId="25" applyFont="1" applyFill="1" applyBorder="1" applyAlignment="1">
      <alignment vertical="center"/>
      <protection/>
    </xf>
    <xf numFmtId="0" fontId="2" fillId="31" borderId="0" xfId="25" applyFont="1" applyFill="1" applyBorder="1" applyAlignment="1">
      <alignment horizontal="left" vertical="center"/>
      <protection/>
    </xf>
    <xf numFmtId="164" fontId="2" fillId="31" borderId="0" xfId="25" applyNumberFormat="1" applyFont="1" applyFill="1" applyBorder="1" applyAlignment="1">
      <alignment vertical="center"/>
      <protection/>
    </xf>
    <xf numFmtId="0" fontId="23" fillId="35" borderId="0" xfId="25" applyFont="1" applyFill="1">
      <alignment/>
      <protection/>
    </xf>
    <xf numFmtId="0" fontId="26" fillId="35" borderId="0" xfId="25" applyFont="1" applyFill="1" applyAlignment="1">
      <alignment horizontal="left"/>
      <protection/>
    </xf>
    <xf numFmtId="0" fontId="26" fillId="35" borderId="0" xfId="25" applyFont="1" applyFill="1">
      <alignment/>
      <protection/>
    </xf>
    <xf numFmtId="0" fontId="26" fillId="35" borderId="0" xfId="25" applyFont="1" applyFill="1" applyBorder="1" applyAlignment="1">
      <alignment wrapText="1"/>
      <protection/>
    </xf>
    <xf numFmtId="164" fontId="26" fillId="35" borderId="0" xfId="23" applyNumberFormat="1" applyFont="1" applyFill="1" applyAlignment="1" applyProtection="1">
      <alignment horizontal="left"/>
      <protection/>
    </xf>
    <xf numFmtId="164" fontId="26" fillId="35" borderId="0" xfId="25" applyNumberFormat="1" applyFont="1" applyFill="1">
      <alignment/>
      <protection/>
    </xf>
    <xf numFmtId="165" fontId="23" fillId="35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1" borderId="0" xfId="25" applyFont="1" applyFill="1">
      <alignment/>
      <protection/>
    </xf>
    <xf numFmtId="0" fontId="26" fillId="31" borderId="0" xfId="25" applyFont="1" applyFill="1" applyAlignment="1">
      <alignment horizontal="left"/>
      <protection/>
    </xf>
    <xf numFmtId="0" fontId="26" fillId="31" borderId="0" xfId="25" applyFont="1" applyFill="1">
      <alignment/>
      <protection/>
    </xf>
    <xf numFmtId="0" fontId="23" fillId="31" borderId="0" xfId="25" applyFont="1" applyFill="1" applyBorder="1" applyAlignment="1">
      <alignment horizontal="left" vertical="center" wrapText="1"/>
      <protection/>
    </xf>
    <xf numFmtId="164" fontId="26" fillId="31" borderId="0" xfId="23" applyNumberFormat="1" applyFont="1" applyFill="1" applyAlignment="1" applyProtection="1">
      <alignment horizontal="left"/>
      <protection/>
    </xf>
    <xf numFmtId="164" fontId="26" fillId="31" borderId="0" xfId="25" applyNumberFormat="1" applyFont="1" applyFill="1">
      <alignment/>
      <protection/>
    </xf>
    <xf numFmtId="165" fontId="23" fillId="31" borderId="0" xfId="23" applyNumberFormat="1" applyFont="1" applyFill="1" applyProtection="1">
      <alignment/>
      <protection/>
    </xf>
    <xf numFmtId="0" fontId="23" fillId="35" borderId="0" xfId="25" applyFont="1" applyFill="1" applyBorder="1" applyAlignment="1">
      <alignment horizontal="left" vertical="center" wrapText="1"/>
      <protection/>
    </xf>
    <xf numFmtId="0" fontId="23" fillId="31" borderId="0" xfId="25" applyFont="1" applyFill="1" applyAlignment="1">
      <alignment wrapText="1"/>
      <protection/>
    </xf>
    <xf numFmtId="0" fontId="23" fillId="35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79" fillId="6" borderId="0" xfId="0" applyFont="1" applyFill="1" applyBorder="1" applyAlignment="1">
      <alignment/>
    </xf>
    <xf numFmtId="0" fontId="79" fillId="6" borderId="13" xfId="0" applyFont="1" applyFill="1" applyBorder="1" applyAlignment="1">
      <alignment/>
    </xf>
    <xf numFmtId="165" fontId="25" fillId="17" borderId="6" xfId="24" applyNumberFormat="1" applyFont="1" applyFill="1" applyBorder="1" applyAlignment="1" applyProtection="1">
      <alignment horizontal="right" vertical="center"/>
      <protection/>
    </xf>
    <xf numFmtId="164" fontId="25" fillId="17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94" fillId="3" borderId="50" xfId="0" applyFont="1" applyFill="1" applyBorder="1" applyAlignment="1">
      <alignment horizontal="left" vertical="center" indent="2"/>
    </xf>
    <xf numFmtId="0" fontId="95" fillId="3" borderId="49" xfId="0" applyFont="1" applyFill="1" applyBorder="1" applyAlignment="1">
      <alignment/>
    </xf>
    <xf numFmtId="0" fontId="95" fillId="3" borderId="39" xfId="0" applyFont="1" applyFill="1" applyBorder="1" applyAlignment="1">
      <alignment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0" fontId="43" fillId="29" borderId="12" xfId="0" applyFont="1" applyFill="1" applyBorder="1" applyAlignment="1">
      <alignment vertical="center" wrapText="1"/>
    </xf>
    <xf numFmtId="0" fontId="23" fillId="29" borderId="12" xfId="0" applyFont="1" applyFill="1" applyBorder="1" applyAlignment="1">
      <alignment/>
    </xf>
    <xf numFmtId="0" fontId="23" fillId="29" borderId="17" xfId="0" applyFont="1" applyFill="1" applyBorder="1" applyAlignment="1">
      <alignment/>
    </xf>
    <xf numFmtId="0" fontId="40" fillId="29" borderId="12" xfId="0" applyFont="1" applyFill="1" applyBorder="1" applyAlignment="1">
      <alignment vertical="center" wrapText="1"/>
    </xf>
    <xf numFmtId="0" fontId="42" fillId="29" borderId="12" xfId="0" applyFont="1" applyFill="1" applyBorder="1" applyAlignment="1">
      <alignment vertical="center" wrapText="1"/>
    </xf>
    <xf numFmtId="0" fontId="39" fillId="29" borderId="12" xfId="0" applyFont="1" applyFill="1" applyBorder="1" applyAlignment="1">
      <alignment vertical="center" wrapText="1"/>
    </xf>
    <xf numFmtId="0" fontId="23" fillId="29" borderId="12" xfId="0" applyFont="1" applyFill="1" applyBorder="1" applyAlignment="1">
      <alignment vertical="center"/>
    </xf>
    <xf numFmtId="0" fontId="20" fillId="3" borderId="19" xfId="0" applyFont="1" applyFill="1" applyBorder="1" applyAlignment="1">
      <alignment horizontal="center" vertical="center"/>
    </xf>
    <xf numFmtId="0" fontId="20" fillId="23" borderId="24" xfId="0" applyFont="1" applyFill="1" applyBorder="1" applyAlignment="1">
      <alignment horizontal="center" vertical="center"/>
    </xf>
    <xf numFmtId="169" fontId="20" fillId="9" borderId="24" xfId="0" applyNumberFormat="1" applyFont="1" applyFill="1" applyBorder="1" applyAlignment="1">
      <alignment horizontal="center" vertical="center"/>
    </xf>
    <xf numFmtId="169" fontId="15" fillId="7" borderId="24" xfId="0" applyNumberFormat="1" applyFont="1" applyFill="1" applyBorder="1" applyAlignment="1">
      <alignment horizontal="center" vertical="center"/>
    </xf>
    <xf numFmtId="169" fontId="63" fillId="3" borderId="24" xfId="0" applyNumberFormat="1" applyFont="1" applyFill="1" applyBorder="1" applyAlignment="1">
      <alignment horizontal="center" vertical="center"/>
    </xf>
    <xf numFmtId="169" fontId="15" fillId="2" borderId="24" xfId="0" applyNumberFormat="1" applyFont="1" applyFill="1" applyBorder="1" applyAlignment="1">
      <alignment horizontal="center" vertical="center"/>
    </xf>
    <xf numFmtId="169" fontId="15" fillId="22" borderId="24" xfId="0" applyNumberFormat="1" applyFont="1" applyFill="1" applyBorder="1" applyAlignment="1">
      <alignment horizontal="center" vertical="center"/>
    </xf>
    <xf numFmtId="169" fontId="15" fillId="22" borderId="38" xfId="0" applyNumberFormat="1" applyFont="1" applyFill="1" applyBorder="1" applyAlignment="1">
      <alignment horizontal="center" vertical="center"/>
    </xf>
    <xf numFmtId="169" fontId="20" fillId="17" borderId="24" xfId="0" applyNumberFormat="1" applyFont="1" applyFill="1" applyBorder="1" applyAlignment="1">
      <alignment horizontal="center" vertical="center"/>
    </xf>
    <xf numFmtId="0" fontId="85" fillId="4" borderId="52" xfId="0" applyFont="1" applyFill="1" applyBorder="1" applyAlignment="1">
      <alignment horizontal="center" vertical="center"/>
    </xf>
    <xf numFmtId="0" fontId="85" fillId="4" borderId="6" xfId="0" applyFont="1" applyFill="1" applyBorder="1" applyAlignment="1">
      <alignment horizontal="center" vertical="center"/>
    </xf>
    <xf numFmtId="169" fontId="85" fillId="4" borderId="6" xfId="0" applyNumberFormat="1" applyFont="1" applyFill="1" applyBorder="1" applyAlignment="1">
      <alignment horizontal="center" vertical="center"/>
    </xf>
    <xf numFmtId="169" fontId="85" fillId="4" borderId="55" xfId="0" applyNumberFormat="1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 wrapText="1"/>
    </xf>
    <xf numFmtId="169" fontId="20" fillId="8" borderId="24" xfId="0" applyNumberFormat="1" applyFont="1" applyFill="1" applyBorder="1" applyAlignment="1">
      <alignment horizontal="center" vertical="center"/>
    </xf>
    <xf numFmtId="169" fontId="72" fillId="6" borderId="0" xfId="0" applyNumberFormat="1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 wrapText="1"/>
    </xf>
    <xf numFmtId="169" fontId="20" fillId="20" borderId="24" xfId="0" applyNumberFormat="1" applyFont="1" applyFill="1" applyBorder="1" applyAlignment="1">
      <alignment horizontal="center" vertical="center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26" fillId="2" borderId="0" xfId="22" applyNumberFormat="1" applyFont="1" applyFill="1" applyAlignment="1" applyProtection="1">
      <alignment horizontal="left" vertical="center"/>
      <protection locked="0"/>
    </xf>
    <xf numFmtId="164" fontId="26" fillId="2" borderId="0" xfId="22" applyNumberFormat="1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164" fontId="23" fillId="2" borderId="0" xfId="22" applyNumberFormat="1" applyFont="1" applyFill="1" applyAlignment="1" applyProtection="1">
      <alignment vertical="center"/>
      <protection locked="0"/>
    </xf>
    <xf numFmtId="165" fontId="23" fillId="2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left" vertical="center" wrapText="1"/>
      <protection/>
    </xf>
    <xf numFmtId="164" fontId="26" fillId="5" borderId="0" xfId="24" applyFont="1" applyFill="1" applyBorder="1" applyAlignment="1">
      <alignment horizontal="left" vertical="center" indent="2"/>
      <protection/>
    </xf>
    <xf numFmtId="164" fontId="25" fillId="8" borderId="2" xfId="0" applyNumberFormat="1" applyFont="1" applyFill="1" applyBorder="1" applyAlignment="1" applyProtection="1">
      <alignment horizontal="left" vertical="center" indent="2"/>
      <protection/>
    </xf>
    <xf numFmtId="164" fontId="23" fillId="4" borderId="5" xfId="24" applyFont="1" applyFill="1" applyBorder="1" applyAlignment="1">
      <alignment horizontal="center" vertical="center"/>
      <protection/>
    </xf>
    <xf numFmtId="0" fontId="26" fillId="4" borderId="4" xfId="22" applyNumberFormat="1" applyFont="1" applyFill="1" applyBorder="1" applyAlignment="1" applyProtection="1" quotePrefix="1">
      <alignment horizontal="left" vertical="center"/>
      <protection/>
    </xf>
    <xf numFmtId="0" fontId="26" fillId="4" borderId="5" xfId="22" applyNumberFormat="1" applyFont="1" applyFill="1" applyBorder="1" applyAlignment="1" applyProtection="1" quotePrefix="1">
      <alignment horizontal="left" vertical="center"/>
      <protection/>
    </xf>
    <xf numFmtId="164" fontId="23" fillId="4" borderId="5" xfId="22" applyNumberFormat="1" applyFont="1" applyFill="1" applyBorder="1" applyAlignment="1" applyProtection="1">
      <alignment horizontal="left" vertical="center" indent="2"/>
      <protection/>
    </xf>
    <xf numFmtId="164" fontId="23" fillId="4" borderId="5" xfId="22" applyNumberFormat="1" applyFont="1" applyFill="1" applyBorder="1" applyAlignment="1" applyProtection="1">
      <alignment horizontal="center" vertical="center"/>
      <protection/>
    </xf>
    <xf numFmtId="0" fontId="27" fillId="4" borderId="27" xfId="0" applyFont="1" applyFill="1" applyBorder="1" applyAlignment="1" quotePrefix="1">
      <alignment horizontal="left" vertical="top" wrapText="1"/>
    </xf>
    <xf numFmtId="49" fontId="27" fillId="4" borderId="27" xfId="0" applyNumberFormat="1" applyFont="1" applyFill="1" applyBorder="1" applyAlignment="1">
      <alignment horizontal="left" vertical="top" wrapText="1"/>
    </xf>
    <xf numFmtId="0" fontId="54" fillId="36" borderId="0" xfId="0" applyFont="1" applyFill="1" applyBorder="1" applyAlignment="1">
      <alignment vertical="center"/>
    </xf>
    <xf numFmtId="18" fontId="54" fillId="36" borderId="0" xfId="0" applyNumberFormat="1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vertical="center"/>
    </xf>
    <xf numFmtId="0" fontId="24" fillId="32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64" fontId="0" fillId="31" borderId="0" xfId="22" applyFont="1" applyFill="1" applyBorder="1" applyAlignment="1">
      <alignment horizontal="left" vertical="center"/>
      <protection/>
    </xf>
    <xf numFmtId="164" fontId="19" fillId="31" borderId="0" xfId="22" applyFont="1" applyFill="1" applyBorder="1" applyAlignment="1">
      <alignment horizontal="center" vertical="center"/>
      <protection/>
    </xf>
    <xf numFmtId="164" fontId="23" fillId="31" borderId="0" xfId="22" applyFont="1" applyFill="1" applyBorder="1" applyAlignment="1">
      <alignment horizontal="left" vertical="center"/>
      <protection/>
    </xf>
    <xf numFmtId="0" fontId="3" fillId="35" borderId="0" xfId="0" applyFont="1" applyFill="1" applyBorder="1" applyAlignment="1">
      <alignment vertical="center"/>
    </xf>
    <xf numFmtId="0" fontId="26" fillId="35" borderId="0" xfId="22" applyNumberFormat="1" applyFont="1" applyFill="1" applyBorder="1" applyAlignment="1" applyProtection="1">
      <alignment horizontal="left" vertical="center"/>
      <protection locked="0"/>
    </xf>
    <xf numFmtId="164" fontId="23" fillId="35" borderId="0" xfId="22" applyFont="1" applyFill="1" applyBorder="1" applyAlignment="1" applyProtection="1">
      <alignment vertical="center"/>
      <protection locked="0"/>
    </xf>
    <xf numFmtId="164" fontId="26" fillId="35" borderId="0" xfId="22" applyNumberFormat="1" applyFont="1" applyFill="1" applyBorder="1" applyAlignment="1" applyProtection="1">
      <alignment horizontal="left" vertical="center"/>
      <protection locked="0"/>
    </xf>
    <xf numFmtId="164" fontId="23" fillId="35" borderId="0" xfId="22" applyNumberFormat="1" applyFont="1" applyFill="1" applyBorder="1" applyAlignment="1" applyProtection="1">
      <alignment vertical="center"/>
      <protection locked="0"/>
    </xf>
    <xf numFmtId="165" fontId="23" fillId="35" borderId="0" xfId="22" applyNumberFormat="1" applyFont="1" applyFill="1" applyBorder="1" applyAlignment="1" applyProtection="1">
      <alignment horizontal="right" vertical="center"/>
      <protection locked="0"/>
    </xf>
    <xf numFmtId="164" fontId="0" fillId="35" borderId="0" xfId="22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>
      <alignment vertical="center"/>
    </xf>
    <xf numFmtId="0" fontId="3" fillId="31" borderId="0" xfId="0" applyFont="1" applyFill="1" applyBorder="1" applyAlignment="1">
      <alignment vertical="center"/>
    </xf>
    <xf numFmtId="0" fontId="26" fillId="31" borderId="0" xfId="22" applyNumberFormat="1" applyFont="1" applyFill="1" applyBorder="1" applyAlignment="1" applyProtection="1">
      <alignment horizontal="left" vertical="center"/>
      <protection locked="0"/>
    </xf>
    <xf numFmtId="164" fontId="23" fillId="31" borderId="0" xfId="22" applyFont="1" applyFill="1" applyBorder="1" applyAlignment="1" applyProtection="1">
      <alignment vertical="center"/>
      <protection locked="0"/>
    </xf>
    <xf numFmtId="164" fontId="26" fillId="31" borderId="0" xfId="22" applyNumberFormat="1" applyFont="1" applyFill="1" applyBorder="1" applyAlignment="1" applyProtection="1">
      <alignment horizontal="left" vertical="center"/>
      <protection locked="0"/>
    </xf>
    <xf numFmtId="164" fontId="23" fillId="31" borderId="0" xfId="22" applyNumberFormat="1" applyFont="1" applyFill="1" applyBorder="1" applyAlignment="1" applyProtection="1">
      <alignment vertical="center"/>
      <protection locked="0"/>
    </xf>
    <xf numFmtId="165" fontId="23" fillId="31" borderId="0" xfId="22" applyNumberFormat="1" applyFont="1" applyFill="1" applyBorder="1" applyAlignment="1" applyProtection="1">
      <alignment horizontal="right" vertical="center"/>
      <protection locked="0"/>
    </xf>
    <xf numFmtId="164" fontId="0" fillId="31" borderId="0" xfId="22" applyFont="1" applyFill="1" applyBorder="1" applyAlignment="1" applyProtection="1">
      <alignment vertical="center"/>
      <protection locked="0"/>
    </xf>
    <xf numFmtId="0" fontId="11" fillId="31" borderId="0" xfId="0" applyFont="1" applyFill="1" applyBorder="1" applyAlignment="1">
      <alignment vertical="center"/>
    </xf>
    <xf numFmtId="164" fontId="23" fillId="35" borderId="0" xfId="22" applyNumberFormat="1" applyFont="1" applyFill="1" applyBorder="1" applyAlignment="1" applyProtection="1">
      <alignment horizontal="left" vertical="center"/>
      <protection locked="0"/>
    </xf>
    <xf numFmtId="164" fontId="23" fillId="31" borderId="0" xfId="22" applyNumberFormat="1" applyFont="1" applyFill="1" applyBorder="1" applyAlignment="1" applyProtection="1">
      <alignment horizontal="left" vertical="center"/>
      <protection locked="0"/>
    </xf>
    <xf numFmtId="164" fontId="23" fillId="35" borderId="0" xfId="22" applyFont="1" applyFill="1" applyBorder="1" applyAlignment="1" applyProtection="1">
      <alignment horizontal="left" vertical="center"/>
      <protection locked="0"/>
    </xf>
    <xf numFmtId="164" fontId="23" fillId="31" borderId="0" xfId="22" applyFont="1" applyFill="1" applyBorder="1" applyAlignment="1" applyProtection="1">
      <alignment horizontal="left" vertical="center"/>
      <protection locked="0"/>
    </xf>
    <xf numFmtId="0" fontId="23" fillId="35" borderId="0" xfId="0" applyFont="1" applyFill="1" applyBorder="1" applyAlignment="1" applyProtection="1">
      <alignment vertical="center" wrapText="1"/>
      <protection locked="0"/>
    </xf>
    <xf numFmtId="0" fontId="23" fillId="31" borderId="0" xfId="0" applyFont="1" applyFill="1" applyBorder="1" applyAlignment="1" applyProtection="1">
      <alignment vertical="center" wrapText="1"/>
      <protection locked="0"/>
    </xf>
    <xf numFmtId="164" fontId="23" fillId="31" borderId="0" xfId="22" applyFont="1" applyFill="1" applyBorder="1" applyAlignment="1">
      <alignment vertical="center"/>
      <protection/>
    </xf>
    <xf numFmtId="164" fontId="0" fillId="31" borderId="0" xfId="22" applyFont="1" applyFill="1" applyBorder="1" applyAlignment="1">
      <alignment vertical="center"/>
      <protection/>
    </xf>
    <xf numFmtId="0" fontId="54" fillId="31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64" fontId="1" fillId="34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23" fillId="4" borderId="0" xfId="22" applyNumberFormat="1" applyFont="1" applyFill="1" applyBorder="1" applyAlignment="1" applyProtection="1">
      <alignment horizontal="left" vertical="center"/>
      <protection locked="0"/>
    </xf>
    <xf numFmtId="164" fontId="23" fillId="4" borderId="0" xfId="22" applyNumberFormat="1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 applyProtection="1">
      <alignment vertical="center" wrapText="1"/>
      <protection locked="0"/>
    </xf>
    <xf numFmtId="164" fontId="23" fillId="4" borderId="0" xfId="22" applyNumberFormat="1" applyFont="1" applyFill="1" applyBorder="1" applyAlignment="1" applyProtection="1">
      <alignment vertical="center"/>
      <protection locked="0"/>
    </xf>
    <xf numFmtId="164" fontId="0" fillId="4" borderId="0" xfId="22" applyFont="1" applyFill="1" applyBorder="1" applyAlignment="1" applyProtection="1">
      <alignment vertical="center"/>
      <protection locked="0"/>
    </xf>
    <xf numFmtId="0" fontId="26" fillId="4" borderId="0" xfId="22" applyNumberFormat="1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>
      <alignment vertical="center"/>
    </xf>
    <xf numFmtId="0" fontId="26" fillId="37" borderId="0" xfId="22" applyNumberFormat="1" applyFont="1" applyFill="1" applyBorder="1" applyAlignment="1" applyProtection="1">
      <alignment horizontal="left" vertical="center"/>
      <protection locked="0"/>
    </xf>
    <xf numFmtId="164" fontId="26" fillId="37" borderId="0" xfId="22" applyNumberFormat="1" applyFont="1" applyFill="1" applyBorder="1" applyAlignment="1" applyProtection="1">
      <alignment horizontal="left" vertical="center"/>
      <protection locked="0"/>
    </xf>
    <xf numFmtId="0" fontId="23" fillId="37" borderId="0" xfId="0" applyFont="1" applyFill="1" applyBorder="1" applyAlignment="1" applyProtection="1">
      <alignment vertical="center" wrapText="1"/>
      <protection locked="0"/>
    </xf>
    <xf numFmtId="164" fontId="23" fillId="37" borderId="0" xfId="22" applyNumberFormat="1" applyFont="1" applyFill="1" applyBorder="1" applyAlignment="1" applyProtection="1">
      <alignment vertical="center"/>
      <protection locked="0"/>
    </xf>
    <xf numFmtId="165" fontId="23" fillId="37" borderId="0" xfId="22" applyNumberFormat="1" applyFont="1" applyFill="1" applyBorder="1" applyAlignment="1" applyProtection="1">
      <alignment horizontal="right" vertical="center"/>
      <protection locked="0"/>
    </xf>
    <xf numFmtId="164" fontId="0" fillId="37" borderId="0" xfId="22" applyFont="1" applyFill="1" applyBorder="1" applyAlignment="1" applyProtection="1">
      <alignment vertical="center"/>
      <protection locked="0"/>
    </xf>
    <xf numFmtId="164" fontId="23" fillId="37" borderId="0" xfId="22" applyNumberFormat="1" applyFont="1" applyFill="1" applyBorder="1" applyAlignment="1" applyProtection="1">
      <alignment horizontal="left" vertical="center"/>
      <protection locked="0"/>
    </xf>
    <xf numFmtId="164" fontId="26" fillId="38" borderId="0" xfId="22" applyNumberFormat="1" applyFont="1" applyFill="1" applyBorder="1" applyAlignment="1" applyProtection="1">
      <alignment horizontal="left" vertical="center"/>
      <protection locked="0"/>
    </xf>
    <xf numFmtId="164" fontId="23" fillId="38" borderId="0" xfId="22" applyNumberFormat="1" applyFont="1" applyFill="1" applyBorder="1" applyAlignment="1" applyProtection="1">
      <alignment vertical="center"/>
      <protection locked="0"/>
    </xf>
    <xf numFmtId="165" fontId="23" fillId="38" borderId="0" xfId="22" applyNumberFormat="1" applyFont="1" applyFill="1" applyBorder="1" applyAlignment="1" applyProtection="1">
      <alignment horizontal="right" vertical="center"/>
      <protection locked="0"/>
    </xf>
    <xf numFmtId="0" fontId="11" fillId="37" borderId="0" xfId="0" applyFont="1" applyFill="1" applyBorder="1" applyAlignment="1">
      <alignment vertical="center"/>
    </xf>
    <xf numFmtId="164" fontId="97" fillId="4" borderId="0" xfId="22" applyFont="1" applyFill="1" applyBorder="1" applyAlignment="1">
      <alignment horizontal="left" vertical="center"/>
      <protection/>
    </xf>
    <xf numFmtId="164" fontId="98" fillId="4" borderId="0" xfId="22" applyFont="1" applyFill="1" applyBorder="1" applyAlignment="1">
      <alignment horizontal="center" vertical="center"/>
      <protection/>
    </xf>
    <xf numFmtId="164" fontId="98" fillId="4" borderId="0" xfId="22" applyFont="1" applyFill="1" applyBorder="1" applyAlignment="1" quotePrefix="1">
      <alignment horizontal="center" vertical="center"/>
      <protection/>
    </xf>
    <xf numFmtId="164" fontId="99" fillId="4" borderId="0" xfId="22" applyFont="1" applyFill="1" applyBorder="1" applyAlignment="1">
      <alignment horizontal="left" vertical="center"/>
      <protection/>
    </xf>
    <xf numFmtId="164" fontId="0" fillId="3" borderId="0" xfId="22" applyFont="1" applyFill="1" applyAlignment="1" applyProtection="1">
      <alignment vertical="center"/>
      <protection locked="0"/>
    </xf>
    <xf numFmtId="166" fontId="47" fillId="4" borderId="0" xfId="22" applyNumberFormat="1" applyFont="1" applyFill="1" applyBorder="1" applyAlignment="1" applyProtection="1">
      <alignment horizontal="left" vertical="center"/>
      <protection/>
    </xf>
    <xf numFmtId="165" fontId="25" fillId="4" borderId="0" xfId="22" applyNumberFormat="1" applyFont="1" applyFill="1" applyBorder="1" applyAlignment="1" applyProtection="1">
      <alignment horizontal="center" vertical="center"/>
      <protection/>
    </xf>
    <xf numFmtId="0" fontId="47" fillId="5" borderId="0" xfId="22" applyNumberFormat="1" applyFont="1" applyFill="1" applyBorder="1" applyAlignment="1" applyProtection="1">
      <alignment horizontal="left" vertical="center"/>
      <protection/>
    </xf>
    <xf numFmtId="164" fontId="47" fillId="5" borderId="0" xfId="0" applyNumberFormat="1" applyFont="1" applyFill="1" applyBorder="1" applyAlignment="1" applyProtection="1">
      <alignment horizontal="left" vertical="center"/>
      <protection/>
    </xf>
    <xf numFmtId="164" fontId="47" fillId="5" borderId="0" xfId="22" applyNumberFormat="1" applyFont="1" applyFill="1" applyBorder="1" applyAlignment="1" applyProtection="1">
      <alignment horizontal="center" vertical="center"/>
      <protection/>
    </xf>
    <xf numFmtId="165" fontId="47" fillId="5" borderId="0" xfId="22" applyNumberFormat="1" applyFont="1" applyFill="1" applyBorder="1" applyAlignment="1" applyProtection="1">
      <alignment horizontal="center" vertical="center"/>
      <protection/>
    </xf>
    <xf numFmtId="164" fontId="82" fillId="5" borderId="0" xfId="24" applyFont="1" applyFill="1" applyBorder="1" applyAlignment="1">
      <alignment horizontal="left" vertical="center"/>
      <protection/>
    </xf>
    <xf numFmtId="0" fontId="47" fillId="5" borderId="0" xfId="24" applyNumberFormat="1" applyFont="1" applyFill="1" applyBorder="1" applyAlignment="1" applyProtection="1">
      <alignment horizontal="left" vertical="center"/>
      <protection/>
    </xf>
    <xf numFmtId="164" fontId="47" fillId="5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4" applyNumberFormat="1" applyFont="1" applyFill="1" applyBorder="1" applyAlignment="1" applyProtection="1">
      <alignment horizontal="center" vertical="center"/>
      <protection/>
    </xf>
    <xf numFmtId="165" fontId="47" fillId="5" borderId="0" xfId="24" applyNumberFormat="1" applyFont="1" applyFill="1" applyBorder="1" applyAlignment="1" applyProtection="1">
      <alignment horizontal="center" vertical="center"/>
      <protection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0" fontId="100" fillId="0" borderId="0" xfId="0" applyFont="1" applyAlignment="1">
      <alignment/>
    </xf>
    <xf numFmtId="0" fontId="40" fillId="29" borderId="0" xfId="0" applyFont="1" applyFill="1" applyBorder="1" applyAlignment="1">
      <alignment vertical="center" wrapText="1"/>
    </xf>
    <xf numFmtId="0" fontId="89" fillId="29" borderId="0" xfId="0" applyFont="1" applyFill="1" applyBorder="1" applyAlignment="1">
      <alignment vertical="center" wrapText="1"/>
    </xf>
    <xf numFmtId="0" fontId="90" fillId="29" borderId="0" xfId="0" applyFont="1" applyFill="1" applyBorder="1" applyAlignment="1">
      <alignment vertical="center" wrapText="1"/>
    </xf>
    <xf numFmtId="0" fontId="44" fillId="29" borderId="0" xfId="0" applyFont="1" applyFill="1" applyBorder="1" applyAlignment="1">
      <alignment vertical="center" wrapText="1"/>
    </xf>
    <xf numFmtId="0" fontId="40" fillId="29" borderId="10" xfId="0" applyFont="1" applyFill="1" applyBorder="1" applyAlignment="1">
      <alignment vertical="center" wrapText="1"/>
    </xf>
    <xf numFmtId="0" fontId="90" fillId="29" borderId="13" xfId="0" applyFont="1" applyFill="1" applyBorder="1" applyAlignment="1">
      <alignment vertical="center" wrapText="1"/>
    </xf>
    <xf numFmtId="0" fontId="44" fillId="29" borderId="13" xfId="0" applyFont="1" applyFill="1" applyBorder="1" applyAlignment="1">
      <alignment vertical="center" wrapText="1"/>
    </xf>
    <xf numFmtId="0" fontId="78" fillId="8" borderId="24" xfId="0" applyFont="1" applyFill="1" applyBorder="1" applyAlignment="1">
      <alignment horizontal="center" vertical="center"/>
    </xf>
    <xf numFmtId="166" fontId="78" fillId="8" borderId="7" xfId="0" applyNumberFormat="1" applyFont="1" applyFill="1" applyBorder="1" applyAlignment="1">
      <alignment horizontal="center" vertical="center"/>
    </xf>
    <xf numFmtId="168" fontId="78" fillId="8" borderId="37" xfId="0" applyNumberFormat="1" applyFont="1" applyFill="1" applyBorder="1" applyAlignment="1" applyProtection="1">
      <alignment horizontal="center" vertical="center"/>
      <protection/>
    </xf>
    <xf numFmtId="0" fontId="78" fillId="8" borderId="26" xfId="0" applyFont="1" applyFill="1" applyBorder="1" applyAlignment="1">
      <alignment horizontal="center" vertical="center"/>
    </xf>
    <xf numFmtId="0" fontId="78" fillId="8" borderId="27" xfId="0" applyFont="1" applyFill="1" applyBorder="1" applyAlignment="1">
      <alignment horizontal="center" vertical="center"/>
    </xf>
    <xf numFmtId="0" fontId="78" fillId="8" borderId="28" xfId="0" applyFont="1" applyFill="1" applyBorder="1" applyAlignment="1">
      <alignment horizontal="center" vertical="center"/>
    </xf>
    <xf numFmtId="0" fontId="74" fillId="29" borderId="0" xfId="0" applyFont="1" applyFill="1" applyBorder="1" applyAlignment="1">
      <alignment vertical="center" wrapText="1"/>
    </xf>
    <xf numFmtId="0" fontId="74" fillId="29" borderId="13" xfId="0" applyFont="1" applyFill="1" applyBorder="1" applyAlignment="1">
      <alignment vertical="center" wrapText="1"/>
    </xf>
    <xf numFmtId="170" fontId="12" fillId="8" borderId="24" xfId="0" applyNumberFormat="1" applyFont="1" applyFill="1" applyBorder="1" applyAlignment="1">
      <alignment horizontal="center" vertical="center"/>
    </xf>
    <xf numFmtId="170" fontId="12" fillId="8" borderId="25" xfId="0" applyNumberFormat="1" applyFont="1" applyFill="1" applyBorder="1" applyAlignment="1">
      <alignment horizontal="center" vertical="center"/>
    </xf>
    <xf numFmtId="167" fontId="12" fillId="8" borderId="51" xfId="0" applyNumberFormat="1" applyFont="1" applyFill="1" applyBorder="1" applyAlignment="1">
      <alignment horizontal="center" vertical="center"/>
    </xf>
    <xf numFmtId="167" fontId="12" fillId="8" borderId="26" xfId="0" applyNumberFormat="1" applyFont="1" applyFill="1" applyBorder="1" applyAlignment="1">
      <alignment horizontal="center" vertical="center"/>
    </xf>
    <xf numFmtId="167" fontId="12" fillId="8" borderId="27" xfId="0" applyNumberFormat="1" applyFont="1" applyFill="1" applyBorder="1" applyAlignment="1">
      <alignment horizontal="center" vertical="center"/>
    </xf>
    <xf numFmtId="167" fontId="12" fillId="8" borderId="28" xfId="0" applyNumberFormat="1" applyFont="1" applyFill="1" applyBorder="1" applyAlignment="1">
      <alignment horizontal="center" vertical="center"/>
    </xf>
    <xf numFmtId="167" fontId="12" fillId="8" borderId="6" xfId="0" applyNumberFormat="1" applyFont="1" applyFill="1" applyBorder="1" applyAlignment="1">
      <alignment horizontal="center" vertical="center"/>
    </xf>
    <xf numFmtId="167" fontId="12" fillId="8" borderId="7" xfId="0" applyNumberFormat="1" applyFont="1" applyFill="1" applyBorder="1" applyAlignment="1">
      <alignment horizontal="center" vertical="center"/>
    </xf>
    <xf numFmtId="170" fontId="13" fillId="8" borderId="26" xfId="0" applyNumberFormat="1" applyFont="1" applyFill="1" applyBorder="1" applyAlignment="1">
      <alignment horizontal="center" vertical="center"/>
    </xf>
    <xf numFmtId="170" fontId="13" fillId="8" borderId="7" xfId="0" applyNumberFormat="1" applyFont="1" applyFill="1" applyBorder="1" applyAlignment="1">
      <alignment horizontal="center" vertical="center"/>
    </xf>
    <xf numFmtId="170" fontId="13" fillId="8" borderId="27" xfId="0" applyNumberFormat="1" applyFont="1" applyFill="1" applyBorder="1" applyAlignment="1">
      <alignment horizontal="center" vertical="center"/>
    </xf>
    <xf numFmtId="170" fontId="13" fillId="8" borderId="28" xfId="0" applyNumberFormat="1" applyFont="1" applyFill="1" applyBorder="1" applyAlignment="1">
      <alignment horizontal="center" vertical="center"/>
    </xf>
    <xf numFmtId="170" fontId="12" fillId="8" borderId="24" xfId="0" applyNumberFormat="1" applyFont="1" applyFill="1" applyBorder="1" applyAlignment="1">
      <alignment horizontal="right" vertical="center"/>
    </xf>
    <xf numFmtId="164" fontId="24" fillId="5" borderId="0" xfId="22" applyFont="1" applyFill="1" applyBorder="1" applyAlignment="1">
      <alignment horizontal="left" vertical="center"/>
      <protection/>
    </xf>
    <xf numFmtId="0" fontId="26" fillId="0" borderId="0" xfId="22" applyNumberFormat="1" applyFont="1" applyFill="1" applyBorder="1" applyAlignment="1" applyProtection="1">
      <alignment horizontal="left" vertical="center"/>
      <protection/>
    </xf>
    <xf numFmtId="164" fontId="25" fillId="0" borderId="0" xfId="22" applyFont="1" applyFill="1" applyBorder="1" applyAlignment="1">
      <alignment horizontal="left" vertical="center"/>
      <protection/>
    </xf>
    <xf numFmtId="164" fontId="23" fillId="0" borderId="0" xfId="22" applyFont="1" applyFill="1" applyBorder="1" applyAlignment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2" fontId="26" fillId="4" borderId="0" xfId="22" applyNumberFormat="1" applyFont="1" applyFill="1" applyBorder="1" applyAlignment="1">
      <alignment horizontal="left" vertical="center"/>
      <protection/>
    </xf>
    <xf numFmtId="2" fontId="26" fillId="4" borderId="5" xfId="22" applyNumberFormat="1" applyFont="1" applyFill="1" applyBorder="1" applyAlignment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left" vertical="center" indent="2"/>
      <protection/>
    </xf>
    <xf numFmtId="164" fontId="23" fillId="4" borderId="0" xfId="24" applyNumberFormat="1" applyFont="1" applyFill="1" applyBorder="1" applyAlignment="1" applyProtection="1">
      <alignment horizontal="left" vertical="center" indent="2"/>
      <protection/>
    </xf>
    <xf numFmtId="165" fontId="25" fillId="4" borderId="0" xfId="24" applyNumberFormat="1" applyFont="1" applyFill="1" applyBorder="1" applyAlignment="1" applyProtection="1">
      <alignment horizontal="center" vertical="center"/>
      <protection/>
    </xf>
    <xf numFmtId="164" fontId="47" fillId="4" borderId="5" xfId="22" applyNumberFormat="1" applyFont="1" applyFill="1" applyBorder="1" applyAlignment="1" applyProtection="1">
      <alignment horizontal="center" vertical="center" wrapText="1"/>
      <protection/>
    </xf>
    <xf numFmtId="164" fontId="7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indent="2"/>
      <protection/>
    </xf>
    <xf numFmtId="165" fontId="73" fillId="5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Alignment="1">
      <alignment vertical="center"/>
      <protection/>
    </xf>
    <xf numFmtId="0" fontId="9" fillId="2" borderId="0" xfId="0" applyFont="1" applyFill="1" applyAlignment="1">
      <alignment/>
    </xf>
    <xf numFmtId="0" fontId="9" fillId="2" borderId="1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70" fontId="10" fillId="7" borderId="12" xfId="0" applyNumberFormat="1" applyFont="1" applyFill="1" applyBorder="1" applyAlignment="1">
      <alignment vertical="center"/>
    </xf>
    <xf numFmtId="170" fontId="10" fillId="0" borderId="0" xfId="0" applyNumberFormat="1" applyFont="1" applyAlignment="1">
      <alignment vertical="center"/>
    </xf>
    <xf numFmtId="0" fontId="2" fillId="8" borderId="0" xfId="0" applyFont="1" applyFill="1" applyBorder="1" applyAlignment="1">
      <alignment vertical="center"/>
    </xf>
    <xf numFmtId="18" fontId="2" fillId="8" borderId="0" xfId="0" applyNumberFormat="1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64" fontId="52" fillId="0" borderId="0" xfId="22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 vertical="center"/>
    </xf>
    <xf numFmtId="164" fontId="19" fillId="0" borderId="0" xfId="22" applyFont="1" applyFill="1" applyBorder="1" applyAlignment="1">
      <alignment vertical="center"/>
      <protection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164" fontId="19" fillId="5" borderId="0" xfId="22" applyFont="1" applyFill="1" applyBorder="1" applyAlignment="1" quotePrefix="1">
      <alignment horizontal="center" vertical="center"/>
      <protection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164" fontId="99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Font="1" applyFill="1" applyBorder="1" applyAlignment="1" quotePrefix="1">
      <alignment horizontal="right" vertical="center"/>
      <protection/>
    </xf>
    <xf numFmtId="164" fontId="23" fillId="38" borderId="0" xfId="22" applyNumberFormat="1" applyFont="1" applyFill="1" applyBorder="1" applyAlignment="1" applyProtection="1">
      <alignment horizontal="left" vertical="center"/>
      <protection locked="0"/>
    </xf>
    <xf numFmtId="0" fontId="23" fillId="38" borderId="0" xfId="0" applyFont="1" applyFill="1" applyBorder="1" applyAlignment="1" applyProtection="1">
      <alignment vertical="center" wrapText="1"/>
      <protection locked="0"/>
    </xf>
    <xf numFmtId="0" fontId="33" fillId="6" borderId="0" xfId="0" applyFont="1" applyFill="1" applyAlignment="1">
      <alignment horizontal="center" vertical="center"/>
    </xf>
    <xf numFmtId="164" fontId="33" fillId="33" borderId="0" xfId="22" applyNumberFormat="1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Alignment="1">
      <alignment horizontal="left" vertical="center"/>
    </xf>
    <xf numFmtId="0" fontId="22" fillId="6" borderId="0" xfId="0" applyFont="1" applyFill="1" applyAlignment="1">
      <alignment vertical="center"/>
    </xf>
    <xf numFmtId="0" fontId="33" fillId="33" borderId="0" xfId="0" applyFont="1" applyFill="1" applyBorder="1" applyAlignment="1" applyProtection="1">
      <alignment vertical="center"/>
      <protection locked="0"/>
    </xf>
    <xf numFmtId="0" fontId="26" fillId="2" borderId="0" xfId="22" applyNumberFormat="1" applyFont="1" applyFill="1" applyAlignment="1" applyProtection="1" quotePrefix="1">
      <alignment horizontal="left" vertical="center"/>
      <protection locked="0"/>
    </xf>
    <xf numFmtId="164" fontId="23" fillId="2" borderId="0" xfId="22" applyFont="1" applyFill="1" applyAlignment="1" applyProtection="1">
      <alignment vertical="center"/>
      <protection locked="0"/>
    </xf>
    <xf numFmtId="0" fontId="15" fillId="13" borderId="0" xfId="0" applyFont="1" applyFill="1" applyAlignment="1">
      <alignment/>
    </xf>
    <xf numFmtId="0" fontId="0" fillId="13" borderId="0" xfId="0" applyFill="1" applyAlignment="1">
      <alignment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23" fillId="5" borderId="0" xfId="22" applyNumberFormat="1" applyFont="1" applyFill="1" applyBorder="1" applyAlignment="1" applyProtection="1">
      <alignment horizontal="left" vertical="center"/>
      <protection locked="0"/>
    </xf>
    <xf numFmtId="164" fontId="23" fillId="5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164" fontId="23" fillId="5" borderId="0" xfId="22" applyNumberFormat="1" applyFont="1" applyFill="1" applyBorder="1" applyAlignment="1" applyProtection="1">
      <alignment vertical="center"/>
      <protection locked="0"/>
    </xf>
    <xf numFmtId="164" fontId="0" fillId="5" borderId="0" xfId="22" applyFont="1" applyFill="1" applyBorder="1" applyAlignment="1" applyProtection="1">
      <alignment vertical="center"/>
      <protection locked="0"/>
    </xf>
    <xf numFmtId="0" fontId="51" fillId="39" borderId="0" xfId="0" applyFont="1" applyFill="1" applyBorder="1" applyAlignment="1">
      <alignment vertical="center"/>
    </xf>
    <xf numFmtId="0" fontId="20" fillId="39" borderId="0" xfId="0" applyFont="1" applyFill="1" applyBorder="1" applyAlignment="1">
      <alignment vertical="center"/>
    </xf>
    <xf numFmtId="164" fontId="19" fillId="39" borderId="0" xfId="22" applyNumberFormat="1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Border="1" applyAlignment="1">
      <alignment vertical="center"/>
    </xf>
    <xf numFmtId="0" fontId="23" fillId="37" borderId="0" xfId="22" applyNumberFormat="1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Border="1" applyAlignment="1" applyProtection="1">
      <alignment vertical="center"/>
      <protection locked="0"/>
    </xf>
    <xf numFmtId="164" fontId="26" fillId="5" borderId="0" xfId="22" applyNumberFormat="1" applyFont="1" applyFill="1" applyBorder="1" applyAlignment="1" applyProtection="1">
      <alignment horizontal="left" vertical="center"/>
      <protection locked="0"/>
    </xf>
    <xf numFmtId="165" fontId="23" fillId="5" borderId="0" xfId="22" applyNumberFormat="1" applyFont="1" applyFill="1" applyBorder="1" applyAlignment="1" applyProtection="1">
      <alignment horizontal="right" vertical="center"/>
      <protection locked="0"/>
    </xf>
    <xf numFmtId="0" fontId="26" fillId="5" borderId="0" xfId="22" applyNumberFormat="1" applyFont="1" applyFill="1" applyBorder="1" applyAlignment="1" applyProtection="1">
      <alignment horizontal="left" vertical="center"/>
      <protection locked="0"/>
    </xf>
    <xf numFmtId="164" fontId="26" fillId="37" borderId="0" xfId="22" applyNumberFormat="1" applyFont="1" applyFill="1" applyBorder="1" applyAlignment="1" applyProtection="1">
      <alignment horizontal="left" vertical="center"/>
      <protection/>
    </xf>
    <xf numFmtId="164" fontId="27" fillId="37" borderId="0" xfId="24" applyFont="1" applyFill="1" applyBorder="1" applyAlignment="1">
      <alignment horizontal="left" vertical="center"/>
      <protection/>
    </xf>
    <xf numFmtId="0" fontId="27" fillId="37" borderId="0" xfId="24" applyNumberFormat="1" applyFont="1" applyFill="1" applyBorder="1" applyAlignment="1">
      <alignment horizontal="center" vertical="center"/>
      <protection/>
    </xf>
    <xf numFmtId="164" fontId="23" fillId="37" borderId="0" xfId="22" applyFont="1" applyFill="1" applyBorder="1" applyAlignment="1">
      <alignment vertical="center"/>
      <protection/>
    </xf>
    <xf numFmtId="164" fontId="27" fillId="37" borderId="0" xfId="24" applyFont="1" applyFill="1" applyBorder="1" applyAlignment="1">
      <alignment horizontal="center" vertical="center"/>
      <protection/>
    </xf>
    <xf numFmtId="0" fontId="26" fillId="37" borderId="0" xfId="24" applyNumberFormat="1" applyFont="1" applyFill="1" applyBorder="1" applyAlignment="1" applyProtection="1">
      <alignment horizontal="left" vertical="center"/>
      <protection/>
    </xf>
    <xf numFmtId="164" fontId="0" fillId="37" borderId="0" xfId="22" applyFont="1" applyFill="1" applyBorder="1" applyAlignment="1">
      <alignment vertical="center"/>
      <protection/>
    </xf>
    <xf numFmtId="0" fontId="54" fillId="37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64" fontId="26" fillId="38" borderId="0" xfId="22" applyNumberFormat="1" applyFont="1" applyFill="1" applyBorder="1" applyAlignment="1" applyProtection="1">
      <alignment horizontal="left" vertical="center"/>
      <protection/>
    </xf>
    <xf numFmtId="49" fontId="26" fillId="38" borderId="0" xfId="22" applyNumberFormat="1" applyFont="1" applyFill="1" applyBorder="1" applyAlignment="1" applyProtection="1">
      <alignment horizontal="left" vertical="center"/>
      <protection/>
    </xf>
    <xf numFmtId="164" fontId="0" fillId="38" borderId="0" xfId="22" applyFont="1" applyFill="1" applyBorder="1" applyAlignment="1" applyProtection="1">
      <alignment vertical="center"/>
      <protection locked="0"/>
    </xf>
    <xf numFmtId="0" fontId="11" fillId="38" borderId="0" xfId="0" applyFont="1" applyFill="1" applyBorder="1" applyAlignment="1">
      <alignment vertical="center"/>
    </xf>
    <xf numFmtId="164" fontId="27" fillId="38" borderId="0" xfId="24" applyFont="1" applyFill="1" applyBorder="1" applyAlignment="1">
      <alignment horizontal="left" vertical="center"/>
      <protection/>
    </xf>
    <xf numFmtId="0" fontId="26" fillId="38" borderId="0" xfId="24" applyNumberFormat="1" applyFont="1" applyFill="1" applyBorder="1" applyAlignment="1" applyProtection="1">
      <alignment horizontal="left" vertical="center"/>
      <protection/>
    </xf>
    <xf numFmtId="164" fontId="23" fillId="38" borderId="0" xfId="22" applyFont="1" applyFill="1" applyBorder="1" applyAlignment="1">
      <alignment vertical="center"/>
      <protection/>
    </xf>
    <xf numFmtId="164" fontId="26" fillId="38" borderId="0" xfId="24" applyFont="1" applyFill="1" applyBorder="1" applyAlignment="1">
      <alignment horizontal="left" vertical="center"/>
      <protection/>
    </xf>
    <xf numFmtId="164" fontId="26" fillId="38" borderId="0" xfId="24" applyNumberFormat="1" applyFont="1" applyFill="1" applyBorder="1" applyAlignment="1" applyProtection="1">
      <alignment horizontal="center" vertical="center"/>
      <protection/>
    </xf>
    <xf numFmtId="165" fontId="26" fillId="38" borderId="0" xfId="24" applyNumberFormat="1" applyFont="1" applyFill="1" applyBorder="1" applyAlignment="1" applyProtection="1">
      <alignment horizontal="center" vertical="center"/>
      <protection/>
    </xf>
    <xf numFmtId="0" fontId="54" fillId="38" borderId="0" xfId="0" applyFont="1" applyFill="1" applyBorder="1" applyAlignment="1">
      <alignment vertical="center"/>
    </xf>
    <xf numFmtId="164" fontId="0" fillId="38" borderId="0" xfId="22" applyFont="1" applyFill="1" applyBorder="1" applyAlignment="1">
      <alignment vertical="center"/>
      <protection/>
    </xf>
    <xf numFmtId="0" fontId="0" fillId="28" borderId="0" xfId="0" applyFill="1" applyAlignment="1">
      <alignment/>
    </xf>
    <xf numFmtId="0" fontId="0" fillId="2" borderId="0" xfId="0" applyFill="1" applyAlignment="1">
      <alignment/>
    </xf>
    <xf numFmtId="0" fontId="15" fillId="2" borderId="27" xfId="0" applyFont="1" applyFill="1" applyBorder="1" applyAlignment="1">
      <alignment horizontal="left" vertical="top" wrapText="1"/>
    </xf>
    <xf numFmtId="0" fontId="27" fillId="2" borderId="27" xfId="0" applyFont="1" applyFill="1" applyBorder="1" applyAlignment="1">
      <alignment horizontal="left" vertical="top" wrapText="1"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15" fillId="6" borderId="15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84" fillId="4" borderId="61" xfId="21" applyFont="1" applyFill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6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1" fillId="5" borderId="0" xfId="0" applyFont="1" applyFill="1" applyAlignment="1">
      <alignment/>
    </xf>
    <xf numFmtId="0" fontId="0" fillId="0" borderId="0" xfId="0" applyAlignment="1">
      <alignment/>
    </xf>
    <xf numFmtId="0" fontId="27" fillId="4" borderId="42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84" fillId="4" borderId="42" xfId="21" applyFont="1" applyFill="1" applyBorder="1" applyAlignment="1">
      <alignment horizontal="left" vertical="top" wrapText="1"/>
    </xf>
    <xf numFmtId="0" fontId="84" fillId="4" borderId="48" xfId="21" applyFont="1" applyFill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4" fillId="0" borderId="42" xfId="21" applyFont="1" applyBorder="1" applyAlignment="1">
      <alignment horizontal="left" vertical="top" wrapText="1"/>
    </xf>
    <xf numFmtId="0" fontId="84" fillId="0" borderId="48" xfId="21" applyFont="1" applyBorder="1" applyAlignment="1">
      <alignment horizontal="left" vertical="top" wrapText="1"/>
    </xf>
    <xf numFmtId="0" fontId="70" fillId="17" borderId="17" xfId="0" applyFont="1" applyFill="1" applyBorder="1" applyAlignment="1">
      <alignment horizontal="center" vertical="center"/>
    </xf>
    <xf numFmtId="0" fontId="70" fillId="17" borderId="10" xfId="0" applyFont="1" applyFill="1" applyBorder="1" applyAlignment="1">
      <alignment horizontal="center" vertical="center"/>
    </xf>
    <xf numFmtId="0" fontId="70" fillId="17" borderId="45" xfId="0" applyFont="1" applyFill="1" applyBorder="1" applyAlignment="1">
      <alignment horizontal="center" vertical="center"/>
    </xf>
    <xf numFmtId="0" fontId="70" fillId="17" borderId="14" xfId="0" applyFont="1" applyFill="1" applyBorder="1" applyAlignment="1">
      <alignment horizontal="center" vertical="center"/>
    </xf>
    <xf numFmtId="0" fontId="70" fillId="17" borderId="15" xfId="0" applyFont="1" applyFill="1" applyBorder="1" applyAlignment="1">
      <alignment horizontal="center" vertical="center"/>
    </xf>
    <xf numFmtId="0" fontId="70" fillId="17" borderId="16" xfId="0" applyFont="1" applyFill="1" applyBorder="1" applyAlignment="1">
      <alignment horizontal="center" vertical="center"/>
    </xf>
    <xf numFmtId="0" fontId="90" fillId="18" borderId="28" xfId="0" applyFont="1" applyFill="1" applyBorder="1" applyAlignment="1">
      <alignment horizontal="center" vertical="center" wrapText="1"/>
    </xf>
    <xf numFmtId="0" fontId="90" fillId="23" borderId="27" xfId="0" applyFont="1" applyFill="1" applyBorder="1" applyAlignment="1">
      <alignment horizontal="center" vertical="center" wrapText="1"/>
    </xf>
    <xf numFmtId="0" fontId="89" fillId="11" borderId="27" xfId="0" applyFont="1" applyFill="1" applyBorder="1" applyAlignment="1">
      <alignment horizontal="center" vertical="center" wrapText="1"/>
    </xf>
    <xf numFmtId="0" fontId="89" fillId="4" borderId="27" xfId="0" applyFont="1" applyFill="1" applyBorder="1" applyAlignment="1">
      <alignment horizontal="center" vertical="center" wrapText="1"/>
    </xf>
    <xf numFmtId="0" fontId="89" fillId="4" borderId="27" xfId="0" applyFont="1" applyFill="1" applyBorder="1" applyAlignment="1">
      <alignment/>
    </xf>
    <xf numFmtId="0" fontId="89" fillId="4" borderId="49" xfId="0" applyFont="1" applyFill="1" applyBorder="1" applyAlignment="1">
      <alignment/>
    </xf>
    <xf numFmtId="0" fontId="74" fillId="2" borderId="17" xfId="0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horizontal="center" vertical="center" wrapText="1"/>
    </xf>
    <xf numFmtId="0" fontId="74" fillId="2" borderId="45" xfId="0" applyFont="1" applyFill="1" applyBorder="1" applyAlignment="1">
      <alignment horizontal="center" vertical="center" wrapText="1"/>
    </xf>
    <xf numFmtId="0" fontId="74" fillId="2" borderId="12" xfId="0" applyFont="1" applyFill="1" applyBorder="1" applyAlignment="1">
      <alignment horizontal="center" vertical="center" wrapText="1"/>
    </xf>
    <xf numFmtId="0" fontId="74" fillId="2" borderId="0" xfId="0" applyFont="1" applyFill="1" applyBorder="1" applyAlignment="1">
      <alignment horizontal="center" vertical="center" wrapText="1"/>
    </xf>
    <xf numFmtId="0" fontId="74" fillId="2" borderId="13" xfId="0" applyFont="1" applyFill="1" applyBorder="1" applyAlignment="1">
      <alignment horizontal="center" vertical="center" wrapText="1"/>
    </xf>
    <xf numFmtId="0" fontId="78" fillId="3" borderId="58" xfId="0" applyFont="1" applyFill="1" applyBorder="1" applyAlignment="1">
      <alignment horizontal="center" vertical="center" wrapText="1"/>
    </xf>
    <xf numFmtId="0" fontId="78" fillId="3" borderId="48" xfId="0" applyFont="1" applyFill="1" applyBorder="1" applyAlignment="1">
      <alignment horizontal="center" vertical="center" wrapText="1"/>
    </xf>
    <xf numFmtId="0" fontId="78" fillId="3" borderId="59" xfId="0" applyFont="1" applyFill="1" applyBorder="1" applyAlignment="1">
      <alignment horizontal="center" vertical="center" wrapText="1"/>
    </xf>
    <xf numFmtId="0" fontId="74" fillId="2" borderId="62" xfId="0" applyFont="1" applyFill="1" applyBorder="1" applyAlignment="1">
      <alignment horizontal="center" vertical="center"/>
    </xf>
    <xf numFmtId="0" fontId="74" fillId="2" borderId="5" xfId="0" applyFont="1" applyFill="1" applyBorder="1" applyAlignment="1">
      <alignment horizontal="center" vertical="center"/>
    </xf>
    <xf numFmtId="0" fontId="74" fillId="2" borderId="63" xfId="0" applyFont="1" applyFill="1" applyBorder="1" applyAlignment="1">
      <alignment horizontal="center" vertical="center"/>
    </xf>
    <xf numFmtId="0" fontId="89" fillId="19" borderId="37" xfId="0" applyFont="1" applyFill="1" applyBorder="1" applyAlignment="1">
      <alignment horizontal="center" vertical="center" wrapText="1"/>
    </xf>
    <xf numFmtId="0" fontId="89" fillId="19" borderId="37" xfId="0" applyFont="1" applyFill="1" applyBorder="1" applyAlignment="1">
      <alignment/>
    </xf>
    <xf numFmtId="0" fontId="90" fillId="9" borderId="7" xfId="0" applyFont="1" applyFill="1" applyBorder="1" applyAlignment="1">
      <alignment horizontal="center" vertical="center" wrapText="1"/>
    </xf>
    <xf numFmtId="0" fontId="90" fillId="18" borderId="27" xfId="0" applyFont="1" applyFill="1" applyBorder="1" applyAlignment="1">
      <alignment horizontal="center" vertical="center" wrapText="1"/>
    </xf>
    <xf numFmtId="0" fontId="74" fillId="20" borderId="56" xfId="0" applyFont="1" applyFill="1" applyBorder="1" applyAlignment="1">
      <alignment horizontal="center" vertical="center" wrapText="1"/>
    </xf>
    <xf numFmtId="0" fontId="74" fillId="20" borderId="2" xfId="0" applyFont="1" applyFill="1" applyBorder="1" applyAlignment="1">
      <alignment horizontal="center" vertical="center" wrapText="1"/>
    </xf>
    <xf numFmtId="0" fontId="74" fillId="20" borderId="32" xfId="0" applyFont="1" applyFill="1" applyBorder="1" applyAlignment="1">
      <alignment horizontal="center" vertical="center" wrapText="1"/>
    </xf>
    <xf numFmtId="0" fontId="74" fillId="20" borderId="62" xfId="0" applyFont="1" applyFill="1" applyBorder="1" applyAlignment="1">
      <alignment horizontal="center" vertical="center" wrapText="1"/>
    </xf>
    <xf numFmtId="0" fontId="74" fillId="20" borderId="5" xfId="0" applyFont="1" applyFill="1" applyBorder="1" applyAlignment="1">
      <alignment horizontal="center" vertical="center" wrapText="1"/>
    </xf>
    <xf numFmtId="0" fontId="74" fillId="20" borderId="63" xfId="0" applyFont="1" applyFill="1" applyBorder="1" applyAlignment="1">
      <alignment horizontal="center" vertical="center" wrapText="1"/>
    </xf>
    <xf numFmtId="0" fontId="44" fillId="25" borderId="56" xfId="0" applyFont="1" applyFill="1" applyBorder="1" applyAlignment="1">
      <alignment horizontal="center" vertical="center" wrapText="1"/>
    </xf>
    <xf numFmtId="0" fontId="44" fillId="25" borderId="2" xfId="0" applyFont="1" applyFill="1" applyBorder="1" applyAlignment="1">
      <alignment horizontal="center" vertical="center" wrapText="1"/>
    </xf>
    <xf numFmtId="0" fontId="44" fillId="25" borderId="32" xfId="0" applyFont="1" applyFill="1" applyBorder="1" applyAlignment="1">
      <alignment horizontal="center" vertical="center" wrapText="1"/>
    </xf>
    <xf numFmtId="0" fontId="44" fillId="25" borderId="12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 vertical="center" wrapText="1"/>
    </xf>
    <xf numFmtId="0" fontId="44" fillId="25" borderId="13" xfId="0" applyFont="1" applyFill="1" applyBorder="1" applyAlignment="1">
      <alignment horizontal="center" vertical="center" wrapText="1"/>
    </xf>
    <xf numFmtId="0" fontId="44" fillId="25" borderId="62" xfId="0" applyFont="1" applyFill="1" applyBorder="1" applyAlignment="1">
      <alignment horizontal="center" vertical="center" wrapText="1"/>
    </xf>
    <xf numFmtId="0" fontId="44" fillId="25" borderId="5" xfId="0" applyFont="1" applyFill="1" applyBorder="1" applyAlignment="1">
      <alignment horizontal="center" vertical="center" wrapText="1"/>
    </xf>
    <xf numFmtId="0" fontId="44" fillId="25" borderId="63" xfId="0" applyFont="1" applyFill="1" applyBorder="1" applyAlignment="1">
      <alignment horizontal="center" vertical="center" wrapText="1"/>
    </xf>
    <xf numFmtId="0" fontId="78" fillId="8" borderId="64" xfId="0" applyFont="1" applyFill="1" applyBorder="1" applyAlignment="1">
      <alignment horizontal="left" vertical="center" indent="2"/>
    </xf>
    <xf numFmtId="0" fontId="78" fillId="8" borderId="10" xfId="0" applyFont="1" applyFill="1" applyBorder="1" applyAlignment="1">
      <alignment horizontal="left" vertical="center" indent="2"/>
    </xf>
    <xf numFmtId="0" fontId="78" fillId="8" borderId="65" xfId="0" applyFont="1" applyFill="1" applyBorder="1" applyAlignment="1">
      <alignment horizontal="left" vertical="center" indent="2"/>
    </xf>
    <xf numFmtId="0" fontId="78" fillId="8" borderId="66" xfId="0" applyFont="1" applyFill="1" applyBorder="1" applyAlignment="1">
      <alignment horizontal="left" vertical="center" indent="2"/>
    </xf>
    <xf numFmtId="0" fontId="78" fillId="8" borderId="15" xfId="0" applyFont="1" applyFill="1" applyBorder="1" applyAlignment="1">
      <alignment horizontal="left" vertical="center" indent="2"/>
    </xf>
    <xf numFmtId="0" fontId="78" fillId="8" borderId="67" xfId="0" applyFont="1" applyFill="1" applyBorder="1" applyAlignment="1">
      <alignment horizontal="left" vertical="center" indent="2"/>
    </xf>
    <xf numFmtId="0" fontId="81" fillId="4" borderId="47" xfId="0" applyFont="1" applyFill="1" applyBorder="1" applyAlignment="1">
      <alignment horizontal="center" vertical="center" wrapText="1"/>
    </xf>
    <xf numFmtId="0" fontId="81" fillId="4" borderId="55" xfId="0" applyFont="1" applyFill="1" applyBorder="1" applyAlignment="1">
      <alignment horizontal="center" vertical="center" wrapText="1"/>
    </xf>
    <xf numFmtId="0" fontId="81" fillId="4" borderId="53" xfId="0" applyFont="1" applyFill="1" applyBorder="1" applyAlignment="1">
      <alignment horizontal="center" vertical="center" wrapText="1"/>
    </xf>
    <xf numFmtId="0" fontId="74" fillId="25" borderId="46" xfId="0" applyFont="1" applyFill="1" applyBorder="1" applyAlignment="1">
      <alignment horizontal="left" vertical="center" indent="3"/>
    </xf>
    <xf numFmtId="0" fontId="74" fillId="25" borderId="52" xfId="0" applyFont="1" applyFill="1" applyBorder="1" applyAlignment="1">
      <alignment horizontal="left" vertical="center" indent="3"/>
    </xf>
    <xf numFmtId="0" fontId="74" fillId="25" borderId="20" xfId="0" applyFont="1" applyFill="1" applyBorder="1" applyAlignment="1">
      <alignment horizontal="left" vertical="center" indent="3"/>
    </xf>
    <xf numFmtId="0" fontId="74" fillId="20" borderId="51" xfId="0" applyFont="1" applyFill="1" applyBorder="1" applyAlignment="1">
      <alignment horizontal="left" vertical="center" indent="3"/>
    </xf>
    <xf numFmtId="0" fontId="74" fillId="20" borderId="6" xfId="0" applyFont="1" applyFill="1" applyBorder="1" applyAlignment="1">
      <alignment horizontal="left" vertical="center" indent="3"/>
    </xf>
    <xf numFmtId="0" fontId="74" fillId="20" borderId="25" xfId="0" applyFont="1" applyFill="1" applyBorder="1" applyAlignment="1">
      <alignment horizontal="left" vertical="center" indent="3"/>
    </xf>
    <xf numFmtId="0" fontId="74" fillId="26" borderId="47" xfId="0" applyFont="1" applyFill="1" applyBorder="1" applyAlignment="1">
      <alignment horizontal="left" vertical="center" indent="3"/>
    </xf>
    <xf numFmtId="0" fontId="74" fillId="26" borderId="55" xfId="0" applyFont="1" applyFill="1" applyBorder="1" applyAlignment="1">
      <alignment horizontal="left" vertical="center" indent="3"/>
    </xf>
    <xf numFmtId="0" fontId="74" fillId="26" borderId="68" xfId="0" applyFont="1" applyFill="1" applyBorder="1" applyAlignment="1">
      <alignment horizontal="left" vertical="center" indent="3"/>
    </xf>
    <xf numFmtId="0" fontId="78" fillId="3" borderId="3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3" borderId="9" xfId="0" applyFont="1" applyFill="1" applyBorder="1" applyAlignment="1">
      <alignment horizontal="right" vertical="center"/>
    </xf>
    <xf numFmtId="0" fontId="78" fillId="3" borderId="66" xfId="0" applyFont="1" applyFill="1" applyBorder="1" applyAlignment="1">
      <alignment horizontal="right" vertical="center"/>
    </xf>
    <xf numFmtId="0" fontId="78" fillId="3" borderId="15" xfId="0" applyFont="1" applyFill="1" applyBorder="1" applyAlignment="1">
      <alignment horizontal="right" vertical="center"/>
    </xf>
    <xf numFmtId="0" fontId="78" fillId="3" borderId="67" xfId="0" applyFont="1" applyFill="1" applyBorder="1" applyAlignment="1">
      <alignment horizontal="right" vertical="center"/>
    </xf>
    <xf numFmtId="166" fontId="74" fillId="5" borderId="48" xfId="0" applyNumberFormat="1" applyFont="1" applyFill="1" applyBorder="1" applyAlignment="1">
      <alignment horizontal="center" vertical="center"/>
    </xf>
    <xf numFmtId="166" fontId="74" fillId="5" borderId="69" xfId="0" applyNumberFormat="1" applyFont="1" applyFill="1" applyBorder="1" applyAlignment="1">
      <alignment horizontal="center" vertical="center"/>
    </xf>
    <xf numFmtId="0" fontId="78" fillId="8" borderId="12" xfId="0" applyFont="1" applyFill="1" applyBorder="1" applyAlignment="1">
      <alignment horizontal="right" vertical="center"/>
    </xf>
    <xf numFmtId="0" fontId="78" fillId="8" borderId="0" xfId="0" applyFont="1" applyFill="1" applyBorder="1" applyAlignment="1">
      <alignment horizontal="right" vertical="center"/>
    </xf>
    <xf numFmtId="0" fontId="78" fillId="8" borderId="9" xfId="0" applyFont="1" applyFill="1" applyBorder="1" applyAlignment="1">
      <alignment horizontal="right" vertical="center"/>
    </xf>
    <xf numFmtId="0" fontId="78" fillId="8" borderId="14" xfId="0" applyFont="1" applyFill="1" applyBorder="1" applyAlignment="1">
      <alignment horizontal="right" vertical="center"/>
    </xf>
    <xf numFmtId="0" fontId="78" fillId="8" borderId="15" xfId="0" applyFont="1" applyFill="1" applyBorder="1" applyAlignment="1">
      <alignment horizontal="right" vertical="center"/>
    </xf>
    <xf numFmtId="0" fontId="78" fillId="8" borderId="67" xfId="0" applyFont="1" applyFill="1" applyBorder="1" applyAlignment="1">
      <alignment horizontal="right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74" fillId="40" borderId="0" xfId="0" applyFont="1" applyFill="1" applyBorder="1" applyAlignment="1">
      <alignment horizontal="center" vertical="center" wrapText="1"/>
    </xf>
    <xf numFmtId="0" fontId="74" fillId="40" borderId="13" xfId="0" applyFont="1" applyFill="1" applyBorder="1" applyAlignment="1">
      <alignment horizontal="center" vertical="center" wrapText="1"/>
    </xf>
    <xf numFmtId="0" fontId="40" fillId="40" borderId="56" xfId="0" applyFont="1" applyFill="1" applyBorder="1" applyAlignment="1" quotePrefix="1">
      <alignment horizontal="center" vertical="center" wrapText="1"/>
    </xf>
    <xf numFmtId="0" fontId="40" fillId="40" borderId="62" xfId="0" applyFont="1" applyFill="1" applyBorder="1" applyAlignment="1" quotePrefix="1">
      <alignment horizontal="center" vertical="center" wrapText="1"/>
    </xf>
    <xf numFmtId="0" fontId="89" fillId="24" borderId="26" xfId="0" applyFont="1" applyFill="1" applyBorder="1" applyAlignment="1">
      <alignment horizontal="center" vertical="center" wrapText="1"/>
    </xf>
    <xf numFmtId="0" fontId="89" fillId="19" borderId="27" xfId="0" applyFont="1" applyFill="1" applyBorder="1" applyAlignment="1">
      <alignment horizontal="center" vertical="center" wrapText="1"/>
    </xf>
    <xf numFmtId="0" fontId="44" fillId="40" borderId="26" xfId="0" applyFont="1" applyFill="1" applyBorder="1" applyAlignment="1">
      <alignment horizontal="center" vertical="center" wrapText="1"/>
    </xf>
    <xf numFmtId="0" fontId="44" fillId="40" borderId="27" xfId="0" applyFont="1" applyFill="1" applyBorder="1" applyAlignment="1">
      <alignment horizontal="center" vertical="center" wrapText="1"/>
    </xf>
    <xf numFmtId="0" fontId="44" fillId="40" borderId="28" xfId="0" applyFont="1" applyFill="1" applyBorder="1" applyAlignment="1">
      <alignment horizontal="center" vertical="center" wrapText="1"/>
    </xf>
    <xf numFmtId="0" fontId="78" fillId="3" borderId="18" xfId="0" applyFont="1" applyFill="1" applyBorder="1" applyAlignment="1">
      <alignment horizontal="center" vertical="center" wrapText="1"/>
    </xf>
    <xf numFmtId="0" fontId="78" fillId="3" borderId="4" xfId="0" applyFont="1" applyFill="1" applyBorder="1" applyAlignment="1">
      <alignment horizontal="center" vertical="center" wrapText="1"/>
    </xf>
    <xf numFmtId="0" fontId="90" fillId="10" borderId="28" xfId="0" applyFont="1" applyFill="1" applyBorder="1" applyAlignment="1">
      <alignment horizontal="center" vertical="center" wrapText="1"/>
    </xf>
    <xf numFmtId="0" fontId="74" fillId="2" borderId="2" xfId="0" applyFont="1" applyFill="1" applyBorder="1" applyAlignment="1">
      <alignment horizontal="center" vertical="center" wrapText="1"/>
    </xf>
    <xf numFmtId="170" fontId="13" fillId="5" borderId="36" xfId="0" applyNumberFormat="1" applyFont="1" applyFill="1" applyBorder="1" applyAlignment="1">
      <alignment horizontal="center" vertical="center" textRotation="90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170" fontId="13" fillId="29" borderId="70" xfId="0" applyNumberFormat="1" applyFont="1" applyFill="1" applyBorder="1" applyAlignment="1">
      <alignment horizontal="center" vertical="center"/>
    </xf>
    <xf numFmtId="0" fontId="103" fillId="0" borderId="71" xfId="0" applyFont="1" applyBorder="1" applyAlignment="1">
      <alignment/>
    </xf>
    <xf numFmtId="0" fontId="103" fillId="0" borderId="29" xfId="0" applyFont="1" applyBorder="1" applyAlignment="1">
      <alignment/>
    </xf>
    <xf numFmtId="0" fontId="43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4" fillId="29" borderId="56" xfId="0" applyFont="1" applyFill="1" applyBorder="1" applyAlignment="1">
      <alignment horizontal="center" vertical="center"/>
    </xf>
    <xf numFmtId="0" fontId="0" fillId="29" borderId="12" xfId="0" applyFill="1" applyBorder="1" applyAlignment="1">
      <alignment/>
    </xf>
    <xf numFmtId="0" fontId="39" fillId="26" borderId="17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43" fillId="3" borderId="2" xfId="0" applyFont="1" applyFill="1" applyBorder="1" applyAlignment="1">
      <alignment horizontal="center" vertical="center" wrapText="1"/>
    </xf>
    <xf numFmtId="0" fontId="43" fillId="3" borderId="32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0" fontId="42" fillId="17" borderId="0" xfId="0" applyFont="1" applyFill="1" applyBorder="1" applyAlignment="1">
      <alignment horizontal="center" vertical="center" wrapText="1"/>
    </xf>
    <xf numFmtId="0" fontId="42" fillId="17" borderId="13" xfId="0" applyFont="1" applyFill="1" applyBorder="1" applyAlignment="1">
      <alignment horizontal="center" vertical="center" wrapText="1"/>
    </xf>
    <xf numFmtId="0" fontId="42" fillId="17" borderId="5" xfId="0" applyFont="1" applyFill="1" applyBorder="1" applyAlignment="1">
      <alignment horizontal="center" vertical="center" wrapText="1"/>
    </xf>
    <xf numFmtId="0" fontId="42" fillId="17" borderId="63" xfId="0" applyFont="1" applyFill="1" applyBorder="1" applyAlignment="1">
      <alignment horizontal="center" vertical="center" wrapText="1"/>
    </xf>
    <xf numFmtId="0" fontId="89" fillId="24" borderId="27" xfId="0" applyFont="1" applyFill="1" applyBorder="1" applyAlignment="1">
      <alignment horizontal="center" vertical="center" wrapText="1"/>
    </xf>
    <xf numFmtId="0" fontId="89" fillId="24" borderId="49" xfId="0" applyFont="1" applyFill="1" applyBorder="1" applyAlignment="1">
      <alignment horizontal="center" vertical="center" wrapText="1"/>
    </xf>
    <xf numFmtId="0" fontId="74" fillId="6" borderId="26" xfId="0" applyFont="1" applyFill="1" applyBorder="1" applyAlignment="1">
      <alignment horizontal="center" vertical="center" wrapText="1"/>
    </xf>
    <xf numFmtId="0" fontId="74" fillId="6" borderId="27" xfId="0" applyFont="1" applyFill="1" applyBorder="1" applyAlignment="1">
      <alignment horizontal="center" vertical="center" wrapText="1"/>
    </xf>
    <xf numFmtId="0" fontId="74" fillId="6" borderId="28" xfId="0" applyFont="1" applyFill="1" applyBorder="1" applyAlignment="1">
      <alignment horizontal="center" vertical="center" wrapText="1"/>
    </xf>
    <xf numFmtId="0" fontId="74" fillId="6" borderId="41" xfId="0" applyFont="1" applyFill="1" applyBorder="1" applyAlignment="1">
      <alignment horizontal="center" vertical="center" wrapText="1"/>
    </xf>
    <xf numFmtId="0" fontId="74" fillId="6" borderId="42" xfId="0" applyFont="1" applyFill="1" applyBorder="1" applyAlignment="1">
      <alignment horizontal="center" vertical="center" wrapText="1"/>
    </xf>
    <xf numFmtId="0" fontId="74" fillId="6" borderId="43" xfId="0" applyFont="1" applyFill="1" applyBorder="1" applyAlignment="1">
      <alignment horizontal="center" vertical="center" wrapText="1"/>
    </xf>
    <xf numFmtId="0" fontId="89" fillId="19" borderId="27" xfId="0" applyFont="1" applyFill="1" applyBorder="1" applyAlignment="1">
      <alignment/>
    </xf>
    <xf numFmtId="0" fontId="89" fillId="19" borderId="49" xfId="0" applyFont="1" applyFill="1" applyBorder="1" applyAlignment="1">
      <alignment/>
    </xf>
    <xf numFmtId="170" fontId="10" fillId="0" borderId="12" xfId="0" applyNumberFormat="1" applyFont="1" applyBorder="1" applyAlignment="1">
      <alignment horizontal="center" vertical="center"/>
    </xf>
    <xf numFmtId="0" fontId="103" fillId="0" borderId="54" xfId="0" applyFont="1" applyBorder="1" applyAlignment="1">
      <alignment/>
    </xf>
    <xf numFmtId="0" fontId="103" fillId="0" borderId="60" xfId="0" applyFont="1" applyBorder="1" applyAlignment="1">
      <alignment/>
    </xf>
    <xf numFmtId="0" fontId="78" fillId="17" borderId="0" xfId="0" applyFont="1" applyFill="1" applyBorder="1" applyAlignment="1">
      <alignment horizontal="center" vertical="center"/>
    </xf>
    <xf numFmtId="0" fontId="78" fillId="17" borderId="13" xfId="0" applyFont="1" applyFill="1" applyBorder="1" applyAlignment="1">
      <alignment horizontal="center" vertical="center"/>
    </xf>
    <xf numFmtId="0" fontId="90" fillId="23" borderId="49" xfId="0" applyFont="1" applyFill="1" applyBorder="1" applyAlignment="1">
      <alignment horizontal="center" vertical="center" wrapText="1"/>
    </xf>
    <xf numFmtId="0" fontId="89" fillId="11" borderId="49" xfId="0" applyFont="1" applyFill="1" applyBorder="1" applyAlignment="1">
      <alignment horizontal="center" vertical="center" wrapText="1"/>
    </xf>
    <xf numFmtId="0" fontId="90" fillId="18" borderId="39" xfId="0" applyFont="1" applyFill="1" applyBorder="1" applyAlignment="1">
      <alignment horizontal="center" vertical="center" wrapText="1"/>
    </xf>
    <xf numFmtId="0" fontId="74" fillId="25" borderId="2" xfId="0" applyFont="1" applyFill="1" applyBorder="1" applyAlignment="1">
      <alignment horizontal="center" vertical="center"/>
    </xf>
    <xf numFmtId="0" fontId="79" fillId="0" borderId="2" xfId="0" applyFont="1" applyBorder="1" applyAlignment="1">
      <alignment/>
    </xf>
    <xf numFmtId="0" fontId="79" fillId="0" borderId="32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5" xfId="0" applyFont="1" applyBorder="1" applyAlignment="1">
      <alignment/>
    </xf>
    <xf numFmtId="0" fontId="79" fillId="0" borderId="63" xfId="0" applyFont="1" applyBorder="1" applyAlignment="1">
      <alignment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45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wrapText="1"/>
    </xf>
    <xf numFmtId="0" fontId="89" fillId="11" borderId="22" xfId="0" applyFont="1" applyFill="1" applyBorder="1" applyAlignment="1">
      <alignment horizontal="center" vertical="center" wrapText="1"/>
    </xf>
    <xf numFmtId="0" fontId="89" fillId="7" borderId="40" xfId="0" applyFont="1" applyFill="1" applyBorder="1" applyAlignment="1">
      <alignment horizontal="center" vertical="center" wrapText="1"/>
    </xf>
    <xf numFmtId="0" fontId="89" fillId="7" borderId="37" xfId="0" applyFont="1" applyFill="1" applyBorder="1" applyAlignment="1">
      <alignment horizontal="center" vertical="center" wrapText="1"/>
    </xf>
    <xf numFmtId="0" fontId="90" fillId="12" borderId="22" xfId="0" applyFont="1" applyFill="1" applyBorder="1" applyAlignment="1">
      <alignment horizontal="center" vertical="center" wrapText="1"/>
    </xf>
    <xf numFmtId="0" fontId="90" fillId="12" borderId="27" xfId="0" applyFont="1" applyFill="1" applyBorder="1" applyAlignment="1">
      <alignment horizontal="center" vertical="center" wrapText="1"/>
    </xf>
    <xf numFmtId="0" fontId="90" fillId="28" borderId="65" xfId="0" applyFont="1" applyFill="1" applyBorder="1" applyAlignment="1">
      <alignment horizontal="center" vertical="center" wrapText="1"/>
    </xf>
    <xf numFmtId="0" fontId="90" fillId="28" borderId="9" xfId="0" applyFont="1" applyFill="1" applyBorder="1" applyAlignment="1">
      <alignment horizontal="center" vertical="center" wrapText="1"/>
    </xf>
    <xf numFmtId="0" fontId="90" fillId="28" borderId="18" xfId="0" applyFont="1" applyFill="1" applyBorder="1" applyAlignment="1">
      <alignment horizontal="center" vertical="center" wrapText="1"/>
    </xf>
    <xf numFmtId="0" fontId="90" fillId="10" borderId="22" xfId="0" applyFont="1" applyFill="1" applyBorder="1" applyAlignment="1">
      <alignment horizontal="center" vertical="center" wrapText="1"/>
    </xf>
    <xf numFmtId="0" fontId="90" fillId="10" borderId="27" xfId="0" applyFont="1" applyFill="1" applyBorder="1" applyAlignment="1">
      <alignment horizontal="center" vertical="center" wrapText="1"/>
    </xf>
    <xf numFmtId="0" fontId="39" fillId="29" borderId="21" xfId="0" applyFont="1" applyFill="1" applyBorder="1" applyAlignment="1">
      <alignment horizontal="center" vertical="center" wrapText="1"/>
    </xf>
    <xf numFmtId="0" fontId="39" fillId="29" borderId="44" xfId="0" applyFont="1" applyFill="1" applyBorder="1" applyAlignment="1">
      <alignment horizontal="center" vertical="center" wrapText="1"/>
    </xf>
    <xf numFmtId="0" fontId="23" fillId="29" borderId="22" xfId="0" applyFont="1" applyFill="1" applyBorder="1" applyAlignment="1">
      <alignment/>
    </xf>
    <xf numFmtId="0" fontId="23" fillId="29" borderId="23" xfId="0" applyFont="1" applyFill="1" applyBorder="1" applyAlignment="1">
      <alignment/>
    </xf>
    <xf numFmtId="0" fontId="23" fillId="29" borderId="41" xfId="0" applyFont="1" applyFill="1" applyBorder="1" applyAlignment="1">
      <alignment/>
    </xf>
    <xf numFmtId="0" fontId="23" fillId="29" borderId="8" xfId="0" applyFont="1" applyFill="1" applyBorder="1" applyAlignment="1">
      <alignment/>
    </xf>
    <xf numFmtId="0" fontId="23" fillId="29" borderId="42" xfId="0" applyFont="1" applyFill="1" applyBorder="1" applyAlignment="1">
      <alignment/>
    </xf>
    <xf numFmtId="0" fontId="23" fillId="29" borderId="43" xfId="0" applyFont="1" applyFill="1" applyBorder="1" applyAlignment="1">
      <alignment/>
    </xf>
    <xf numFmtId="0" fontId="89" fillId="16" borderId="21" xfId="0" applyFont="1" applyFill="1" applyBorder="1" applyAlignment="1">
      <alignment horizontal="center" vertical="center" wrapText="1"/>
    </xf>
    <xf numFmtId="0" fontId="89" fillId="16" borderId="26" xfId="0" applyFont="1" applyFill="1" applyBorder="1" applyAlignment="1">
      <alignment horizontal="center" vertical="center" wrapText="1"/>
    </xf>
    <xf numFmtId="0" fontId="90" fillId="18" borderId="23" xfId="0" applyFont="1" applyFill="1" applyBorder="1" applyAlignment="1">
      <alignment horizontal="center" vertical="center" wrapText="1"/>
    </xf>
    <xf numFmtId="0" fontId="89" fillId="24" borderId="21" xfId="0" applyFont="1" applyFill="1" applyBorder="1" applyAlignment="1">
      <alignment horizontal="center" vertical="center" wrapText="1"/>
    </xf>
    <xf numFmtId="0" fontId="90" fillId="1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39" fillId="29" borderId="21" xfId="0" applyFont="1" applyFill="1" applyBorder="1" applyAlignment="1">
      <alignment horizontal="center" vertical="center"/>
    </xf>
    <xf numFmtId="0" fontId="39" fillId="29" borderId="22" xfId="0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center" vertical="center" wrapText="1"/>
    </xf>
    <xf numFmtId="0" fontId="78" fillId="3" borderId="13" xfId="0" applyFont="1" applyFill="1" applyBorder="1" applyAlignment="1">
      <alignment horizontal="center" vertical="center" wrapText="1"/>
    </xf>
    <xf numFmtId="0" fontId="89" fillId="19" borderId="22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90" fillId="9" borderId="22" xfId="0" applyFont="1" applyFill="1" applyBorder="1" applyAlignment="1">
      <alignment horizontal="center" vertical="center" wrapText="1"/>
    </xf>
    <xf numFmtId="0" fontId="90" fillId="9" borderId="27" xfId="0" applyFont="1" applyFill="1" applyBorder="1" applyAlignment="1">
      <alignment horizontal="center" vertical="center" wrapText="1"/>
    </xf>
    <xf numFmtId="0" fontId="90" fillId="3" borderId="22" xfId="0" applyFont="1" applyFill="1" applyBorder="1" applyAlignment="1">
      <alignment horizontal="center" vertical="center" wrapText="1"/>
    </xf>
    <xf numFmtId="0" fontId="90" fillId="3" borderId="27" xfId="0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3" fillId="2" borderId="17" xfId="0" applyFont="1" applyFill="1" applyBorder="1" applyAlignment="1">
      <alignment horizontal="center" vertical="center"/>
    </xf>
    <xf numFmtId="0" fontId="83" fillId="2" borderId="12" xfId="0" applyFont="1" applyFill="1" applyBorder="1" applyAlignment="1">
      <alignment horizontal="center" vertical="center"/>
    </xf>
    <xf numFmtId="0" fontId="83" fillId="2" borderId="60" xfId="0" applyFont="1" applyFill="1" applyBorder="1" applyAlignment="1">
      <alignment horizontal="center" vertical="center"/>
    </xf>
    <xf numFmtId="0" fontId="93" fillId="9" borderId="21" xfId="0" applyFont="1" applyFill="1" applyBorder="1" applyAlignment="1">
      <alignment horizontal="left" indent="2"/>
    </xf>
    <xf numFmtId="0" fontId="93" fillId="9" borderId="22" xfId="0" applyFont="1" applyFill="1" applyBorder="1" applyAlignment="1">
      <alignment horizontal="left" indent="2"/>
    </xf>
    <xf numFmtId="0" fontId="93" fillId="9" borderId="23" xfId="0" applyFont="1" applyFill="1" applyBorder="1" applyAlignment="1">
      <alignment horizontal="left" indent="2"/>
    </xf>
    <xf numFmtId="0" fontId="93" fillId="9" borderId="26" xfId="0" applyFont="1" applyFill="1" applyBorder="1" applyAlignment="1">
      <alignment horizontal="left" indent="2"/>
    </xf>
    <xf numFmtId="0" fontId="93" fillId="9" borderId="27" xfId="0" applyFont="1" applyFill="1" applyBorder="1" applyAlignment="1">
      <alignment horizontal="left" indent="2"/>
    </xf>
    <xf numFmtId="0" fontId="93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96" fillId="2" borderId="0" xfId="0" applyFont="1" applyFill="1" applyBorder="1" applyAlignment="1">
      <alignment/>
    </xf>
    <xf numFmtId="0" fontId="96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44" fillId="7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29" xfId="0" applyBorder="1" applyAlignment="1">
      <alignment/>
    </xf>
    <xf numFmtId="0" fontId="35" fillId="2" borderId="12" xfId="0" applyFont="1" applyFill="1" applyBorder="1" applyAlignment="1">
      <alignment horizontal="left" vertical="center" indent="3"/>
    </xf>
    <xf numFmtId="0" fontId="35" fillId="2" borderId="0" xfId="0" applyFont="1" applyFill="1" applyBorder="1" applyAlignment="1">
      <alignment horizontal="left" vertical="center" indent="3"/>
    </xf>
    <xf numFmtId="0" fontId="35" fillId="2" borderId="13" xfId="0" applyFont="1" applyFill="1" applyBorder="1" applyAlignment="1">
      <alignment horizontal="left" vertical="center" indent="3"/>
    </xf>
    <xf numFmtId="0" fontId="78" fillId="3" borderId="3" xfId="0" applyFont="1" applyFill="1" applyBorder="1" applyAlignment="1">
      <alignment horizontal="left" vertical="center" indent="2"/>
    </xf>
    <xf numFmtId="0" fontId="78" fillId="3" borderId="0" xfId="0" applyFont="1" applyFill="1" applyBorder="1" applyAlignment="1">
      <alignment horizontal="left" vertical="center" indent="2"/>
    </xf>
    <xf numFmtId="0" fontId="78" fillId="3" borderId="13" xfId="0" applyFont="1" applyFill="1" applyBorder="1" applyAlignment="1">
      <alignment horizontal="left" vertical="center" indent="2"/>
    </xf>
    <xf numFmtId="0" fontId="78" fillId="3" borderId="66" xfId="0" applyFont="1" applyFill="1" applyBorder="1" applyAlignment="1">
      <alignment horizontal="left" vertical="center" indent="2"/>
    </xf>
    <xf numFmtId="0" fontId="78" fillId="3" borderId="15" xfId="0" applyFont="1" applyFill="1" applyBorder="1" applyAlignment="1">
      <alignment horizontal="left" vertical="center" indent="2"/>
    </xf>
    <xf numFmtId="0" fontId="78" fillId="3" borderId="16" xfId="0" applyFont="1" applyFill="1" applyBorder="1" applyAlignment="1">
      <alignment horizontal="left" vertical="center" indent="2"/>
    </xf>
    <xf numFmtId="166" fontId="74" fillId="5" borderId="49" xfId="0" applyNumberFormat="1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13" xfId="0" applyFont="1" applyBorder="1" applyAlignment="1">
      <alignment/>
    </xf>
    <xf numFmtId="0" fontId="74" fillId="14" borderId="7" xfId="0" applyFont="1" applyFill="1" applyBorder="1" applyAlignment="1">
      <alignment horizontal="left" vertical="center" indent="3"/>
    </xf>
    <xf numFmtId="0" fontId="74" fillId="14" borderId="27" xfId="0" applyFont="1" applyFill="1" applyBorder="1" applyAlignment="1">
      <alignment horizontal="left" vertical="center" indent="3"/>
    </xf>
    <xf numFmtId="0" fontId="74" fillId="14" borderId="28" xfId="0" applyFont="1" applyFill="1" applyBorder="1" applyAlignment="1">
      <alignment horizontal="left" vertical="center" indent="3"/>
    </xf>
    <xf numFmtId="0" fontId="74" fillId="4" borderId="7" xfId="0" applyFont="1" applyFill="1" applyBorder="1" applyAlignment="1">
      <alignment horizontal="left" vertical="center" indent="3"/>
    </xf>
    <xf numFmtId="0" fontId="74" fillId="4" borderId="27" xfId="0" applyFont="1" applyFill="1" applyBorder="1" applyAlignment="1">
      <alignment horizontal="left" vertical="center" indent="3"/>
    </xf>
    <xf numFmtId="0" fontId="74" fillId="4" borderId="28" xfId="0" applyFont="1" applyFill="1" applyBorder="1" applyAlignment="1">
      <alignment horizontal="left" vertical="center" indent="3"/>
    </xf>
    <xf numFmtId="0" fontId="78" fillId="23" borderId="7" xfId="0" applyFont="1" applyFill="1" applyBorder="1" applyAlignment="1">
      <alignment horizontal="left" vertical="center" indent="3"/>
    </xf>
    <xf numFmtId="0" fontId="78" fillId="23" borderId="27" xfId="0" applyFont="1" applyFill="1" applyBorder="1" applyAlignment="1">
      <alignment horizontal="left" vertical="center" indent="3"/>
    </xf>
    <xf numFmtId="0" fontId="78" fillId="23" borderId="28" xfId="0" applyFont="1" applyFill="1" applyBorder="1" applyAlignment="1">
      <alignment horizontal="left" vertical="center" indent="3"/>
    </xf>
    <xf numFmtId="0" fontId="74" fillId="19" borderId="7" xfId="0" applyFont="1" applyFill="1" applyBorder="1" applyAlignment="1">
      <alignment horizontal="left" vertical="center" indent="3"/>
    </xf>
    <xf numFmtId="0" fontId="74" fillId="19" borderId="27" xfId="0" applyFont="1" applyFill="1" applyBorder="1" applyAlignment="1">
      <alignment horizontal="left" vertical="center" indent="3"/>
    </xf>
    <xf numFmtId="0" fontId="74" fillId="19" borderId="28" xfId="0" applyFont="1" applyFill="1" applyBorder="1" applyAlignment="1">
      <alignment horizontal="left" vertical="center" indent="3"/>
    </xf>
    <xf numFmtId="0" fontId="78" fillId="12" borderId="7" xfId="0" applyFont="1" applyFill="1" applyBorder="1" applyAlignment="1">
      <alignment horizontal="left" vertical="center" indent="3"/>
    </xf>
    <xf numFmtId="0" fontId="78" fillId="12" borderId="27" xfId="0" applyFont="1" applyFill="1" applyBorder="1" applyAlignment="1">
      <alignment horizontal="left" vertical="center" indent="3"/>
    </xf>
    <xf numFmtId="0" fontId="78" fillId="12" borderId="28" xfId="0" applyFont="1" applyFill="1" applyBorder="1" applyAlignment="1">
      <alignment horizontal="left" vertical="center" indent="3"/>
    </xf>
    <xf numFmtId="0" fontId="90" fillId="8" borderId="26" xfId="0" applyFont="1" applyFill="1" applyBorder="1" applyAlignment="1">
      <alignment horizontal="center" vertical="center" wrapText="1"/>
    </xf>
    <xf numFmtId="0" fontId="90" fillId="8" borderId="50" xfId="0" applyFont="1" applyFill="1" applyBorder="1" applyAlignment="1">
      <alignment horizontal="center" vertical="center" wrapText="1"/>
    </xf>
    <xf numFmtId="0" fontId="88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44" fillId="40" borderId="7" xfId="0" applyFont="1" applyFill="1" applyBorder="1" applyAlignment="1">
      <alignment horizontal="center" vertical="center" wrapText="1"/>
    </xf>
    <xf numFmtId="0" fontId="44" fillId="40" borderId="37" xfId="0" applyFont="1" applyFill="1" applyBorder="1" applyAlignment="1">
      <alignment horizontal="center" vertical="center" wrapText="1"/>
    </xf>
    <xf numFmtId="0" fontId="74" fillId="16" borderId="2" xfId="0" applyFont="1" applyFill="1" applyBorder="1" applyAlignment="1">
      <alignment horizontal="center" vertical="center" wrapText="1"/>
    </xf>
    <xf numFmtId="0" fontId="74" fillId="16" borderId="32" xfId="0" applyFont="1" applyFill="1" applyBorder="1" applyAlignment="1">
      <alignment horizontal="center" vertical="center" wrapText="1"/>
    </xf>
    <xf numFmtId="0" fontId="74" fillId="16" borderId="0" xfId="0" applyFont="1" applyFill="1" applyBorder="1" applyAlignment="1">
      <alignment horizontal="center" vertical="center" wrapText="1"/>
    </xf>
    <xf numFmtId="0" fontId="74" fillId="16" borderId="13" xfId="0" applyFont="1" applyFill="1" applyBorder="1" applyAlignment="1">
      <alignment horizontal="center" vertical="center" wrapText="1"/>
    </xf>
    <xf numFmtId="0" fontId="74" fillId="16" borderId="15" xfId="0" applyFont="1" applyFill="1" applyBorder="1" applyAlignment="1">
      <alignment horizontal="center" vertical="center" wrapText="1"/>
    </xf>
    <xf numFmtId="0" fontId="74" fillId="16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74" fillId="7" borderId="7" xfId="0" applyFont="1" applyFill="1" applyBorder="1" applyAlignment="1">
      <alignment horizontal="left" vertical="center" indent="3"/>
    </xf>
    <xf numFmtId="0" fontId="74" fillId="7" borderId="27" xfId="0" applyFont="1" applyFill="1" applyBorder="1" applyAlignment="1">
      <alignment horizontal="left" vertical="center" indent="3"/>
    </xf>
    <xf numFmtId="0" fontId="74" fillId="7" borderId="28" xfId="0" applyFont="1" applyFill="1" applyBorder="1" applyAlignment="1">
      <alignment horizontal="left" vertical="center" indent="3"/>
    </xf>
    <xf numFmtId="0" fontId="78" fillId="10" borderId="7" xfId="0" applyFont="1" applyFill="1" applyBorder="1" applyAlignment="1">
      <alignment horizontal="left" vertical="center" indent="3"/>
    </xf>
    <xf numFmtId="0" fontId="78" fillId="10" borderId="27" xfId="0" applyFont="1" applyFill="1" applyBorder="1" applyAlignment="1">
      <alignment horizontal="left" vertical="center" indent="3"/>
    </xf>
    <xf numFmtId="0" fontId="78" fillId="10" borderId="28" xfId="0" applyFont="1" applyFill="1" applyBorder="1" applyAlignment="1">
      <alignment horizontal="left" vertical="center" indent="3"/>
    </xf>
    <xf numFmtId="0" fontId="74" fillId="24" borderId="7" xfId="0" applyFont="1" applyFill="1" applyBorder="1" applyAlignment="1">
      <alignment horizontal="left" vertical="center" indent="3"/>
    </xf>
    <xf numFmtId="0" fontId="74" fillId="24" borderId="27" xfId="0" applyFont="1" applyFill="1" applyBorder="1" applyAlignment="1">
      <alignment horizontal="left" vertical="center" indent="3"/>
    </xf>
    <xf numFmtId="0" fontId="74" fillId="24" borderId="28" xfId="0" applyFont="1" applyFill="1" applyBorder="1" applyAlignment="1">
      <alignment horizontal="left" vertical="center" indent="3"/>
    </xf>
    <xf numFmtId="0" fontId="78" fillId="18" borderId="6" xfId="0" applyFont="1" applyFill="1" applyBorder="1" applyAlignment="1">
      <alignment horizontal="left" vertical="center" indent="3"/>
    </xf>
    <xf numFmtId="0" fontId="78" fillId="18" borderId="25" xfId="0" applyFont="1" applyFill="1" applyBorder="1" applyAlignment="1">
      <alignment horizontal="left" vertical="center" indent="3"/>
    </xf>
    <xf numFmtId="0" fontId="78" fillId="8" borderId="7" xfId="0" applyFont="1" applyFill="1" applyBorder="1" applyAlignment="1">
      <alignment horizontal="left" vertical="center" indent="3"/>
    </xf>
    <xf numFmtId="0" fontId="78" fillId="8" borderId="27" xfId="0" applyFont="1" applyFill="1" applyBorder="1" applyAlignment="1">
      <alignment horizontal="left" vertical="center" indent="3"/>
    </xf>
    <xf numFmtId="0" fontId="78" fillId="8" borderId="28" xfId="0" applyFont="1" applyFill="1" applyBorder="1" applyAlignment="1">
      <alignment horizontal="left" vertical="center" indent="3"/>
    </xf>
    <xf numFmtId="0" fontId="74" fillId="13" borderId="8" xfId="0" applyFont="1" applyFill="1" applyBorder="1" applyAlignment="1">
      <alignment horizontal="left" vertical="center" indent="3"/>
    </xf>
    <xf numFmtId="0" fontId="74" fillId="13" borderId="42" xfId="0" applyFont="1" applyFill="1" applyBorder="1" applyAlignment="1">
      <alignment horizontal="left" vertical="center" indent="3"/>
    </xf>
    <xf numFmtId="0" fontId="74" fillId="13" borderId="43" xfId="0" applyFont="1" applyFill="1" applyBorder="1" applyAlignment="1">
      <alignment horizontal="left" vertical="center" indent="3"/>
    </xf>
    <xf numFmtId="0" fontId="74" fillId="11" borderId="7" xfId="0" applyFont="1" applyFill="1" applyBorder="1" applyAlignment="1">
      <alignment horizontal="left" vertical="center" indent="3"/>
    </xf>
    <xf numFmtId="0" fontId="74" fillId="11" borderId="27" xfId="0" applyFont="1" applyFill="1" applyBorder="1" applyAlignment="1">
      <alignment horizontal="left" vertical="center" indent="3"/>
    </xf>
    <xf numFmtId="0" fontId="74" fillId="11" borderId="28" xfId="0" applyFont="1" applyFill="1" applyBorder="1" applyAlignment="1">
      <alignment horizontal="left" vertical="center" indent="3"/>
    </xf>
    <xf numFmtId="0" fontId="74" fillId="7" borderId="51" xfId="0" applyFont="1" applyFill="1" applyBorder="1" applyAlignment="1">
      <alignment horizontal="left" vertical="center" indent="3"/>
    </xf>
    <xf numFmtId="0" fontId="74" fillId="7" borderId="6" xfId="0" applyFont="1" applyFill="1" applyBorder="1" applyAlignment="1">
      <alignment horizontal="left" vertical="center" indent="3"/>
    </xf>
    <xf numFmtId="0" fontId="74" fillId="7" borderId="25" xfId="0" applyFont="1" applyFill="1" applyBorder="1" applyAlignment="1">
      <alignment horizontal="left" vertical="center" indent="3"/>
    </xf>
    <xf numFmtId="0" fontId="78" fillId="28" borderId="51" xfId="0" applyFont="1" applyFill="1" applyBorder="1" applyAlignment="1">
      <alignment horizontal="left" vertical="center" indent="3"/>
    </xf>
    <xf numFmtId="0" fontId="78" fillId="28" borderId="6" xfId="0" applyFont="1" applyFill="1" applyBorder="1" applyAlignment="1">
      <alignment horizontal="left" vertical="center" indent="3"/>
    </xf>
    <xf numFmtId="0" fontId="78" fillId="28" borderId="25" xfId="0" applyFont="1" applyFill="1" applyBorder="1" applyAlignment="1">
      <alignment horizontal="left" vertical="center" indent="3"/>
    </xf>
    <xf numFmtId="0" fontId="74" fillId="16" borderId="7" xfId="0" applyFont="1" applyFill="1" applyBorder="1" applyAlignment="1">
      <alignment horizontal="left" vertical="center" indent="3"/>
    </xf>
    <xf numFmtId="0" fontId="74" fillId="16" borderId="27" xfId="0" applyFont="1" applyFill="1" applyBorder="1" applyAlignment="1">
      <alignment horizontal="left" vertical="center" indent="3"/>
    </xf>
    <xf numFmtId="0" fontId="74" fillId="16" borderId="28" xfId="0" applyFont="1" applyFill="1" applyBorder="1" applyAlignment="1">
      <alignment horizontal="left" vertical="center" indent="3"/>
    </xf>
    <xf numFmtId="0" fontId="78" fillId="3" borderId="53" xfId="0" applyFont="1" applyFill="1" applyBorder="1" applyAlignment="1">
      <alignment horizontal="left" vertical="center" indent="3"/>
    </xf>
    <xf numFmtId="0" fontId="78" fillId="3" borderId="49" xfId="0" applyFont="1" applyFill="1" applyBorder="1" applyAlignment="1">
      <alignment horizontal="left" vertical="center" indent="3"/>
    </xf>
    <xf numFmtId="0" fontId="78" fillId="3" borderId="39" xfId="0" applyFont="1" applyFill="1" applyBorder="1" applyAlignment="1">
      <alignment horizontal="left" vertical="center" indent="3"/>
    </xf>
    <xf numFmtId="0" fontId="39" fillId="40" borderId="56" xfId="0" applyFont="1" applyFill="1" applyBorder="1" applyAlignment="1">
      <alignment horizontal="center" vertical="center" wrapText="1"/>
    </xf>
    <xf numFmtId="0" fontId="39" fillId="40" borderId="62" xfId="0" applyFont="1" applyFill="1" applyBorder="1" applyAlignment="1">
      <alignment horizontal="center" vertical="center" wrapText="1"/>
    </xf>
    <xf numFmtId="0" fontId="40" fillId="14" borderId="51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90" fillId="9" borderId="26" xfId="0" applyFont="1" applyFill="1" applyBorder="1" applyAlignment="1">
      <alignment horizontal="center" vertical="center" wrapText="1"/>
    </xf>
    <xf numFmtId="0" fontId="44" fillId="40" borderId="41" xfId="0" applyFont="1" applyFill="1" applyBorder="1" applyAlignment="1">
      <alignment horizontal="center" vertical="center" wrapText="1"/>
    </xf>
    <xf numFmtId="0" fontId="44" fillId="40" borderId="42" xfId="0" applyFont="1" applyFill="1" applyBorder="1" applyAlignment="1">
      <alignment horizontal="center" vertical="center" wrapText="1"/>
    </xf>
    <xf numFmtId="0" fontId="44" fillId="40" borderId="43" xfId="0" applyFont="1" applyFill="1" applyBorder="1" applyAlignment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4" borderId="62" xfId="0" applyFont="1" applyFill="1" applyBorder="1" applyAlignment="1">
      <alignment horizontal="center" vertical="center" wrapText="1"/>
    </xf>
    <xf numFmtId="0" fontId="90" fillId="3" borderId="28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39" fillId="29" borderId="17" xfId="0" applyFont="1" applyFill="1" applyBorder="1" applyAlignment="1">
      <alignment horizontal="center" vertical="center"/>
    </xf>
    <xf numFmtId="0" fontId="39" fillId="29" borderId="12" xfId="0" applyFont="1" applyFill="1" applyBorder="1" applyAlignment="1">
      <alignment horizontal="center" vertical="center"/>
    </xf>
    <xf numFmtId="0" fontId="90" fillId="23" borderId="22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74" fillId="6" borderId="58" xfId="0" applyFont="1" applyFill="1" applyBorder="1" applyAlignment="1">
      <alignment horizontal="center" vertical="center" wrapText="1"/>
    </xf>
    <xf numFmtId="0" fontId="74" fillId="6" borderId="48" xfId="0" applyFont="1" applyFill="1" applyBorder="1" applyAlignment="1">
      <alignment horizontal="center" vertical="center" wrapText="1"/>
    </xf>
    <xf numFmtId="0" fontId="74" fillId="6" borderId="59" xfId="0" applyFont="1" applyFill="1" applyBorder="1" applyAlignment="1">
      <alignment horizontal="center" vertical="center" wrapText="1"/>
    </xf>
    <xf numFmtId="0" fontId="89" fillId="11" borderId="28" xfId="0" applyFont="1" applyFill="1" applyBorder="1" applyAlignment="1">
      <alignment horizontal="center" vertical="center" wrapText="1"/>
    </xf>
    <xf numFmtId="0" fontId="89" fillId="11" borderId="39" xfId="0" applyFont="1" applyFill="1" applyBorder="1" applyAlignment="1">
      <alignment horizontal="center" vertical="center" wrapText="1"/>
    </xf>
    <xf numFmtId="0" fontId="90" fillId="9" borderId="50" xfId="0" applyFont="1" applyFill="1" applyBorder="1" applyAlignment="1">
      <alignment horizontal="center" vertical="center" wrapText="1"/>
    </xf>
    <xf numFmtId="0" fontId="90" fillId="8" borderId="41" xfId="0" applyFont="1" applyFill="1" applyBorder="1" applyAlignment="1">
      <alignment horizontal="center" vertical="center" wrapText="1"/>
    </xf>
    <xf numFmtId="0" fontId="90" fillId="8" borderId="72" xfId="0" applyFont="1" applyFill="1" applyBorder="1" applyAlignment="1">
      <alignment horizontal="center" vertical="center" wrapText="1"/>
    </xf>
    <xf numFmtId="0" fontId="90" fillId="8" borderId="58" xfId="0" applyFont="1" applyFill="1" applyBorder="1" applyAlignment="1">
      <alignment horizontal="center" vertical="center" wrapText="1"/>
    </xf>
    <xf numFmtId="0" fontId="77" fillId="3" borderId="7" xfId="0" applyFont="1" applyFill="1" applyBorder="1" applyAlignment="1">
      <alignment horizontal="left" vertical="center" indent="3"/>
    </xf>
    <xf numFmtId="0" fontId="77" fillId="3" borderId="27" xfId="0" applyFont="1" applyFill="1" applyBorder="1" applyAlignment="1">
      <alignment horizontal="left" vertical="center" indent="3"/>
    </xf>
    <xf numFmtId="0" fontId="77" fillId="3" borderId="28" xfId="0" applyFont="1" applyFill="1" applyBorder="1" applyAlignment="1">
      <alignment horizontal="left" vertical="center" indent="3"/>
    </xf>
    <xf numFmtId="0" fontId="39" fillId="26" borderId="56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39" fillId="26" borderId="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89" fillId="7" borderId="27" xfId="0" applyFont="1" applyFill="1" applyBorder="1" applyAlignment="1">
      <alignment horizontal="center" vertical="center" wrapText="1"/>
    </xf>
    <xf numFmtId="0" fontId="89" fillId="7" borderId="49" xfId="0" applyFont="1" applyFill="1" applyBorder="1" applyAlignment="1">
      <alignment horizontal="center" vertical="center" wrapText="1"/>
    </xf>
    <xf numFmtId="0" fontId="90" fillId="28" borderId="26" xfId="0" applyFont="1" applyFill="1" applyBorder="1" applyAlignment="1">
      <alignment horizontal="center" vertical="center" wrapText="1"/>
    </xf>
    <xf numFmtId="0" fontId="90" fillId="28" borderId="50" xfId="0" applyFont="1" applyFill="1" applyBorder="1" applyAlignment="1">
      <alignment horizontal="center" vertical="center" wrapText="1"/>
    </xf>
    <xf numFmtId="0" fontId="90" fillId="10" borderId="49" xfId="0" applyFont="1" applyFill="1" applyBorder="1" applyAlignment="1">
      <alignment horizontal="center" vertical="center" wrapText="1"/>
    </xf>
    <xf numFmtId="0" fontId="89" fillId="4" borderId="49" xfId="0" applyFont="1" applyFill="1" applyBorder="1" applyAlignment="1">
      <alignment horizontal="center" vertical="center" wrapText="1"/>
    </xf>
    <xf numFmtId="0" fontId="39" fillId="26" borderId="0" xfId="0" applyFont="1" applyFill="1" applyBorder="1" applyAlignment="1">
      <alignment horizontal="center" vertical="center"/>
    </xf>
    <xf numFmtId="0" fontId="74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39" fillId="26" borderId="10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88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4" fillId="40" borderId="5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78" fillId="9" borderId="7" xfId="0" applyFont="1" applyFill="1" applyBorder="1" applyAlignment="1">
      <alignment horizontal="left" vertical="center" indent="3"/>
    </xf>
    <xf numFmtId="0" fontId="78" fillId="9" borderId="27" xfId="0" applyFont="1" applyFill="1" applyBorder="1" applyAlignment="1">
      <alignment horizontal="left" vertical="center" indent="3"/>
    </xf>
    <xf numFmtId="0" fontId="78" fillId="9" borderId="28" xfId="0" applyFont="1" applyFill="1" applyBorder="1" applyAlignment="1">
      <alignment horizontal="left" vertical="center" indent="3"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74" fillId="2" borderId="8" xfId="0" applyFont="1" applyFill="1" applyBorder="1" applyAlignment="1">
      <alignment horizontal="center" vertical="center" wrapText="1"/>
    </xf>
    <xf numFmtId="0" fontId="74" fillId="2" borderId="9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center" vertical="center"/>
    </xf>
    <xf numFmtId="0" fontId="78" fillId="3" borderId="9" xfId="0" applyFont="1" applyFill="1" applyBorder="1" applyAlignment="1">
      <alignment horizontal="center" vertical="center"/>
    </xf>
    <xf numFmtId="0" fontId="78" fillId="3" borderId="5" xfId="0" applyFont="1" applyFill="1" applyBorder="1" applyAlignment="1">
      <alignment horizontal="center" vertical="center"/>
    </xf>
    <xf numFmtId="0" fontId="78" fillId="3" borderId="18" xfId="0" applyFont="1" applyFill="1" applyBorder="1" applyAlignment="1">
      <alignment horizontal="center" vertical="center"/>
    </xf>
    <xf numFmtId="0" fontId="44" fillId="40" borderId="48" xfId="0" applyFont="1" applyFill="1" applyBorder="1" applyAlignment="1">
      <alignment horizontal="center" vertical="center" wrapText="1"/>
    </xf>
    <xf numFmtId="0" fontId="44" fillId="40" borderId="8" xfId="0" applyFont="1" applyFill="1" applyBorder="1" applyAlignment="1">
      <alignment horizontal="center" vertical="center" wrapText="1"/>
    </xf>
    <xf numFmtId="0" fontId="44" fillId="40" borderId="1" xfId="0" applyFont="1" applyFill="1" applyBorder="1" applyAlignment="1">
      <alignment horizontal="center" vertical="center" wrapText="1"/>
    </xf>
    <xf numFmtId="0" fontId="44" fillId="6" borderId="7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44" fillId="6" borderId="8" xfId="0" applyFont="1" applyFill="1" applyBorder="1" applyAlignment="1">
      <alignment horizontal="center" vertical="center" wrapText="1"/>
    </xf>
    <xf numFmtId="0" fontId="44" fillId="6" borderId="42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56" fillId="5" borderId="0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15" fillId="2" borderId="2" xfId="22" applyFont="1" applyFill="1" applyBorder="1" applyAlignment="1">
      <alignment horizontal="center" vertical="center"/>
      <protection/>
    </xf>
    <xf numFmtId="164" fontId="24" fillId="7" borderId="70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56" fillId="4" borderId="0" xfId="22" applyFont="1" applyFill="1" applyBorder="1" applyAlignment="1">
      <alignment horizontal="center" vertical="center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164" fontId="7" fillId="5" borderId="0" xfId="22" applyNumberFormat="1" applyFont="1" applyFill="1" applyAlignment="1" applyProtection="1">
      <alignment horizontal="center" vertical="center" wrapText="1"/>
      <protection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12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23" borderId="0" xfId="0" applyFont="1" applyFill="1" applyBorder="1" applyAlignment="1">
      <alignment horizontal="center" vertical="center"/>
    </xf>
    <xf numFmtId="0" fontId="46" fillId="21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0" fontId="24" fillId="13" borderId="0" xfId="0" applyFont="1" applyFill="1" applyAlignment="1">
      <alignment horizontal="center"/>
    </xf>
    <xf numFmtId="0" fontId="19" fillId="30" borderId="0" xfId="25" applyFont="1" applyFill="1" applyBorder="1" applyAlignment="1">
      <alignment horizontal="center" vertical="center"/>
      <protection/>
    </xf>
    <xf numFmtId="0" fontId="24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/>
      <protection/>
    </xf>
    <xf numFmtId="164" fontId="19" fillId="34" borderId="0" xfId="23" applyFont="1" applyFill="1" applyBorder="1" applyAlignment="1">
      <alignment horizontal="center" vertical="center"/>
      <protection/>
    </xf>
    <xf numFmtId="164" fontId="19" fillId="34" borderId="0" xfId="22" applyNumberFormat="1" applyFont="1" applyFill="1" applyBorder="1" applyAlignment="1" applyProtection="1">
      <alignment horizontal="center" vertical="center" wrapText="1"/>
      <protection/>
    </xf>
    <xf numFmtId="164" fontId="25" fillId="34" borderId="0" xfId="22" applyFont="1" applyFill="1" applyBorder="1" applyAlignment="1">
      <alignment horizontal="center" vertical="center" wrapText="1"/>
      <protection/>
    </xf>
    <xf numFmtId="0" fontId="46" fillId="36" borderId="0" xfId="0" applyFont="1" applyFill="1" applyBorder="1" applyAlignment="1">
      <alignment horizontal="center" vertical="center"/>
    </xf>
    <xf numFmtId="0" fontId="24" fillId="31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69"/>
          <c:w val="0.925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Graphic'!$G$75:$G$94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Graphic'!$H$75:$H$94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Graphic'!$I$75:$I$94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Graphic'!$J$75:$J$94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Graphic'!$M$75:$M$94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Graphic'!$N$75:$N$94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Graphic'!$Q$75:$Q$94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Graphic'!$D$75:$D$94</c:f>
              <c:strCache/>
            </c:strRef>
          </c:cat>
          <c:val>
            <c:numRef>
              <c:f>'802.11 WLAN Graphic'!$R$75:$R$94</c:f>
              <c:numCache/>
            </c:numRef>
          </c:val>
        </c:ser>
        <c:axId val="18482719"/>
        <c:axId val="32126744"/>
      </c:barChart>
      <c:catAx>
        <c:axId val="1848271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32126744"/>
        <c:crosses val="autoZero"/>
        <c:auto val="1"/>
        <c:lblOffset val="100"/>
        <c:noMultiLvlLbl val="0"/>
      </c:catAx>
      <c:valAx>
        <c:axId val="321267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1848271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3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4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5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14th-19th, 2004, San Antonio, TX,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6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7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12</xdr:row>
      <xdr:rowOff>114300</xdr:rowOff>
    </xdr:from>
    <xdr:to>
      <xdr:col>11</xdr:col>
      <xdr:colOff>600075</xdr:colOff>
      <xdr:row>28</xdr:row>
      <xdr:rowOff>152400</xdr:rowOff>
    </xdr:to>
    <xdr:pic>
      <xdr:nvPicPr>
        <xdr:cNvPr id="9" name="slideIm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076450"/>
          <a:ext cx="37909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802.11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40</xdr:row>
      <xdr:rowOff>28575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52863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15</xdr:row>
      <xdr:rowOff>466725</xdr:rowOff>
    </xdr:from>
    <xdr:to>
      <xdr:col>7</xdr:col>
      <xdr:colOff>695325</xdr:colOff>
      <xdr:row>22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953625" y="614362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2286000</xdr:colOff>
      <xdr:row>3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57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877377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952500</xdr:colOff>
      <xdr:row>235</xdr:row>
      <xdr:rowOff>38100</xdr:rowOff>
    </xdr:to>
    <xdr:graphicFrame>
      <xdr:nvGraphicFramePr>
        <xdr:cNvPr id="3" name="Chart 3"/>
        <xdr:cNvGraphicFramePr/>
      </xdr:nvGraphicFramePr>
      <xdr:xfrm>
        <a:off x="3076575" y="33347025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1632525"/>
          <a:ext cx="11144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7953375" y="1785937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1104900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6" name="Line 6"/>
        <xdr:cNvSpPr>
          <a:spLocks/>
        </xdr:cNvSpPr>
      </xdr:nvSpPr>
      <xdr:spPr>
        <a:xfrm flipV="1">
          <a:off x="31889700" y="9134475"/>
          <a:ext cx="5619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19050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7509450" y="4486275"/>
          <a:ext cx="19050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1104900</xdr:colOff>
      <xdr:row>19</xdr:row>
      <xdr:rowOff>381000</xdr:rowOff>
    </xdr:from>
    <xdr:to>
      <xdr:col>24</xdr:col>
      <xdr:colOff>1104900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18897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29</xdr:row>
      <xdr:rowOff>419100</xdr:rowOff>
    </xdr:from>
    <xdr:to>
      <xdr:col>27</xdr:col>
      <xdr:colOff>1028700</xdr:colOff>
      <xdr:row>33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33280350" y="13706475"/>
          <a:ext cx="1914525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1104900</xdr:colOff>
      <xdr:row>31</xdr:row>
      <xdr:rowOff>400050</xdr:rowOff>
    </xdr:from>
    <xdr:to>
      <xdr:col>24</xdr:col>
      <xdr:colOff>1104900</xdr:colOff>
      <xdr:row>31</xdr:row>
      <xdr:rowOff>400050</xdr:rowOff>
    </xdr:to>
    <xdr:sp>
      <xdr:nvSpPr>
        <xdr:cNvPr id="10" name="Line 10"/>
        <xdr:cNvSpPr>
          <a:spLocks/>
        </xdr:cNvSpPr>
      </xdr:nvSpPr>
      <xdr:spPr>
        <a:xfrm flipV="1">
          <a:off x="20250150" y="14601825"/>
          <a:ext cx="116395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1143000</xdr:colOff>
      <xdr:row>31</xdr:row>
      <xdr:rowOff>342900</xdr:rowOff>
    </xdr:from>
    <xdr:to>
      <xdr:col>14</xdr:col>
      <xdr:colOff>1162050</xdr:colOff>
      <xdr:row>39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20288250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1028700</xdr:colOff>
      <xdr:row>9</xdr:row>
      <xdr:rowOff>361950</xdr:rowOff>
    </xdr:from>
    <xdr:to>
      <xdr:col>30</xdr:col>
      <xdr:colOff>57150</xdr:colOff>
      <xdr:row>9</xdr:row>
      <xdr:rowOff>419100</xdr:rowOff>
    </xdr:to>
    <xdr:sp>
      <xdr:nvSpPr>
        <xdr:cNvPr id="12" name="Line 12"/>
        <xdr:cNvSpPr>
          <a:spLocks/>
        </xdr:cNvSpPr>
      </xdr:nvSpPr>
      <xdr:spPr>
        <a:xfrm>
          <a:off x="14601825" y="4505325"/>
          <a:ext cx="229647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342900</xdr:rowOff>
    </xdr:from>
    <xdr:to>
      <xdr:col>3</xdr:col>
      <xdr:colOff>1104900</xdr:colOff>
      <xdr:row>39</xdr:row>
      <xdr:rowOff>38100</xdr:rowOff>
    </xdr:to>
    <xdr:sp>
      <xdr:nvSpPr>
        <xdr:cNvPr id="13" name="Line 13"/>
        <xdr:cNvSpPr>
          <a:spLocks/>
        </xdr:cNvSpPr>
      </xdr:nvSpPr>
      <xdr:spPr>
        <a:xfrm flipH="1" flipV="1">
          <a:off x="795337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1066800</xdr:colOff>
      <xdr:row>9</xdr:row>
      <xdr:rowOff>323850</xdr:rowOff>
    </xdr:from>
    <xdr:to>
      <xdr:col>9</xdr:col>
      <xdr:colOff>1085850</xdr:colOff>
      <xdr:row>21</xdr:row>
      <xdr:rowOff>361950</xdr:rowOff>
    </xdr:to>
    <xdr:sp>
      <xdr:nvSpPr>
        <xdr:cNvPr id="14" name="Line 14"/>
        <xdr:cNvSpPr>
          <a:spLocks/>
        </xdr:cNvSpPr>
      </xdr:nvSpPr>
      <xdr:spPr>
        <a:xfrm flipV="1">
          <a:off x="1463992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15" name="Line 15"/>
        <xdr:cNvSpPr>
          <a:spLocks/>
        </xdr:cNvSpPr>
      </xdr:nvSpPr>
      <xdr:spPr>
        <a:xfrm flipV="1">
          <a:off x="7877175" y="9991725"/>
          <a:ext cx="68103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richard.h.paine@boeing.com" TargetMode="External" /><Relationship Id="rId11" Type="http://schemas.openxmlformats.org/officeDocument/2006/relationships/hyperlink" Target="mailto:bob@airespace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cchaplin@sj.symbol.com" TargetMode="External" /><Relationship Id="rId14" Type="http://schemas.openxmlformats.org/officeDocument/2006/relationships/hyperlink" Target="mailto:donald.eastlake@motorola.com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stephen.mccann@roke.co.uk" TargetMode="External" /><Relationship Id="rId17" Type="http://schemas.openxmlformats.org/officeDocument/2006/relationships/hyperlink" Target="mailto:charles_wright@azimuthsystems.com" TargetMode="External" /><Relationship Id="rId1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3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754" customWidth="1"/>
    <col min="2" max="2" width="9.28125" style="754" customWidth="1"/>
    <col min="3" max="3" width="9.57421875" style="754" customWidth="1"/>
    <col min="4" max="4" width="6.00390625" style="754" customWidth="1"/>
    <col min="5" max="13" width="9.140625" style="754" customWidth="1"/>
    <col min="14" max="14" width="15.140625" style="754" customWidth="1"/>
    <col min="15" max="15" width="9.57421875" style="754" customWidth="1"/>
    <col min="16" max="16384" width="9.140625" style="754" customWidth="1"/>
  </cols>
  <sheetData>
    <row r="1" ht="6" customHeight="1">
      <c r="A1" s="1351"/>
    </row>
    <row r="2" spans="1:256" ht="11.25" customHeight="1" thickBot="1">
      <c r="A2"/>
      <c r="IV2" s="754" t="s">
        <v>173</v>
      </c>
    </row>
    <row r="3" spans="1:16" ht="17.25" customHeight="1" thickBot="1">
      <c r="A3"/>
      <c r="C3" s="85" t="s">
        <v>90</v>
      </c>
      <c r="O3" s="203" t="str">
        <f>$C$3</f>
        <v>PLENARY</v>
      </c>
      <c r="P3" s="755"/>
    </row>
    <row r="4" spans="1:16" ht="12.75" customHeight="1">
      <c r="A4"/>
      <c r="C4" s="1472" t="s">
        <v>676</v>
      </c>
      <c r="O4" s="1472" t="str">
        <f>$C$4</f>
        <v>R0</v>
      </c>
      <c r="P4" s="756"/>
    </row>
    <row r="5" spans="1:15" ht="12.75" customHeight="1">
      <c r="A5"/>
      <c r="C5" s="1473"/>
      <c r="O5" s="1473"/>
    </row>
    <row r="6" spans="1:15" ht="12.75" customHeight="1">
      <c r="A6"/>
      <c r="C6" s="1473"/>
      <c r="O6" s="1473"/>
    </row>
    <row r="7" spans="1:15" ht="12.75" customHeight="1" thickBot="1">
      <c r="A7"/>
      <c r="C7" s="1474"/>
      <c r="O7" s="1474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71"/>
      <c r="O17" s="1475"/>
    </row>
    <row r="18" spans="2:15" ht="12.75">
      <c r="B18" s="1471"/>
      <c r="O18" s="1475"/>
    </row>
    <row r="19" spans="2:15" ht="12.75">
      <c r="B19" s="1471"/>
      <c r="O19" s="1475"/>
    </row>
    <row r="20" spans="2:6" ht="12.75">
      <c r="B20" s="1471"/>
      <c r="F20" s="1351"/>
    </row>
    <row r="21" spans="2:6" ht="12.75">
      <c r="B21" s="1471"/>
      <c r="F21"/>
    </row>
    <row r="22" spans="2:6" ht="12.75">
      <c r="B22" s="1471"/>
      <c r="F22"/>
    </row>
    <row r="23" spans="2:15" ht="12.75">
      <c r="B23" s="1471"/>
      <c r="F23"/>
      <c r="O23" s="1475"/>
    </row>
    <row r="24" spans="2:15" ht="12.75">
      <c r="B24" s="1471"/>
      <c r="F24"/>
      <c r="O24" s="1475"/>
    </row>
    <row r="25" spans="2:15" ht="12.75">
      <c r="B25" s="1471"/>
      <c r="F25"/>
      <c r="N25" s="1351"/>
      <c r="O25" s="1475"/>
    </row>
    <row r="26" spans="2:14" ht="12.75">
      <c r="B26" s="1471"/>
      <c r="F26"/>
      <c r="N26"/>
    </row>
    <row r="27" spans="2:14" ht="12.75">
      <c r="B27" s="1471"/>
      <c r="F27"/>
      <c r="N27"/>
    </row>
    <row r="28" spans="2:14" ht="12.75">
      <c r="B28" s="1471"/>
      <c r="F28"/>
      <c r="N28"/>
    </row>
    <row r="29" spans="2:14" ht="12.75">
      <c r="B29" s="1471"/>
      <c r="F29"/>
      <c r="N29"/>
    </row>
    <row r="30" spans="6:14" ht="12.75">
      <c r="F30"/>
      <c r="N30"/>
    </row>
    <row r="31" spans="6:14" ht="12.75">
      <c r="F31"/>
      <c r="N31"/>
    </row>
    <row r="32" spans="6:14" ht="12.75">
      <c r="F32"/>
      <c r="N32"/>
    </row>
    <row r="33" spans="6:14" ht="12.75">
      <c r="F33"/>
      <c r="N33"/>
    </row>
    <row r="34" spans="6:14" ht="12.75">
      <c r="F34"/>
      <c r="N34"/>
    </row>
    <row r="35" ht="12.75">
      <c r="N35"/>
    </row>
    <row r="36" ht="12.75">
      <c r="N36"/>
    </row>
    <row r="37" ht="12.75">
      <c r="N37"/>
    </row>
    <row r="38" ht="12.75">
      <c r="N38"/>
    </row>
    <row r="39" ht="12.75">
      <c r="N39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I3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421875" style="0" customWidth="1"/>
    <col min="4" max="4" width="6.421875" style="0" customWidth="1"/>
    <col min="5" max="5" width="88.57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0.8515625" style="0" customWidth="1"/>
    <col min="10" max="10" width="3.421875" style="0" customWidth="1"/>
  </cols>
  <sheetData>
    <row r="1" spans="1:9" s="1150" customFormat="1" ht="15.75">
      <c r="A1" s="326"/>
      <c r="B1" s="326"/>
      <c r="C1" s="326"/>
      <c r="D1" s="326"/>
      <c r="E1" s="326"/>
      <c r="F1" s="326"/>
      <c r="G1" s="326"/>
      <c r="H1" s="326"/>
      <c r="I1" s="327"/>
    </row>
    <row r="2" spans="1:9" s="1150" customFormat="1" ht="18">
      <c r="A2" s="328"/>
      <c r="B2" s="1894" t="s">
        <v>280</v>
      </c>
      <c r="C2" s="1894"/>
      <c r="D2" s="1894"/>
      <c r="E2" s="1894"/>
      <c r="F2" s="1894"/>
      <c r="G2" s="1894"/>
      <c r="H2" s="1894"/>
      <c r="I2" s="1894"/>
    </row>
    <row r="3" spans="1:9" s="635" customFormat="1" ht="18">
      <c r="A3" s="298"/>
      <c r="B3" s="1882" t="s">
        <v>163</v>
      </c>
      <c r="C3" s="1882"/>
      <c r="D3" s="1882"/>
      <c r="E3" s="1882"/>
      <c r="F3" s="1882"/>
      <c r="G3" s="1882"/>
      <c r="H3" s="1882"/>
      <c r="I3" s="1882"/>
    </row>
    <row r="4" spans="1:9" s="1422" customFormat="1" ht="15.75">
      <c r="A4" s="1421"/>
      <c r="B4" s="1902" t="s">
        <v>423</v>
      </c>
      <c r="C4" s="1902"/>
      <c r="D4" s="1902"/>
      <c r="E4" s="1902"/>
      <c r="F4" s="1902"/>
      <c r="G4" s="1902"/>
      <c r="H4" s="1902"/>
      <c r="I4" s="1902"/>
    </row>
    <row r="5" spans="1:9" s="84" customFormat="1" ht="15.75">
      <c r="A5" s="896"/>
      <c r="B5" s="897" t="s">
        <v>336</v>
      </c>
      <c r="C5" s="738" t="s">
        <v>839</v>
      </c>
      <c r="D5" s="898"/>
      <c r="E5" s="898"/>
      <c r="F5" s="898"/>
      <c r="G5" s="898"/>
      <c r="H5" s="898"/>
      <c r="I5" s="898"/>
    </row>
    <row r="6" spans="1:9" s="389" customFormat="1" ht="15.75">
      <c r="A6" s="301"/>
      <c r="B6" s="1144"/>
      <c r="C6" s="1145"/>
      <c r="D6" s="1146"/>
      <c r="E6" s="1147"/>
      <c r="F6" s="1147"/>
      <c r="G6" s="1146"/>
      <c r="H6" s="1148"/>
      <c r="I6" s="1149"/>
    </row>
    <row r="7" spans="1:9" s="389" customFormat="1" ht="18">
      <c r="A7" s="1901" t="s">
        <v>840</v>
      </c>
      <c r="B7" s="1856"/>
      <c r="C7" s="1856"/>
      <c r="D7" s="1856"/>
      <c r="E7" s="1856"/>
      <c r="F7" s="1856"/>
      <c r="G7" s="1856"/>
      <c r="H7" s="1856"/>
      <c r="I7" s="300"/>
    </row>
    <row r="8" spans="1:9" s="635" customFormat="1" ht="15.75">
      <c r="A8" s="236"/>
      <c r="B8" s="355"/>
      <c r="C8" s="425"/>
      <c r="D8" s="355"/>
      <c r="E8" s="426"/>
      <c r="F8" s="355"/>
      <c r="G8" s="355"/>
      <c r="H8" s="355"/>
      <c r="I8" s="355"/>
    </row>
    <row r="9" spans="1:9" s="754" customFormat="1" ht="15.75">
      <c r="A9" s="296"/>
      <c r="B9" s="363"/>
      <c r="C9" s="427">
        <v>1</v>
      </c>
      <c r="D9" s="428" t="s">
        <v>382</v>
      </c>
      <c r="E9" s="428" t="s">
        <v>89</v>
      </c>
      <c r="F9" s="289" t="s">
        <v>334</v>
      </c>
      <c r="G9" s="289" t="s">
        <v>124</v>
      </c>
      <c r="H9" s="293">
        <v>0</v>
      </c>
      <c r="I9" s="364">
        <f>TIME(13,30,0)</f>
        <v>0.5625</v>
      </c>
    </row>
    <row r="10" spans="1:9" s="635" customFormat="1" ht="15.75">
      <c r="A10" s="236"/>
      <c r="B10" s="230"/>
      <c r="C10" s="231">
        <f aca="true" t="shared" si="0" ref="C10:C20">C9+1</f>
        <v>2</v>
      </c>
      <c r="D10" s="231" t="s">
        <v>107</v>
      </c>
      <c r="E10" s="233" t="s">
        <v>137</v>
      </c>
      <c r="F10" s="231" t="s">
        <v>334</v>
      </c>
      <c r="G10" s="231" t="s">
        <v>124</v>
      </c>
      <c r="H10" s="232">
        <v>15</v>
      </c>
      <c r="I10" s="352">
        <f aca="true" t="shared" si="1" ref="I10:I20">I9+TIME(0,H9,0)</f>
        <v>0.5625</v>
      </c>
    </row>
    <row r="11" spans="1:9" s="754" customFormat="1" ht="15.75">
      <c r="A11" s="296"/>
      <c r="B11" s="291"/>
      <c r="C11" s="289">
        <f t="shared" si="0"/>
        <v>3</v>
      </c>
      <c r="D11" s="289" t="s">
        <v>108</v>
      </c>
      <c r="E11" s="292" t="s">
        <v>378</v>
      </c>
      <c r="F11" s="289" t="s">
        <v>334</v>
      </c>
      <c r="G11" s="289" t="s">
        <v>124</v>
      </c>
      <c r="H11" s="293">
        <v>10</v>
      </c>
      <c r="I11" s="364">
        <f t="shared" si="1"/>
        <v>0.5729166666666666</v>
      </c>
    </row>
    <row r="12" spans="1:9" s="635" customFormat="1" ht="15.75">
      <c r="A12" s="236"/>
      <c r="B12" s="355"/>
      <c r="C12" s="231">
        <f t="shared" si="0"/>
        <v>4</v>
      </c>
      <c r="D12" s="429" t="s">
        <v>381</v>
      </c>
      <c r="E12" s="429" t="s">
        <v>284</v>
      </c>
      <c r="F12" s="231" t="s">
        <v>334</v>
      </c>
      <c r="G12" s="231" t="s">
        <v>405</v>
      </c>
      <c r="H12" s="232">
        <v>15</v>
      </c>
      <c r="I12" s="352">
        <f t="shared" si="1"/>
        <v>0.579861111111111</v>
      </c>
    </row>
    <row r="13" spans="1:9" s="754" customFormat="1" ht="15.75">
      <c r="A13" s="296"/>
      <c r="B13" s="363"/>
      <c r="C13" s="289">
        <f t="shared" si="0"/>
        <v>5</v>
      </c>
      <c r="D13" s="428" t="s">
        <v>381</v>
      </c>
      <c r="E13" s="428" t="s">
        <v>138</v>
      </c>
      <c r="F13" s="289" t="s">
        <v>334</v>
      </c>
      <c r="G13" s="289" t="s">
        <v>405</v>
      </c>
      <c r="H13" s="293">
        <v>15</v>
      </c>
      <c r="I13" s="364">
        <f t="shared" si="1"/>
        <v>0.5902777777777777</v>
      </c>
    </row>
    <row r="14" spans="1:9" s="635" customFormat="1" ht="15.75">
      <c r="A14" s="236"/>
      <c r="B14" s="355"/>
      <c r="C14" s="231">
        <f t="shared" si="0"/>
        <v>6</v>
      </c>
      <c r="D14" s="429" t="s">
        <v>381</v>
      </c>
      <c r="E14" s="429" t="s">
        <v>471</v>
      </c>
      <c r="F14" s="231" t="s">
        <v>336</v>
      </c>
      <c r="G14" s="231" t="s">
        <v>406</v>
      </c>
      <c r="H14" s="232">
        <v>35</v>
      </c>
      <c r="I14" s="352">
        <f t="shared" si="1"/>
        <v>0.6006944444444443</v>
      </c>
    </row>
    <row r="15" spans="1:9" s="754" customFormat="1" ht="15.75">
      <c r="A15" s="296"/>
      <c r="B15" s="363"/>
      <c r="C15" s="289">
        <f t="shared" si="0"/>
        <v>7</v>
      </c>
      <c r="D15" s="428" t="s">
        <v>381</v>
      </c>
      <c r="E15" s="428" t="s">
        <v>556</v>
      </c>
      <c r="F15" s="289" t="s">
        <v>336</v>
      </c>
      <c r="G15" s="289" t="s">
        <v>406</v>
      </c>
      <c r="H15" s="293">
        <v>30</v>
      </c>
      <c r="I15" s="364">
        <f t="shared" si="1"/>
        <v>0.6249999999999999</v>
      </c>
    </row>
    <row r="16" spans="1:9" s="635" customFormat="1" ht="15.75">
      <c r="A16" s="236"/>
      <c r="B16" s="355"/>
      <c r="C16" s="231">
        <f t="shared" si="0"/>
        <v>8</v>
      </c>
      <c r="D16" s="429" t="s">
        <v>382</v>
      </c>
      <c r="E16" s="429" t="s">
        <v>329</v>
      </c>
      <c r="F16" s="231" t="s">
        <v>336</v>
      </c>
      <c r="G16" s="231"/>
      <c r="H16" s="232">
        <v>30</v>
      </c>
      <c r="I16" s="352">
        <f t="shared" si="1"/>
        <v>0.6458333333333333</v>
      </c>
    </row>
    <row r="17" spans="1:9" s="754" customFormat="1" ht="15.75">
      <c r="A17" s="296"/>
      <c r="B17" s="363"/>
      <c r="C17" s="289">
        <f t="shared" si="0"/>
        <v>9</v>
      </c>
      <c r="D17" s="428" t="s">
        <v>381</v>
      </c>
      <c r="E17" s="428" t="s">
        <v>556</v>
      </c>
      <c r="F17" s="289" t="s">
        <v>336</v>
      </c>
      <c r="G17" s="289" t="s">
        <v>406</v>
      </c>
      <c r="H17" s="293">
        <v>120</v>
      </c>
      <c r="I17" s="1049">
        <f t="shared" si="1"/>
        <v>0.6666666666666666</v>
      </c>
    </row>
    <row r="18" spans="1:9" s="635" customFormat="1" ht="15.75">
      <c r="A18" s="236"/>
      <c r="B18" s="355"/>
      <c r="C18" s="231">
        <f t="shared" si="0"/>
        <v>10</v>
      </c>
      <c r="D18" s="429" t="s">
        <v>382</v>
      </c>
      <c r="E18" s="429" t="s">
        <v>380</v>
      </c>
      <c r="F18" s="231"/>
      <c r="G18" s="231"/>
      <c r="H18" s="232">
        <v>90</v>
      </c>
      <c r="I18" s="1048">
        <f t="shared" si="1"/>
        <v>0.75</v>
      </c>
    </row>
    <row r="19" spans="1:9" s="754" customFormat="1" ht="15.75">
      <c r="A19" s="296"/>
      <c r="B19" s="363"/>
      <c r="C19" s="289">
        <f t="shared" si="0"/>
        <v>11</v>
      </c>
      <c r="D19" s="428" t="s">
        <v>381</v>
      </c>
      <c r="E19" s="428" t="s">
        <v>556</v>
      </c>
      <c r="F19" s="289"/>
      <c r="G19" s="289" t="s">
        <v>406</v>
      </c>
      <c r="H19" s="293">
        <v>120</v>
      </c>
      <c r="I19" s="364">
        <f t="shared" si="1"/>
        <v>0.8125</v>
      </c>
    </row>
    <row r="20" spans="1:9" s="635" customFormat="1" ht="15.75">
      <c r="A20" s="236"/>
      <c r="B20" s="381"/>
      <c r="C20" s="231">
        <f t="shared" si="0"/>
        <v>12</v>
      </c>
      <c r="D20" s="12" t="s">
        <v>382</v>
      </c>
      <c r="E20" s="14" t="s">
        <v>417</v>
      </c>
      <c r="F20" s="14"/>
      <c r="G20" s="12"/>
      <c r="H20" s="383"/>
      <c r="I20" s="352">
        <f t="shared" si="1"/>
        <v>0.8958333333333334</v>
      </c>
    </row>
    <row r="21" spans="1:9" s="754" customFormat="1" ht="15.75">
      <c r="A21" s="296"/>
      <c r="B21" s="385"/>
      <c r="C21" s="289"/>
      <c r="D21" s="209"/>
      <c r="E21" s="243"/>
      <c r="F21" s="243"/>
      <c r="G21" s="209"/>
      <c r="H21" s="386"/>
      <c r="I21" s="364"/>
    </row>
    <row r="22" spans="1:9" s="389" customFormat="1" ht="15.75">
      <c r="A22" s="301"/>
      <c r="B22" s="1144"/>
      <c r="C22" s="1145"/>
      <c r="D22" s="1146"/>
      <c r="E22" s="1147"/>
      <c r="F22" s="1147"/>
      <c r="G22" s="1146"/>
      <c r="H22" s="1148"/>
      <c r="I22" s="1149"/>
    </row>
    <row r="23" spans="1:9" s="389" customFormat="1" ht="18">
      <c r="A23" s="1901" t="s">
        <v>841</v>
      </c>
      <c r="B23" s="1856"/>
      <c r="C23" s="1856"/>
      <c r="D23" s="1856"/>
      <c r="E23" s="1856"/>
      <c r="F23" s="1856"/>
      <c r="G23" s="1856"/>
      <c r="H23" s="1856"/>
      <c r="I23" s="300"/>
    </row>
    <row r="24" spans="1:9" s="635" customFormat="1" ht="15.75">
      <c r="A24" s="236"/>
      <c r="B24" s="355"/>
      <c r="C24" s="425"/>
      <c r="D24" s="355"/>
      <c r="E24" s="426"/>
      <c r="F24" s="355"/>
      <c r="G24" s="355"/>
      <c r="H24" s="355"/>
      <c r="I24" s="355"/>
    </row>
    <row r="25" spans="1:9" s="754" customFormat="1" ht="15.75">
      <c r="A25" s="296"/>
      <c r="B25" s="363"/>
      <c r="C25" s="427">
        <f>C20+1</f>
        <v>13</v>
      </c>
      <c r="D25" s="428" t="s">
        <v>382</v>
      </c>
      <c r="E25" s="428" t="s">
        <v>89</v>
      </c>
      <c r="F25" s="289" t="s">
        <v>334</v>
      </c>
      <c r="G25" s="289" t="s">
        <v>124</v>
      </c>
      <c r="H25" s="293">
        <v>0</v>
      </c>
      <c r="I25" s="364">
        <f>TIME(13,30,0)</f>
        <v>0.5625</v>
      </c>
    </row>
    <row r="26" spans="1:9" s="635" customFormat="1" ht="15.75">
      <c r="A26" s="236"/>
      <c r="B26" s="355"/>
      <c r="C26" s="231">
        <f>C25+1</f>
        <v>14</v>
      </c>
      <c r="D26" s="429" t="s">
        <v>381</v>
      </c>
      <c r="E26" s="429" t="s">
        <v>556</v>
      </c>
      <c r="F26" s="231" t="s">
        <v>336</v>
      </c>
      <c r="G26" s="231" t="s">
        <v>406</v>
      </c>
      <c r="H26" s="232">
        <v>120</v>
      </c>
      <c r="I26" s="352">
        <f>I25+TIME(0,H25,0)</f>
        <v>0.5625</v>
      </c>
    </row>
    <row r="27" spans="1:9" s="754" customFormat="1" ht="15.75">
      <c r="A27" s="296"/>
      <c r="B27" s="363"/>
      <c r="C27" s="289">
        <f>C26+1</f>
        <v>15</v>
      </c>
      <c r="D27" s="428" t="s">
        <v>382</v>
      </c>
      <c r="E27" s="428" t="s">
        <v>329</v>
      </c>
      <c r="F27" s="289" t="s">
        <v>336</v>
      </c>
      <c r="G27" s="289"/>
      <c r="H27" s="293">
        <v>30</v>
      </c>
      <c r="I27" s="364">
        <f>I26+TIME(0,H26,0)</f>
        <v>0.6458333333333334</v>
      </c>
    </row>
    <row r="28" spans="1:9" s="635" customFormat="1" ht="15.75">
      <c r="A28" s="236"/>
      <c r="B28" s="355"/>
      <c r="C28" s="231">
        <f>C27+1</f>
        <v>16</v>
      </c>
      <c r="D28" s="429" t="s">
        <v>381</v>
      </c>
      <c r="E28" s="429" t="s">
        <v>556</v>
      </c>
      <c r="F28" s="231" t="s">
        <v>336</v>
      </c>
      <c r="G28" s="231" t="s">
        <v>406</v>
      </c>
      <c r="H28" s="232">
        <v>120</v>
      </c>
      <c r="I28" s="1048">
        <f>I27+TIME(0,H27,0)</f>
        <v>0.6666666666666667</v>
      </c>
    </row>
    <row r="29" spans="1:9" s="754" customFormat="1" ht="15.75">
      <c r="A29" s="296"/>
      <c r="B29" s="363"/>
      <c r="C29" s="289"/>
      <c r="D29" s="428"/>
      <c r="E29" s="428" t="s">
        <v>842</v>
      </c>
      <c r="F29" s="289"/>
      <c r="G29" s="289"/>
      <c r="H29" s="293">
        <v>60</v>
      </c>
      <c r="I29" s="1049">
        <f>I28+TIME(0,H28,0)</f>
        <v>0.7500000000000001</v>
      </c>
    </row>
    <row r="30" spans="1:9" s="635" customFormat="1" ht="15.75">
      <c r="A30" s="236"/>
      <c r="B30" s="381"/>
      <c r="C30" s="231"/>
      <c r="D30" s="12"/>
      <c r="E30" s="14"/>
      <c r="F30" s="14"/>
      <c r="G30" s="12"/>
      <c r="H30" s="383"/>
      <c r="I30" s="352"/>
    </row>
    <row r="31" spans="1:9" s="389" customFormat="1" ht="15.75">
      <c r="A31" s="301"/>
      <c r="B31" s="1144"/>
      <c r="C31" s="1145"/>
      <c r="D31" s="1146"/>
      <c r="E31" s="1147"/>
      <c r="F31" s="1147"/>
      <c r="G31" s="1146"/>
      <c r="H31" s="1148"/>
      <c r="I31" s="1149"/>
    </row>
    <row r="32" spans="1:9" s="389" customFormat="1" ht="18">
      <c r="A32" s="1856" t="s">
        <v>843</v>
      </c>
      <c r="B32" s="1856"/>
      <c r="C32" s="1856"/>
      <c r="D32" s="1856"/>
      <c r="E32" s="1856"/>
      <c r="F32" s="1856"/>
      <c r="G32" s="1856"/>
      <c r="H32" s="1856"/>
      <c r="I32" s="300"/>
    </row>
    <row r="33" spans="1:9" s="635" customFormat="1" ht="18">
      <c r="A33" s="303"/>
      <c r="B33" s="304"/>
      <c r="D33" s="304"/>
      <c r="E33" s="304"/>
      <c r="F33" s="304"/>
      <c r="G33" s="304"/>
      <c r="H33" s="304"/>
      <c r="I33" s="294"/>
    </row>
    <row r="34" spans="1:9" s="754" customFormat="1" ht="15.75">
      <c r="A34" s="296"/>
      <c r="B34" s="363"/>
      <c r="C34" s="289">
        <f>C28+1</f>
        <v>17</v>
      </c>
      <c r="D34" s="428" t="s">
        <v>381</v>
      </c>
      <c r="E34" s="428" t="s">
        <v>556</v>
      </c>
      <c r="F34" s="289" t="s">
        <v>336</v>
      </c>
      <c r="G34" s="289" t="s">
        <v>406</v>
      </c>
      <c r="H34" s="293">
        <v>120</v>
      </c>
      <c r="I34" s="364">
        <f>TIME(13,30,0)</f>
        <v>0.5625</v>
      </c>
    </row>
    <row r="35" spans="1:9" s="635" customFormat="1" ht="15.75">
      <c r="A35" s="236"/>
      <c r="B35" s="381"/>
      <c r="C35" s="231">
        <f>C34+1</f>
        <v>18</v>
      </c>
      <c r="D35" s="12"/>
      <c r="E35" s="14" t="s">
        <v>329</v>
      </c>
      <c r="F35" s="14"/>
      <c r="G35" s="12"/>
      <c r="H35" s="383">
        <v>30</v>
      </c>
      <c r="I35" s="352">
        <f>I34+TIME(0,H34,0)</f>
        <v>0.6458333333333334</v>
      </c>
    </row>
    <row r="36" spans="1:9" s="754" customFormat="1" ht="15.75">
      <c r="A36" s="296"/>
      <c r="B36" s="363"/>
      <c r="C36" s="289">
        <f>C35+1</f>
        <v>19</v>
      </c>
      <c r="D36" s="428" t="s">
        <v>381</v>
      </c>
      <c r="E36" s="428" t="s">
        <v>556</v>
      </c>
      <c r="F36" s="289" t="s">
        <v>336</v>
      </c>
      <c r="G36" s="289" t="s">
        <v>406</v>
      </c>
      <c r="H36" s="293">
        <v>120</v>
      </c>
      <c r="I36" s="364">
        <f>I35+TIME(0,H35,0)</f>
        <v>0.6666666666666667</v>
      </c>
    </row>
    <row r="37" spans="1:9" s="635" customFormat="1" ht="15.75">
      <c r="A37" s="236"/>
      <c r="B37" s="355"/>
      <c r="C37" s="231">
        <f>C36+1</f>
        <v>20</v>
      </c>
      <c r="D37" s="429" t="s">
        <v>382</v>
      </c>
      <c r="E37" s="429" t="s">
        <v>472</v>
      </c>
      <c r="F37" s="231" t="s">
        <v>336</v>
      </c>
      <c r="G37" s="231"/>
      <c r="H37" s="232">
        <v>90</v>
      </c>
      <c r="I37" s="352">
        <f>I36+TIME(0,H36,0)</f>
        <v>0.7500000000000001</v>
      </c>
    </row>
    <row r="38" s="754" customFormat="1" ht="12.75"/>
    <row r="39" s="389" customFormat="1" ht="12.75"/>
  </sheetData>
  <mergeCells count="6">
    <mergeCell ref="A23:H23"/>
    <mergeCell ref="A32:H32"/>
    <mergeCell ref="B2:I2"/>
    <mergeCell ref="B3:I3"/>
    <mergeCell ref="B4:I4"/>
    <mergeCell ref="A7:H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4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01" customWidth="1"/>
    <col min="2" max="2" width="3.7109375" style="201" customWidth="1"/>
    <col min="3" max="3" width="8.57421875" style="241" customWidth="1"/>
    <col min="4" max="4" width="6.421875" style="241" customWidth="1"/>
    <col min="5" max="5" width="88.421875" style="201" customWidth="1"/>
    <col min="6" max="6" width="3.7109375" style="201" customWidth="1"/>
    <col min="7" max="7" width="25.421875" style="201" customWidth="1"/>
    <col min="8" max="8" width="5.421875" style="237" customWidth="1"/>
    <col min="9" max="9" width="10.8515625" style="241" customWidth="1"/>
    <col min="10" max="22" width="11.7109375" style="201" customWidth="1"/>
    <col min="23" max="16384" width="9.140625" style="201" customWidth="1"/>
  </cols>
  <sheetData>
    <row r="1" spans="3:9" s="469" customFormat="1" ht="16.5" customHeight="1">
      <c r="C1" s="737"/>
      <c r="D1" s="737"/>
      <c r="H1" s="471"/>
      <c r="I1" s="470"/>
    </row>
    <row r="2" spans="2:16" s="471" customFormat="1" ht="16.5" customHeight="1">
      <c r="B2" s="1895" t="s">
        <v>153</v>
      </c>
      <c r="C2" s="1895"/>
      <c r="D2" s="1895"/>
      <c r="E2" s="1895"/>
      <c r="F2" s="1895"/>
      <c r="G2" s="1895"/>
      <c r="H2" s="1895"/>
      <c r="I2" s="1895"/>
      <c r="J2" s="472"/>
      <c r="K2" s="472"/>
      <c r="L2" s="472"/>
      <c r="M2" s="472"/>
      <c r="N2" s="472"/>
      <c r="O2" s="472"/>
      <c r="P2" s="472"/>
    </row>
    <row r="3" spans="2:16" s="298" customFormat="1" ht="16.5" customHeight="1">
      <c r="B3" s="1882" t="s">
        <v>154</v>
      </c>
      <c r="C3" s="1882"/>
      <c r="D3" s="1882"/>
      <c r="E3" s="1882"/>
      <c r="F3" s="1882"/>
      <c r="G3" s="1882"/>
      <c r="H3" s="1882"/>
      <c r="I3" s="1882"/>
      <c r="J3" s="435"/>
      <c r="K3" s="435"/>
      <c r="L3" s="435"/>
      <c r="M3" s="435"/>
      <c r="N3" s="435"/>
      <c r="O3" s="435"/>
      <c r="P3" s="435"/>
    </row>
    <row r="4" spans="1:97" s="318" customFormat="1" ht="16.5" customHeight="1">
      <c r="A4" s="316"/>
      <c r="B4" s="1885" t="s">
        <v>81</v>
      </c>
      <c r="C4" s="1885"/>
      <c r="D4" s="1885"/>
      <c r="E4" s="1885"/>
      <c r="F4" s="1885"/>
      <c r="G4" s="1885"/>
      <c r="H4" s="1885"/>
      <c r="I4" s="1885"/>
      <c r="J4" s="395"/>
      <c r="K4" s="395"/>
      <c r="L4" s="395"/>
      <c r="M4" s="395"/>
      <c r="N4" s="395"/>
      <c r="O4" s="395"/>
      <c r="P4" s="395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</row>
    <row r="5" spans="2:95" s="678" customFormat="1" ht="16.5" customHeight="1">
      <c r="B5" s="728" t="s">
        <v>336</v>
      </c>
      <c r="C5" s="738" t="s">
        <v>255</v>
      </c>
      <c r="D5" s="739"/>
      <c r="E5" s="728"/>
      <c r="F5" s="728"/>
      <c r="G5" s="728"/>
      <c r="H5" s="728"/>
      <c r="I5" s="728"/>
      <c r="J5" s="728"/>
      <c r="K5" s="728"/>
      <c r="L5" s="729"/>
      <c r="M5" s="729"/>
      <c r="N5" s="729"/>
      <c r="O5" s="729"/>
      <c r="P5" s="72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</row>
    <row r="6" spans="2:95" s="678" customFormat="1" ht="16.5" customHeight="1">
      <c r="B6" s="728" t="s">
        <v>336</v>
      </c>
      <c r="C6" s="738" t="s">
        <v>560</v>
      </c>
      <c r="D6" s="739"/>
      <c r="E6" s="728"/>
      <c r="F6" s="728"/>
      <c r="G6" s="728"/>
      <c r="H6" s="728"/>
      <c r="I6" s="728"/>
      <c r="J6" s="728"/>
      <c r="K6" s="728"/>
      <c r="L6" s="729"/>
      <c r="M6" s="729"/>
      <c r="N6" s="729"/>
      <c r="O6" s="729"/>
      <c r="P6" s="72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</row>
    <row r="7" spans="1:16" s="736" customFormat="1" ht="16.5" customHeight="1">
      <c r="A7" s="730"/>
      <c r="B7" s="728" t="s">
        <v>336</v>
      </c>
      <c r="C7" s="738" t="s">
        <v>561</v>
      </c>
      <c r="D7" s="739"/>
      <c r="E7" s="728"/>
      <c r="F7" s="728"/>
      <c r="G7" s="728"/>
      <c r="H7" s="728"/>
      <c r="I7" s="728"/>
      <c r="J7" s="728"/>
      <c r="K7" s="728"/>
      <c r="L7" s="728"/>
      <c r="M7" s="728"/>
      <c r="N7" s="729"/>
      <c r="O7" s="678"/>
      <c r="P7" s="678"/>
    </row>
    <row r="8" spans="1:16" s="731" customFormat="1" ht="16.5" customHeight="1">
      <c r="A8" s="732"/>
      <c r="B8" s="733"/>
      <c r="C8" s="740"/>
      <c r="D8" s="741"/>
      <c r="E8" s="733"/>
      <c r="F8" s="733"/>
      <c r="G8" s="733"/>
      <c r="H8" s="733"/>
      <c r="I8" s="733"/>
      <c r="J8" s="733"/>
      <c r="K8" s="733"/>
      <c r="L8" s="733"/>
      <c r="M8" s="733"/>
      <c r="N8" s="734"/>
      <c r="O8" s="735"/>
      <c r="P8" s="735"/>
    </row>
    <row r="9" spans="1:10" s="3" customFormat="1" ht="16.5" customHeight="1">
      <c r="A9" s="46"/>
      <c r="B9" s="1901" t="s">
        <v>739</v>
      </c>
      <c r="C9" s="1901"/>
      <c r="D9" s="1901"/>
      <c r="E9" s="1901"/>
      <c r="F9" s="1901"/>
      <c r="G9" s="1901"/>
      <c r="H9" s="1901"/>
      <c r="I9" s="1901"/>
      <c r="J9" s="2"/>
    </row>
    <row r="10" spans="1:24" s="238" customFormat="1" ht="16.5" customHeight="1">
      <c r="A10" s="381"/>
      <c r="B10" s="381"/>
      <c r="C10" s="10"/>
      <c r="D10" s="10"/>
      <c r="E10" s="381"/>
      <c r="F10" s="381"/>
      <c r="G10" s="685"/>
      <c r="H10" s="63"/>
      <c r="I10" s="388"/>
      <c r="J10" s="297"/>
      <c r="K10" s="297"/>
      <c r="L10" s="297"/>
      <c r="M10" s="686"/>
      <c r="N10" s="686"/>
      <c r="O10" s="686"/>
      <c r="P10" s="686"/>
      <c r="Q10" s="242"/>
      <c r="R10" s="242"/>
      <c r="S10" s="242"/>
      <c r="T10" s="242"/>
      <c r="U10" s="687"/>
      <c r="V10" s="687"/>
      <c r="W10" s="687"/>
      <c r="X10" s="687"/>
    </row>
    <row r="11" spans="2:10" s="296" customFormat="1" ht="16.5" customHeight="1">
      <c r="B11" s="705"/>
      <c r="C11" s="742">
        <v>1</v>
      </c>
      <c r="D11" s="742" t="s">
        <v>382</v>
      </c>
      <c r="E11" s="705" t="s">
        <v>89</v>
      </c>
      <c r="F11" s="705" t="s">
        <v>334</v>
      </c>
      <c r="G11" s="705" t="s">
        <v>164</v>
      </c>
      <c r="H11" s="706"/>
      <c r="I11" s="364"/>
      <c r="J11" s="295"/>
    </row>
    <row r="12" spans="2:10" s="236" customFormat="1" ht="16.5" customHeight="1">
      <c r="B12" s="703"/>
      <c r="C12" s="704">
        <v>2</v>
      </c>
      <c r="D12" s="704" t="s">
        <v>382</v>
      </c>
      <c r="E12" s="702" t="s">
        <v>96</v>
      </c>
      <c r="F12" s="702" t="s">
        <v>334</v>
      </c>
      <c r="G12" s="702" t="s">
        <v>164</v>
      </c>
      <c r="H12" s="707"/>
      <c r="I12" s="352"/>
      <c r="J12" s="294"/>
    </row>
    <row r="13" spans="2:10" s="296" customFormat="1" ht="16.5" customHeight="1">
      <c r="B13" s="708"/>
      <c r="C13" s="742">
        <v>3</v>
      </c>
      <c r="D13" s="742" t="s">
        <v>379</v>
      </c>
      <c r="E13" s="705" t="s">
        <v>378</v>
      </c>
      <c r="F13" s="705" t="s">
        <v>334</v>
      </c>
      <c r="G13" s="705" t="s">
        <v>164</v>
      </c>
      <c r="H13" s="706"/>
      <c r="I13" s="364"/>
      <c r="J13" s="295"/>
    </row>
    <row r="14" spans="2:10" s="236" customFormat="1" ht="16.5" customHeight="1">
      <c r="B14" s="702"/>
      <c r="C14" s="704">
        <v>4</v>
      </c>
      <c r="D14" s="704" t="s">
        <v>381</v>
      </c>
      <c r="E14" s="702" t="s">
        <v>359</v>
      </c>
      <c r="F14" s="702" t="s">
        <v>334</v>
      </c>
      <c r="G14" s="702" t="s">
        <v>164</v>
      </c>
      <c r="H14" s="707"/>
      <c r="I14" s="352"/>
      <c r="J14" s="294"/>
    </row>
    <row r="15" spans="2:10" s="296" customFormat="1" ht="16.5" customHeight="1">
      <c r="B15" s="705"/>
      <c r="C15" s="742">
        <v>5</v>
      </c>
      <c r="D15" s="742" t="s">
        <v>97</v>
      </c>
      <c r="E15" s="705" t="s">
        <v>255</v>
      </c>
      <c r="F15" s="705" t="s">
        <v>334</v>
      </c>
      <c r="G15" s="705" t="s">
        <v>164</v>
      </c>
      <c r="H15" s="706"/>
      <c r="I15" s="364"/>
      <c r="J15" s="295"/>
    </row>
    <row r="16" spans="1:24" s="238" customFormat="1" ht="16.5" customHeight="1">
      <c r="A16" s="239"/>
      <c r="B16" s="702"/>
      <c r="C16" s="704">
        <v>6</v>
      </c>
      <c r="D16" s="704" t="s">
        <v>214</v>
      </c>
      <c r="E16" s="702" t="s">
        <v>80</v>
      </c>
      <c r="F16" s="702" t="s">
        <v>336</v>
      </c>
      <c r="G16" s="702" t="s">
        <v>164</v>
      </c>
      <c r="H16" s="240"/>
      <c r="I16" s="352"/>
      <c r="J16" s="709"/>
      <c r="K16" s="709"/>
      <c r="L16" s="709"/>
      <c r="M16" s="710"/>
      <c r="N16" s="709"/>
      <c r="O16" s="709"/>
      <c r="P16" s="709"/>
      <c r="Q16" s="709"/>
      <c r="R16" s="709"/>
      <c r="S16" s="709"/>
      <c r="T16" s="709"/>
      <c r="U16" s="711"/>
      <c r="V16" s="711"/>
      <c r="W16" s="711"/>
      <c r="X16" s="711"/>
    </row>
    <row r="17" spans="2:9" s="715" customFormat="1" ht="16.5" customHeight="1">
      <c r="B17" s="705"/>
      <c r="C17" s="742">
        <v>7</v>
      </c>
      <c r="D17" s="742" t="s">
        <v>379</v>
      </c>
      <c r="E17" s="705" t="s">
        <v>368</v>
      </c>
      <c r="F17" s="754"/>
      <c r="G17" s="754"/>
      <c r="H17" s="716"/>
      <c r="I17" s="712"/>
    </row>
    <row r="18" spans="2:10" s="571" customFormat="1" ht="16.5" customHeight="1">
      <c r="B18" s="479"/>
      <c r="C18" s="231"/>
      <c r="D18" s="743"/>
      <c r="E18" s="717"/>
      <c r="F18" s="231"/>
      <c r="G18" s="231"/>
      <c r="H18" s="713"/>
      <c r="I18" s="714"/>
      <c r="J18" s="572"/>
    </row>
    <row r="19" spans="2:10" s="718" customFormat="1" ht="16.5" customHeight="1">
      <c r="B19" s="721"/>
      <c r="C19" s="19"/>
      <c r="D19" s="19"/>
      <c r="E19" s="722" t="s">
        <v>159</v>
      </c>
      <c r="F19" s="722"/>
      <c r="G19" s="721"/>
      <c r="H19" s="576"/>
      <c r="I19" s="723"/>
      <c r="J19" s="720"/>
    </row>
    <row r="20" spans="2:10" s="571" customFormat="1" ht="16.5" customHeight="1">
      <c r="B20" s="573"/>
      <c r="C20" s="23"/>
      <c r="D20" s="23"/>
      <c r="E20" s="574"/>
      <c r="F20" s="574"/>
      <c r="G20" s="573"/>
      <c r="H20" s="136"/>
      <c r="I20" s="575"/>
      <c r="J20" s="572"/>
    </row>
    <row r="21" spans="2:10" s="718" customFormat="1" ht="16.5" customHeight="1">
      <c r="B21" s="721"/>
      <c r="C21" s="19"/>
      <c r="D21" s="19"/>
      <c r="E21" s="722" t="s">
        <v>287</v>
      </c>
      <c r="F21" s="722"/>
      <c r="G21" s="721"/>
      <c r="H21" s="576"/>
      <c r="I21" s="723"/>
      <c r="J21" s="720"/>
    </row>
    <row r="22" spans="2:10" s="571" customFormat="1" ht="16.5" customHeight="1">
      <c r="B22" s="724"/>
      <c r="C22" s="744"/>
      <c r="D22" s="744"/>
      <c r="E22" s="724"/>
      <c r="F22" s="724"/>
      <c r="G22" s="724"/>
      <c r="H22" s="725"/>
      <c r="I22" s="724"/>
      <c r="J22" s="572"/>
    </row>
    <row r="23" spans="1:9" s="301" customFormat="1" ht="16.5" customHeight="1">
      <c r="A23" s="908"/>
      <c r="B23" s="226"/>
      <c r="C23" s="436"/>
      <c r="D23" s="436"/>
      <c r="E23" s="226"/>
      <c r="F23" s="226"/>
      <c r="G23" s="226"/>
      <c r="H23" s="227"/>
      <c r="I23" s="300"/>
    </row>
    <row r="24" spans="3:9" s="296" customFormat="1" ht="16.5" customHeight="1">
      <c r="C24" s="295"/>
      <c r="D24" s="295"/>
      <c r="H24" s="727"/>
      <c r="I24" s="295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tabColor indexed="19"/>
  </sheetPr>
  <dimension ref="A1:I51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421875" style="0" customWidth="1"/>
    <col min="4" max="4" width="6.57421875" style="0" customWidth="1"/>
    <col min="5" max="5" width="88.421875" style="0" customWidth="1"/>
    <col min="6" max="6" width="3.7109375" style="0" customWidth="1"/>
    <col min="7" max="7" width="25.421875" style="0" customWidth="1"/>
    <col min="8" max="8" width="5.421875" style="0" customWidth="1"/>
    <col min="9" max="9" width="10.7109375" style="0" customWidth="1"/>
  </cols>
  <sheetData>
    <row r="1" spans="1:9" s="993" customFormat="1" ht="16.5" customHeight="1">
      <c r="A1" s="329"/>
      <c r="B1" s="329"/>
      <c r="C1" s="329"/>
      <c r="D1" s="329"/>
      <c r="E1" s="329"/>
      <c r="F1" s="329"/>
      <c r="G1" s="329"/>
      <c r="H1" s="329"/>
      <c r="I1" s="330"/>
    </row>
    <row r="2" spans="1:9" s="993" customFormat="1" ht="16.5" customHeight="1">
      <c r="A2" s="331"/>
      <c r="B2" s="1890" t="s">
        <v>358</v>
      </c>
      <c r="C2" s="1890"/>
      <c r="D2" s="1890"/>
      <c r="E2" s="1890"/>
      <c r="F2" s="1890"/>
      <c r="G2" s="1890"/>
      <c r="H2" s="1890"/>
      <c r="I2" s="1890"/>
    </row>
    <row r="3" spans="1:9" s="635" customFormat="1" ht="16.5" customHeight="1">
      <c r="A3" s="298"/>
      <c r="B3" s="1882" t="s">
        <v>152</v>
      </c>
      <c r="C3" s="1882"/>
      <c r="D3" s="1882"/>
      <c r="E3" s="1882"/>
      <c r="F3" s="1882"/>
      <c r="G3" s="1882"/>
      <c r="H3" s="1882"/>
      <c r="I3" s="1882"/>
    </row>
    <row r="4" spans="1:9" s="745" customFormat="1" ht="16.5" customHeight="1">
      <c r="A4" s="316"/>
      <c r="B4" s="1885" t="s">
        <v>548</v>
      </c>
      <c r="C4" s="1885"/>
      <c r="D4" s="1885"/>
      <c r="E4" s="1885"/>
      <c r="F4" s="1885"/>
      <c r="G4" s="1885"/>
      <c r="H4" s="1885"/>
      <c r="I4" s="1885"/>
    </row>
    <row r="5" spans="2:9" s="84" customFormat="1" ht="16.5" customHeight="1">
      <c r="B5" s="757" t="s">
        <v>336</v>
      </c>
      <c r="C5" s="307" t="s">
        <v>740</v>
      </c>
      <c r="D5" s="307"/>
      <c r="E5" s="307"/>
      <c r="F5" s="307"/>
      <c r="G5" s="307"/>
      <c r="H5" s="307"/>
      <c r="I5" s="307"/>
    </row>
    <row r="6" spans="2:9" s="84" customFormat="1" ht="16.5" customHeight="1">
      <c r="B6" s="757" t="s">
        <v>336</v>
      </c>
      <c r="C6" s="307" t="s">
        <v>741</v>
      </c>
      <c r="D6" s="307"/>
      <c r="E6" s="307"/>
      <c r="F6" s="307"/>
      <c r="G6" s="307"/>
      <c r="H6" s="307"/>
      <c r="I6" s="307"/>
    </row>
    <row r="7" spans="2:9" s="84" customFormat="1" ht="16.5" customHeight="1">
      <c r="B7" s="757" t="s">
        <v>336</v>
      </c>
      <c r="C7" s="307" t="s">
        <v>644</v>
      </c>
      <c r="D7" s="307"/>
      <c r="E7" s="307"/>
      <c r="F7" s="307"/>
      <c r="G7" s="307"/>
      <c r="H7" s="307"/>
      <c r="I7" s="307"/>
    </row>
    <row r="8" spans="2:9" s="84" customFormat="1" ht="16.5" customHeight="1">
      <c r="B8" s="757" t="s">
        <v>336</v>
      </c>
      <c r="C8" s="307" t="s">
        <v>742</v>
      </c>
      <c r="D8" s="307"/>
      <c r="E8" s="307"/>
      <c r="F8" s="307"/>
      <c r="G8" s="307"/>
      <c r="H8" s="307"/>
      <c r="I8" s="307"/>
    </row>
    <row r="9" spans="2:9" s="84" customFormat="1" ht="16.5" customHeight="1">
      <c r="B9" s="757" t="s">
        <v>336</v>
      </c>
      <c r="C9" s="307" t="s">
        <v>743</v>
      </c>
      <c r="D9" s="307"/>
      <c r="E9" s="307"/>
      <c r="F9" s="307"/>
      <c r="G9" s="307"/>
      <c r="H9" s="307"/>
      <c r="I9" s="307"/>
    </row>
    <row r="10" spans="1:9" s="389" customFormat="1" ht="16.5" customHeight="1">
      <c r="A10" s="226"/>
      <c r="B10" s="226"/>
      <c r="C10" s="226"/>
      <c r="D10" s="226"/>
      <c r="E10" s="226"/>
      <c r="F10" s="226"/>
      <c r="G10" s="227"/>
      <c r="H10" s="226"/>
      <c r="I10" s="226"/>
    </row>
    <row r="11" spans="1:9" s="389" customFormat="1" ht="16.5" customHeight="1">
      <c r="A11" s="423"/>
      <c r="B11" s="1901" t="s">
        <v>744</v>
      </c>
      <c r="C11" s="1901"/>
      <c r="D11" s="1901"/>
      <c r="E11" s="1901"/>
      <c r="F11" s="1901"/>
      <c r="G11" s="1901"/>
      <c r="H11" s="1901"/>
      <c r="I11" s="1901"/>
    </row>
    <row r="12" spans="1:9" s="650" customFormat="1" ht="16.5" customHeight="1">
      <c r="A12" s="201"/>
      <c r="B12" s="234"/>
      <c r="C12" s="1403"/>
      <c r="D12" s="234"/>
      <c r="E12" s="1404"/>
      <c r="F12" s="1405"/>
      <c r="G12" s="234"/>
      <c r="H12" s="234"/>
      <c r="I12" s="1405" t="s">
        <v>563</v>
      </c>
    </row>
    <row r="13" spans="1:9" s="635" customFormat="1" ht="16.5" customHeight="1">
      <c r="A13" s="236"/>
      <c r="B13" s="235"/>
      <c r="C13" s="13"/>
      <c r="D13" s="382"/>
      <c r="E13" s="382" t="s">
        <v>745</v>
      </c>
      <c r="F13" s="54"/>
      <c r="G13" s="12"/>
      <c r="H13" s="383"/>
      <c r="I13" s="1423"/>
    </row>
    <row r="14" spans="1:9" s="650" customFormat="1" ht="16.5" customHeight="1">
      <c r="A14" s="201"/>
      <c r="B14" s="234"/>
      <c r="C14" s="507"/>
      <c r="D14" s="904"/>
      <c r="E14" s="904"/>
      <c r="F14" s="81"/>
      <c r="G14" s="81"/>
      <c r="H14" s="905"/>
      <c r="I14" s="906"/>
    </row>
    <row r="15" spans="1:9" s="389" customFormat="1" ht="16.5" customHeight="1">
      <c r="A15" s="226"/>
      <c r="B15" s="226"/>
      <c r="C15" s="226"/>
      <c r="D15" s="226"/>
      <c r="E15" s="226"/>
      <c r="F15" s="226"/>
      <c r="G15" s="227"/>
      <c r="H15" s="226"/>
      <c r="I15" s="226"/>
    </row>
    <row r="16" spans="1:9" s="389" customFormat="1" ht="16.5" customHeight="1">
      <c r="A16" s="423"/>
      <c r="B16" s="1901" t="s">
        <v>746</v>
      </c>
      <c r="C16" s="1901"/>
      <c r="D16" s="1901"/>
      <c r="E16" s="1901"/>
      <c r="F16" s="1901"/>
      <c r="G16" s="1901"/>
      <c r="H16" s="1901"/>
      <c r="I16" s="1901"/>
    </row>
    <row r="17" spans="1:9" s="650" customFormat="1" ht="16.5" customHeight="1">
      <c r="A17" s="1406"/>
      <c r="B17" s="1053"/>
      <c r="C17" s="1053"/>
      <c r="D17" s="1053"/>
      <c r="E17" s="1053"/>
      <c r="F17" s="1053"/>
      <c r="G17" s="1053"/>
      <c r="H17" s="1053"/>
      <c r="I17" s="1405" t="s">
        <v>563</v>
      </c>
    </row>
    <row r="18" spans="1:9" s="635" customFormat="1" ht="16.5" customHeight="1">
      <c r="A18" s="236"/>
      <c r="B18" s="235"/>
      <c r="C18" s="13">
        <v>1</v>
      </c>
      <c r="D18" s="382"/>
      <c r="E18" s="382" t="s">
        <v>89</v>
      </c>
      <c r="F18" s="54" t="s">
        <v>334</v>
      </c>
      <c r="G18" s="12" t="s">
        <v>540</v>
      </c>
      <c r="H18" s="235"/>
      <c r="I18" s="235"/>
    </row>
    <row r="19" spans="1:9" s="650" customFormat="1" ht="24.75" customHeight="1">
      <c r="A19" s="201"/>
      <c r="B19" s="234"/>
      <c r="C19" s="81">
        <f>C18+1</f>
        <v>2</v>
      </c>
      <c r="D19" s="81" t="s">
        <v>382</v>
      </c>
      <c r="E19" s="1407" t="s">
        <v>113</v>
      </c>
      <c r="F19" s="510" t="s">
        <v>334</v>
      </c>
      <c r="G19" s="81" t="s">
        <v>540</v>
      </c>
      <c r="H19" s="905">
        <v>5</v>
      </c>
      <c r="I19" s="906">
        <f>TIME(8,0,0)</f>
        <v>0.3333333333333333</v>
      </c>
    </row>
    <row r="20" spans="1:9" s="635" customFormat="1" ht="16.5" customHeight="1">
      <c r="A20" s="236"/>
      <c r="B20" s="235"/>
      <c r="C20" s="12">
        <f>C19+1</f>
        <v>3</v>
      </c>
      <c r="D20" s="12" t="s">
        <v>382</v>
      </c>
      <c r="E20" s="382" t="s">
        <v>666</v>
      </c>
      <c r="F20" s="54" t="s">
        <v>334</v>
      </c>
      <c r="G20" s="12" t="s">
        <v>540</v>
      </c>
      <c r="H20" s="383">
        <v>15</v>
      </c>
      <c r="I20" s="1423">
        <f aca="true" t="shared" si="0" ref="I20:I32">I19+TIME(0,H19,0)</f>
        <v>0.3368055555555555</v>
      </c>
    </row>
    <row r="21" spans="1:9" s="650" customFormat="1" ht="16.5" customHeight="1">
      <c r="A21" s="201"/>
      <c r="B21" s="234"/>
      <c r="C21" s="81">
        <v>4</v>
      </c>
      <c r="D21" s="904" t="s">
        <v>379</v>
      </c>
      <c r="E21" s="1407" t="s">
        <v>114</v>
      </c>
      <c r="F21" s="510" t="s">
        <v>334</v>
      </c>
      <c r="G21" s="81" t="s">
        <v>540</v>
      </c>
      <c r="H21" s="905">
        <v>30</v>
      </c>
      <c r="I21" s="906">
        <f t="shared" si="0"/>
        <v>0.3472222222222222</v>
      </c>
    </row>
    <row r="22" spans="1:9" s="635" customFormat="1" ht="16.5" customHeight="1">
      <c r="A22" s="236"/>
      <c r="B22" s="235"/>
      <c r="C22" s="12">
        <v>5</v>
      </c>
      <c r="D22" s="382" t="s">
        <v>381</v>
      </c>
      <c r="E22" s="382" t="s">
        <v>644</v>
      </c>
      <c r="F22" s="54" t="s">
        <v>334</v>
      </c>
      <c r="G22" s="12" t="s">
        <v>474</v>
      </c>
      <c r="H22" s="383">
        <v>70</v>
      </c>
      <c r="I22" s="1423">
        <f t="shared" si="0"/>
        <v>0.3680555555555555</v>
      </c>
    </row>
    <row r="23" spans="1:9" s="650" customFormat="1" ht="16.5" customHeight="1">
      <c r="A23" s="201"/>
      <c r="B23" s="234"/>
      <c r="C23" s="81">
        <v>5</v>
      </c>
      <c r="D23" s="904" t="s">
        <v>379</v>
      </c>
      <c r="E23" s="904" t="s">
        <v>115</v>
      </c>
      <c r="F23" s="510" t="s">
        <v>334</v>
      </c>
      <c r="G23" s="81" t="s">
        <v>540</v>
      </c>
      <c r="H23" s="905">
        <v>30</v>
      </c>
      <c r="I23" s="906">
        <f t="shared" si="0"/>
        <v>0.41666666666666663</v>
      </c>
    </row>
    <row r="24" spans="1:9" s="635" customFormat="1" ht="16.5" customHeight="1">
      <c r="A24" s="236"/>
      <c r="B24" s="235"/>
      <c r="C24" s="12">
        <v>5</v>
      </c>
      <c r="D24" s="382" t="s">
        <v>381</v>
      </c>
      <c r="E24" s="382" t="s">
        <v>747</v>
      </c>
      <c r="F24" s="54" t="s">
        <v>334</v>
      </c>
      <c r="G24" s="12" t="s">
        <v>474</v>
      </c>
      <c r="H24" s="383">
        <v>60</v>
      </c>
      <c r="I24" s="1423">
        <f t="shared" si="0"/>
        <v>0.43749999999999994</v>
      </c>
    </row>
    <row r="25" spans="1:9" s="650" customFormat="1" ht="16.5" customHeight="1">
      <c r="A25" s="201"/>
      <c r="B25" s="234"/>
      <c r="C25" s="81">
        <v>5</v>
      </c>
      <c r="D25" s="904" t="s">
        <v>381</v>
      </c>
      <c r="E25" s="904" t="s">
        <v>644</v>
      </c>
      <c r="F25" s="510" t="s">
        <v>334</v>
      </c>
      <c r="G25" s="81" t="s">
        <v>474</v>
      </c>
      <c r="H25" s="905">
        <v>60</v>
      </c>
      <c r="I25" s="906">
        <f t="shared" si="0"/>
        <v>0.47916666666666663</v>
      </c>
    </row>
    <row r="26" spans="1:9" s="635" customFormat="1" ht="16.5" customHeight="1">
      <c r="A26" s="236"/>
      <c r="B26" s="235"/>
      <c r="C26" s="12">
        <v>5</v>
      </c>
      <c r="D26" s="382" t="s">
        <v>379</v>
      </c>
      <c r="E26" s="382" t="s">
        <v>425</v>
      </c>
      <c r="F26" s="54" t="s">
        <v>334</v>
      </c>
      <c r="G26" s="12" t="s">
        <v>540</v>
      </c>
      <c r="H26" s="383">
        <v>60</v>
      </c>
      <c r="I26" s="1423">
        <f t="shared" si="0"/>
        <v>0.5208333333333333</v>
      </c>
    </row>
    <row r="27" spans="1:9" s="650" customFormat="1" ht="16.5" customHeight="1">
      <c r="A27" s="201"/>
      <c r="B27" s="234"/>
      <c r="C27" s="81">
        <f aca="true" t="shared" si="1" ref="C27:C32">C26+1</f>
        <v>6</v>
      </c>
      <c r="D27" s="904" t="s">
        <v>381</v>
      </c>
      <c r="E27" s="904" t="s">
        <v>748</v>
      </c>
      <c r="F27" s="510" t="s">
        <v>334</v>
      </c>
      <c r="G27" s="81" t="s">
        <v>474</v>
      </c>
      <c r="H27" s="905">
        <v>120</v>
      </c>
      <c r="I27" s="906">
        <f t="shared" si="0"/>
        <v>0.5624999999999999</v>
      </c>
    </row>
    <row r="28" spans="1:9" s="635" customFormat="1" ht="16.5" customHeight="1">
      <c r="A28" s="236"/>
      <c r="B28" s="235"/>
      <c r="C28" s="12">
        <f t="shared" si="1"/>
        <v>7</v>
      </c>
      <c r="D28" s="382" t="s">
        <v>379</v>
      </c>
      <c r="E28" s="382" t="s">
        <v>115</v>
      </c>
      <c r="F28" s="54" t="s">
        <v>334</v>
      </c>
      <c r="G28" s="12" t="s">
        <v>540</v>
      </c>
      <c r="H28" s="383">
        <v>30</v>
      </c>
      <c r="I28" s="1423">
        <f t="shared" si="0"/>
        <v>0.6458333333333333</v>
      </c>
    </row>
    <row r="29" spans="1:9" s="650" customFormat="1" ht="16.5" customHeight="1">
      <c r="A29" s="201"/>
      <c r="B29" s="234"/>
      <c r="C29" s="81">
        <f t="shared" si="1"/>
        <v>8</v>
      </c>
      <c r="D29" s="904" t="s">
        <v>381</v>
      </c>
      <c r="E29" s="904" t="s">
        <v>748</v>
      </c>
      <c r="F29" s="510" t="s">
        <v>334</v>
      </c>
      <c r="G29" s="81" t="s">
        <v>474</v>
      </c>
      <c r="H29" s="905">
        <v>120</v>
      </c>
      <c r="I29" s="906">
        <f t="shared" si="0"/>
        <v>0.6666666666666666</v>
      </c>
    </row>
    <row r="30" spans="1:9" s="635" customFormat="1" ht="16.5" customHeight="1">
      <c r="A30" s="236"/>
      <c r="B30" s="235"/>
      <c r="C30" s="12">
        <f t="shared" si="1"/>
        <v>9</v>
      </c>
      <c r="D30" s="382" t="s">
        <v>379</v>
      </c>
      <c r="E30" s="382" t="s">
        <v>116</v>
      </c>
      <c r="F30" s="54" t="s">
        <v>334</v>
      </c>
      <c r="G30" s="12" t="s">
        <v>540</v>
      </c>
      <c r="H30" s="383">
        <v>90</v>
      </c>
      <c r="I30" s="1423">
        <f t="shared" si="0"/>
        <v>0.75</v>
      </c>
    </row>
    <row r="31" spans="1:9" s="650" customFormat="1" ht="16.5" customHeight="1">
      <c r="A31" s="201"/>
      <c r="B31" s="234"/>
      <c r="C31" s="81">
        <f t="shared" si="1"/>
        <v>10</v>
      </c>
      <c r="D31" s="904" t="s">
        <v>381</v>
      </c>
      <c r="E31" s="904" t="s">
        <v>748</v>
      </c>
      <c r="F31" s="510" t="s">
        <v>334</v>
      </c>
      <c r="G31" s="81" t="s">
        <v>474</v>
      </c>
      <c r="H31" s="905">
        <v>120</v>
      </c>
      <c r="I31" s="906">
        <f t="shared" si="0"/>
        <v>0.8125</v>
      </c>
    </row>
    <row r="32" spans="1:9" s="635" customFormat="1" ht="16.5" customHeight="1">
      <c r="A32" s="236"/>
      <c r="B32" s="235"/>
      <c r="C32" s="12">
        <f t="shared" si="1"/>
        <v>11</v>
      </c>
      <c r="D32" s="382" t="s">
        <v>379</v>
      </c>
      <c r="E32" s="382" t="s">
        <v>117</v>
      </c>
      <c r="F32" s="54" t="s">
        <v>334</v>
      </c>
      <c r="G32" s="12" t="s">
        <v>540</v>
      </c>
      <c r="H32" s="383">
        <v>0</v>
      </c>
      <c r="I32" s="1423">
        <f t="shared" si="0"/>
        <v>0.8958333333333334</v>
      </c>
    </row>
    <row r="33" spans="1:9" s="650" customFormat="1" ht="16.5" customHeight="1">
      <c r="A33" s="201"/>
      <c r="B33" s="234"/>
      <c r="C33" s="81"/>
      <c r="D33" s="904"/>
      <c r="E33" s="904"/>
      <c r="F33" s="510"/>
      <c r="G33" s="81"/>
      <c r="H33" s="905"/>
      <c r="I33" s="906"/>
    </row>
    <row r="34" spans="1:9" s="389" customFormat="1" ht="16.5" customHeight="1">
      <c r="A34" s="226"/>
      <c r="B34" s="226"/>
      <c r="C34" s="226"/>
      <c r="D34" s="226"/>
      <c r="E34" s="226"/>
      <c r="F34" s="226"/>
      <c r="G34" s="227"/>
      <c r="H34" s="226"/>
      <c r="I34" s="226"/>
    </row>
    <row r="35" spans="1:9" s="389" customFormat="1" ht="16.5" customHeight="1">
      <c r="A35" s="423"/>
      <c r="B35" s="1901" t="s">
        <v>749</v>
      </c>
      <c r="C35" s="1901"/>
      <c r="D35" s="1901"/>
      <c r="E35" s="1901"/>
      <c r="F35" s="1901"/>
      <c r="G35" s="1901"/>
      <c r="H35" s="1901"/>
      <c r="I35" s="1901"/>
    </row>
    <row r="36" spans="1:9" s="650" customFormat="1" ht="16.5" customHeight="1">
      <c r="A36" s="201"/>
      <c r="B36" s="234"/>
      <c r="C36" s="1403"/>
      <c r="D36" s="234"/>
      <c r="E36" s="1404"/>
      <c r="F36" s="234"/>
      <c r="G36" s="234"/>
      <c r="H36" s="234"/>
      <c r="I36" s="1405" t="s">
        <v>563</v>
      </c>
    </row>
    <row r="37" spans="1:9" s="635" customFormat="1" ht="16.5" customHeight="1">
      <c r="A37" s="236"/>
      <c r="B37" s="235"/>
      <c r="C37" s="13">
        <v>13</v>
      </c>
      <c r="D37" s="382" t="s">
        <v>382</v>
      </c>
      <c r="E37" s="382" t="s">
        <v>89</v>
      </c>
      <c r="F37" s="54" t="s">
        <v>334</v>
      </c>
      <c r="G37" s="12" t="s">
        <v>540</v>
      </c>
      <c r="H37" s="383">
        <v>0</v>
      </c>
      <c r="I37" s="1423">
        <f>TIME(13,30,0)</f>
        <v>0.5625</v>
      </c>
    </row>
    <row r="38" spans="1:9" s="650" customFormat="1" ht="16.5" customHeight="1">
      <c r="A38" s="201"/>
      <c r="B38" s="234"/>
      <c r="C38" s="81">
        <f>C37+1</f>
        <v>14</v>
      </c>
      <c r="D38" s="904" t="s">
        <v>381</v>
      </c>
      <c r="E38" s="904" t="s">
        <v>748</v>
      </c>
      <c r="F38" s="510" t="s">
        <v>336</v>
      </c>
      <c r="G38" s="81" t="s">
        <v>474</v>
      </c>
      <c r="H38" s="905">
        <v>120</v>
      </c>
      <c r="I38" s="906">
        <f>I37+TIME(0,H37,0)</f>
        <v>0.5625</v>
      </c>
    </row>
    <row r="39" spans="1:9" s="635" customFormat="1" ht="16.5" customHeight="1">
      <c r="A39" s="236"/>
      <c r="B39" s="235"/>
      <c r="C39" s="12">
        <f>C38+1</f>
        <v>15</v>
      </c>
      <c r="D39" s="382" t="s">
        <v>379</v>
      </c>
      <c r="E39" s="382" t="s">
        <v>115</v>
      </c>
      <c r="F39" s="54" t="s">
        <v>334</v>
      </c>
      <c r="G39" s="12" t="s">
        <v>540</v>
      </c>
      <c r="H39" s="383">
        <v>30</v>
      </c>
      <c r="I39" s="1423">
        <f>I38+TIME(0,H38,0)</f>
        <v>0.6458333333333334</v>
      </c>
    </row>
    <row r="40" spans="1:9" s="650" customFormat="1" ht="16.5" customHeight="1">
      <c r="A40" s="201"/>
      <c r="B40" s="234"/>
      <c r="C40" s="81">
        <f>C39+1</f>
        <v>16</v>
      </c>
      <c r="D40" s="904" t="s">
        <v>381</v>
      </c>
      <c r="E40" s="904" t="s">
        <v>750</v>
      </c>
      <c r="F40" s="510" t="s">
        <v>334</v>
      </c>
      <c r="G40" s="81" t="s">
        <v>474</v>
      </c>
      <c r="H40" s="905">
        <v>120</v>
      </c>
      <c r="I40" s="906">
        <f>I39+TIME(0,H39,0)</f>
        <v>0.6666666666666667</v>
      </c>
    </row>
    <row r="41" spans="1:9" s="635" customFormat="1" ht="16.5" customHeight="1">
      <c r="A41" s="236"/>
      <c r="B41" s="235"/>
      <c r="C41" s="12">
        <f>C40+1</f>
        <v>17</v>
      </c>
      <c r="D41" s="382" t="s">
        <v>379</v>
      </c>
      <c r="E41" s="382" t="s">
        <v>116</v>
      </c>
      <c r="F41" s="54" t="s">
        <v>334</v>
      </c>
      <c r="G41" s="12" t="s">
        <v>540</v>
      </c>
      <c r="H41" s="383">
        <v>90</v>
      </c>
      <c r="I41" s="1423">
        <f>I40+TIME(0,H40,0)</f>
        <v>0.7500000000000001</v>
      </c>
    </row>
    <row r="42" spans="1:9" s="650" customFormat="1" ht="16.5" customHeight="1">
      <c r="A42" s="201"/>
      <c r="B42" s="234"/>
      <c r="C42" s="81"/>
      <c r="D42" s="904"/>
      <c r="E42" s="904"/>
      <c r="F42" s="510"/>
      <c r="G42" s="81"/>
      <c r="H42" s="905"/>
      <c r="I42" s="906"/>
    </row>
    <row r="43" spans="1:9" s="635" customFormat="1" ht="16.5" customHeight="1">
      <c r="A43" s="236"/>
      <c r="B43" s="235"/>
      <c r="C43" s="12"/>
      <c r="D43" s="382"/>
      <c r="E43" s="382"/>
      <c r="F43" s="54"/>
      <c r="G43" s="12"/>
      <c r="H43" s="383"/>
      <c r="I43" s="1423"/>
    </row>
    <row r="44" spans="1:9" s="389" customFormat="1" ht="16.5" customHeight="1">
      <c r="A44" s="423"/>
      <c r="B44" s="1901" t="s">
        <v>751</v>
      </c>
      <c r="C44" s="1901"/>
      <c r="D44" s="1901"/>
      <c r="E44" s="1901"/>
      <c r="F44" s="1901"/>
      <c r="G44" s="1901"/>
      <c r="H44" s="1901"/>
      <c r="I44" s="1901"/>
    </row>
    <row r="45" spans="1:9" s="635" customFormat="1" ht="16.5" customHeight="1">
      <c r="A45" s="236"/>
      <c r="B45" s="235"/>
      <c r="C45" s="6"/>
      <c r="D45" s="235"/>
      <c r="E45" s="426"/>
      <c r="F45" s="235"/>
      <c r="G45" s="235"/>
      <c r="H45" s="235"/>
      <c r="I45" s="707" t="s">
        <v>563</v>
      </c>
    </row>
    <row r="46" spans="1:9" s="650" customFormat="1" ht="16.5" customHeight="1">
      <c r="A46" s="201"/>
      <c r="B46" s="234"/>
      <c r="C46" s="507">
        <v>13</v>
      </c>
      <c r="D46" s="904" t="s">
        <v>382</v>
      </c>
      <c r="E46" s="904" t="s">
        <v>89</v>
      </c>
      <c r="F46" s="510" t="s">
        <v>334</v>
      </c>
      <c r="G46" s="81" t="s">
        <v>540</v>
      </c>
      <c r="H46" s="905">
        <v>0</v>
      </c>
      <c r="I46" s="906">
        <f>TIME(13,30,0)</f>
        <v>0.5625</v>
      </c>
    </row>
    <row r="47" spans="1:9" s="635" customFormat="1" ht="16.5" customHeight="1">
      <c r="A47" s="236"/>
      <c r="B47" s="235"/>
      <c r="C47" s="12">
        <f>C46+1</f>
        <v>14</v>
      </c>
      <c r="D47" s="382" t="s">
        <v>381</v>
      </c>
      <c r="E47" s="382" t="s">
        <v>644</v>
      </c>
      <c r="F47" s="54" t="s">
        <v>336</v>
      </c>
      <c r="G47" s="12" t="s">
        <v>474</v>
      </c>
      <c r="H47" s="383">
        <v>120</v>
      </c>
      <c r="I47" s="1423">
        <f>I46+TIME(0,H46,0)</f>
        <v>0.5625</v>
      </c>
    </row>
    <row r="48" spans="1:9" s="650" customFormat="1" ht="16.5" customHeight="1">
      <c r="A48" s="201"/>
      <c r="B48" s="234"/>
      <c r="C48" s="81">
        <f>C47+1</f>
        <v>15</v>
      </c>
      <c r="D48" s="904" t="s">
        <v>379</v>
      </c>
      <c r="E48" s="904" t="s">
        <v>115</v>
      </c>
      <c r="F48" s="510" t="s">
        <v>334</v>
      </c>
      <c r="G48" s="81" t="s">
        <v>540</v>
      </c>
      <c r="H48" s="905">
        <v>30</v>
      </c>
      <c r="I48" s="906">
        <f>I47+TIME(0,H47,0)</f>
        <v>0.6458333333333334</v>
      </c>
    </row>
    <row r="49" spans="1:9" s="635" customFormat="1" ht="16.5" customHeight="1">
      <c r="A49" s="236"/>
      <c r="B49" s="235"/>
      <c r="C49" s="12">
        <f>C48+1</f>
        <v>16</v>
      </c>
      <c r="D49" s="382" t="s">
        <v>381</v>
      </c>
      <c r="E49" s="382" t="s">
        <v>752</v>
      </c>
      <c r="F49" s="54" t="s">
        <v>334</v>
      </c>
      <c r="G49" s="12" t="s">
        <v>540</v>
      </c>
      <c r="H49" s="383">
        <v>120</v>
      </c>
      <c r="I49" s="1423">
        <f>I48+TIME(0,H48,0)</f>
        <v>0.6666666666666667</v>
      </c>
    </row>
    <row r="50" spans="1:9" s="650" customFormat="1" ht="16.5" customHeight="1">
      <c r="A50" s="201"/>
      <c r="B50" s="234"/>
      <c r="C50" s="81">
        <f>C49+1</f>
        <v>17</v>
      </c>
      <c r="D50" s="904" t="s">
        <v>379</v>
      </c>
      <c r="E50" s="904" t="s">
        <v>753</v>
      </c>
      <c r="F50" s="510" t="s">
        <v>334</v>
      </c>
      <c r="G50" s="81" t="s">
        <v>540</v>
      </c>
      <c r="H50" s="905">
        <v>60</v>
      </c>
      <c r="I50" s="906">
        <f>I49+TIME(0,H49,0)</f>
        <v>0.7500000000000001</v>
      </c>
    </row>
    <row r="51" spans="1:9" s="635" customFormat="1" ht="16.5" customHeight="1">
      <c r="A51" s="236"/>
      <c r="B51" s="235"/>
      <c r="C51" s="12"/>
      <c r="D51" s="382"/>
      <c r="E51" s="382"/>
      <c r="F51" s="54"/>
      <c r="G51" s="12"/>
      <c r="H51" s="383"/>
      <c r="I51" s="1423"/>
    </row>
  </sheetData>
  <mergeCells count="7">
    <mergeCell ref="B16:I16"/>
    <mergeCell ref="B35:I35"/>
    <mergeCell ref="B44:I44"/>
    <mergeCell ref="B2:I2"/>
    <mergeCell ref="B3:I3"/>
    <mergeCell ref="B4:I4"/>
    <mergeCell ref="B11:I11"/>
  </mergeCells>
  <printOptions/>
  <pageMargins left="0.5" right="0.5" top="0.5" bottom="0.5" header="0.5" footer="0.5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53"/>
  </sheetPr>
  <dimension ref="A1:CS97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4.57421875" style="201" customWidth="1"/>
    <col min="8" max="8" width="5.7109375" style="201" customWidth="1"/>
    <col min="9" max="9" width="10.8515625" style="201" customWidth="1"/>
    <col min="10" max="24" width="11.7109375" style="201" customWidth="1"/>
    <col min="25" max="16384" width="9.140625" style="201" customWidth="1"/>
  </cols>
  <sheetData>
    <row r="1" s="699" customFormat="1" ht="16.5" customHeight="1">
      <c r="I1" s="700"/>
    </row>
    <row r="2" spans="2:9" s="701" customFormat="1" ht="16.5" customHeight="1">
      <c r="B2" s="1887" t="s">
        <v>728</v>
      </c>
      <c r="C2" s="1887"/>
      <c r="D2" s="1887"/>
      <c r="E2" s="1887"/>
      <c r="F2" s="1887"/>
      <c r="G2" s="1887"/>
      <c r="H2" s="1887"/>
      <c r="I2" s="1887"/>
    </row>
    <row r="3" spans="2:9" s="298" customFormat="1" ht="16.5" customHeight="1">
      <c r="B3" s="1882" t="s">
        <v>545</v>
      </c>
      <c r="C3" s="1882"/>
      <c r="D3" s="1882"/>
      <c r="E3" s="1882"/>
      <c r="F3" s="1882"/>
      <c r="G3" s="1882"/>
      <c r="H3" s="1882"/>
      <c r="I3" s="1882"/>
    </row>
    <row r="4" spans="2:97" s="396" customFormat="1" ht="16.5" customHeight="1">
      <c r="B4" s="1880" t="s">
        <v>36</v>
      </c>
      <c r="C4" s="1880"/>
      <c r="D4" s="1880"/>
      <c r="E4" s="1880"/>
      <c r="F4" s="1880"/>
      <c r="G4" s="1880"/>
      <c r="H4" s="1880"/>
      <c r="I4" s="1880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</row>
    <row r="5" spans="2:97" s="377" customFormat="1" ht="16.5" customHeight="1">
      <c r="B5" s="378" t="s">
        <v>336</v>
      </c>
      <c r="C5" s="397" t="s">
        <v>754</v>
      </c>
      <c r="D5" s="398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</row>
    <row r="6" s="226" customFormat="1" ht="16.5" customHeight="1">
      <c r="G6" s="227"/>
    </row>
    <row r="7" spans="1:10" s="3" customFormat="1" ht="16.5" customHeight="1">
      <c r="A7" s="46"/>
      <c r="B7" s="1901" t="s">
        <v>755</v>
      </c>
      <c r="C7" s="1856"/>
      <c r="D7" s="1856"/>
      <c r="E7" s="1856"/>
      <c r="F7" s="1856"/>
      <c r="G7" s="1856"/>
      <c r="H7" s="1856"/>
      <c r="I7" s="1856"/>
      <c r="J7" s="2"/>
    </row>
    <row r="8" spans="2:10" s="10" customFormat="1" ht="16.5" customHeight="1">
      <c r="B8" s="303"/>
      <c r="C8" s="304"/>
      <c r="D8" s="304"/>
      <c r="E8" s="304"/>
      <c r="F8" s="304"/>
      <c r="G8" s="304"/>
      <c r="H8" s="304"/>
      <c r="I8" s="304"/>
      <c r="J8" s="13"/>
    </row>
    <row r="9" spans="3:24" s="288" customFormat="1" ht="16.5" customHeight="1">
      <c r="C9" s="399">
        <v>1</v>
      </c>
      <c r="D9" s="400" t="s">
        <v>333</v>
      </c>
      <c r="E9" s="401" t="s">
        <v>756</v>
      </c>
      <c r="F9" s="401" t="s">
        <v>334</v>
      </c>
      <c r="G9" s="401" t="s">
        <v>413</v>
      </c>
      <c r="H9" s="402">
        <v>1</v>
      </c>
      <c r="I9" s="403">
        <f>TIME(16,0,0)</f>
        <v>0.6666666666666666</v>
      </c>
      <c r="J9" s="404"/>
      <c r="K9" s="404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</row>
    <row r="10" spans="3:24" s="238" customFormat="1" ht="16.5" customHeight="1">
      <c r="C10" s="405">
        <v>2</v>
      </c>
      <c r="D10" s="406" t="s">
        <v>333</v>
      </c>
      <c r="E10" s="406" t="s">
        <v>482</v>
      </c>
      <c r="F10" s="407" t="s">
        <v>334</v>
      </c>
      <c r="G10" s="407" t="s">
        <v>413</v>
      </c>
      <c r="H10" s="408">
        <v>3</v>
      </c>
      <c r="I10" s="409">
        <f aca="true" t="shared" si="0" ref="I10:I18">I9+TIME(0,H9,0)</f>
        <v>0.6673611111111111</v>
      </c>
      <c r="J10" s="410"/>
      <c r="K10" s="410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</row>
    <row r="11" spans="3:24" s="288" customFormat="1" ht="16.5" customHeight="1">
      <c r="C11" s="411">
        <v>3</v>
      </c>
      <c r="D11" s="400" t="s">
        <v>333</v>
      </c>
      <c r="E11" s="412" t="s">
        <v>271</v>
      </c>
      <c r="F11" s="401" t="s">
        <v>334</v>
      </c>
      <c r="G11" s="401" t="s">
        <v>413</v>
      </c>
      <c r="H11" s="402">
        <v>3</v>
      </c>
      <c r="I11" s="403">
        <f t="shared" si="0"/>
        <v>0.6694444444444444</v>
      </c>
      <c r="J11" s="404"/>
      <c r="K11" s="404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3:24" s="238" customFormat="1" ht="15" customHeight="1">
      <c r="C12" s="405">
        <v>4</v>
      </c>
      <c r="D12" s="406" t="s">
        <v>333</v>
      </c>
      <c r="E12" s="414" t="s">
        <v>483</v>
      </c>
      <c r="F12" s="407" t="s">
        <v>334</v>
      </c>
      <c r="G12" s="407" t="s">
        <v>413</v>
      </c>
      <c r="H12" s="408">
        <v>3</v>
      </c>
      <c r="I12" s="409">
        <f t="shared" si="0"/>
        <v>0.6715277777777777</v>
      </c>
      <c r="J12" s="410"/>
      <c r="K12" s="410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</row>
    <row r="13" spans="3:24" s="288" customFormat="1" ht="16.5" customHeight="1">
      <c r="C13" s="417">
        <v>5</v>
      </c>
      <c r="D13" s="401" t="s">
        <v>382</v>
      </c>
      <c r="E13" s="401" t="s">
        <v>757</v>
      </c>
      <c r="F13" s="401" t="s">
        <v>334</v>
      </c>
      <c r="G13" s="401" t="s">
        <v>413</v>
      </c>
      <c r="H13" s="402">
        <v>5</v>
      </c>
      <c r="I13" s="403">
        <f t="shared" si="0"/>
        <v>0.673611111111111</v>
      </c>
      <c r="J13" s="404"/>
      <c r="K13" s="404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</row>
    <row r="14" spans="3:11" s="238" customFormat="1" ht="15.75" customHeight="1">
      <c r="C14" s="416">
        <v>7</v>
      </c>
      <c r="D14" s="406" t="s">
        <v>382</v>
      </c>
      <c r="E14" s="407" t="s">
        <v>758</v>
      </c>
      <c r="F14" s="407" t="s">
        <v>275</v>
      </c>
      <c r="G14" s="407" t="s">
        <v>413</v>
      </c>
      <c r="H14" s="408">
        <v>15</v>
      </c>
      <c r="I14" s="409">
        <f t="shared" si="0"/>
        <v>0.6770833333333333</v>
      </c>
      <c r="J14" s="410"/>
      <c r="K14" s="410"/>
    </row>
    <row r="15" spans="3:24" s="288" customFormat="1" ht="16.5" customHeight="1">
      <c r="C15" s="417">
        <v>6</v>
      </c>
      <c r="D15" s="400" t="s">
        <v>382</v>
      </c>
      <c r="E15" s="412" t="s">
        <v>759</v>
      </c>
      <c r="F15" s="401" t="s">
        <v>275</v>
      </c>
      <c r="G15" s="401" t="s">
        <v>413</v>
      </c>
      <c r="H15" s="402">
        <v>30</v>
      </c>
      <c r="I15" s="403">
        <f t="shared" si="0"/>
        <v>0.6874999999999999</v>
      </c>
      <c r="J15" s="404"/>
      <c r="K15" s="404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</row>
    <row r="16" spans="3:11" s="238" customFormat="1" ht="15.75" customHeight="1">
      <c r="C16" s="416">
        <v>7</v>
      </c>
      <c r="D16" s="406" t="s">
        <v>382</v>
      </c>
      <c r="E16" s="407" t="s">
        <v>760</v>
      </c>
      <c r="F16" s="407" t="s">
        <v>275</v>
      </c>
      <c r="G16" s="407" t="s">
        <v>413</v>
      </c>
      <c r="H16" s="408">
        <v>15</v>
      </c>
      <c r="I16" s="409">
        <f t="shared" si="0"/>
        <v>0.7083333333333333</v>
      </c>
      <c r="J16" s="410"/>
      <c r="K16" s="410"/>
    </row>
    <row r="17" spans="3:11" s="288" customFormat="1" ht="15.75" customHeight="1">
      <c r="C17" s="417">
        <v>8</v>
      </c>
      <c r="D17" s="400" t="s">
        <v>382</v>
      </c>
      <c r="E17" s="401" t="s">
        <v>650</v>
      </c>
      <c r="F17" s="401" t="s">
        <v>275</v>
      </c>
      <c r="G17" s="401" t="s">
        <v>413</v>
      </c>
      <c r="H17" s="402">
        <v>15</v>
      </c>
      <c r="I17" s="403">
        <f t="shared" si="0"/>
        <v>0.7187499999999999</v>
      </c>
      <c r="J17" s="404"/>
      <c r="K17" s="404"/>
    </row>
    <row r="18" spans="3:11" s="238" customFormat="1" ht="16.5" customHeight="1">
      <c r="C18" s="747">
        <v>9</v>
      </c>
      <c r="D18" s="407" t="s">
        <v>333</v>
      </c>
      <c r="E18" s="746" t="s">
        <v>276</v>
      </c>
      <c r="F18" s="407" t="s">
        <v>275</v>
      </c>
      <c r="G18" s="407" t="s">
        <v>413</v>
      </c>
      <c r="H18" s="408"/>
      <c r="I18" s="409">
        <f t="shared" si="0"/>
        <v>0.7291666666666665</v>
      </c>
      <c r="J18" s="410"/>
      <c r="K18" s="410"/>
    </row>
    <row r="19" spans="3:11" s="288" customFormat="1" ht="16.5" customHeight="1">
      <c r="C19" s="399"/>
      <c r="D19" s="401"/>
      <c r="E19" s="486"/>
      <c r="F19" s="401"/>
      <c r="G19" s="401"/>
      <c r="H19" s="402"/>
      <c r="I19" s="403"/>
      <c r="J19" s="404"/>
      <c r="K19" s="404"/>
    </row>
    <row r="20" spans="3:11" s="341" customFormat="1" ht="15" customHeight="1">
      <c r="C20" s="418"/>
      <c r="D20" s="419"/>
      <c r="E20" s="342"/>
      <c r="F20" s="419"/>
      <c r="G20" s="419"/>
      <c r="H20" s="420"/>
      <c r="I20" s="421"/>
      <c r="J20" s="422"/>
      <c r="K20" s="422"/>
    </row>
    <row r="21" spans="1:10" s="3" customFormat="1" ht="16.5" customHeight="1">
      <c r="A21" s="46"/>
      <c r="B21" s="1901" t="s">
        <v>761</v>
      </c>
      <c r="C21" s="1901"/>
      <c r="D21" s="1901"/>
      <c r="E21" s="1901"/>
      <c r="F21" s="1901"/>
      <c r="G21" s="1901"/>
      <c r="H21" s="1901"/>
      <c r="I21" s="1901"/>
      <c r="J21" s="2"/>
    </row>
    <row r="22" spans="2:10" s="10" customFormat="1" ht="16.5" customHeight="1">
      <c r="B22" s="303"/>
      <c r="C22" s="303"/>
      <c r="D22" s="303"/>
      <c r="E22" s="303"/>
      <c r="F22" s="303"/>
      <c r="G22" s="303"/>
      <c r="H22" s="303"/>
      <c r="I22" s="303"/>
      <c r="J22" s="13"/>
    </row>
    <row r="23" spans="3:24" s="288" customFormat="1" ht="16.5" customHeight="1">
      <c r="C23" s="411">
        <v>10</v>
      </c>
      <c r="D23" s="400" t="s">
        <v>333</v>
      </c>
      <c r="E23" s="400" t="s">
        <v>521</v>
      </c>
      <c r="F23" s="401" t="s">
        <v>334</v>
      </c>
      <c r="G23" s="401" t="s">
        <v>413</v>
      </c>
      <c r="H23" s="402">
        <v>1</v>
      </c>
      <c r="I23" s="403">
        <f>TIME(19,30,0)</f>
        <v>0.8125</v>
      </c>
      <c r="J23" s="404"/>
      <c r="K23" s="404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3:24" s="238" customFormat="1" ht="16.5" customHeight="1">
      <c r="C24" s="405">
        <v>11</v>
      </c>
      <c r="D24" s="406" t="s">
        <v>382</v>
      </c>
      <c r="E24" s="406" t="s">
        <v>762</v>
      </c>
      <c r="F24" s="407" t="s">
        <v>334</v>
      </c>
      <c r="G24" s="407" t="s">
        <v>413</v>
      </c>
      <c r="H24" s="408">
        <v>30</v>
      </c>
      <c r="I24" s="409">
        <f>I23+TIME(0,H23,0)</f>
        <v>0.8131944444444444</v>
      </c>
      <c r="J24" s="410"/>
      <c r="K24" s="410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</row>
    <row r="25" spans="3:24" s="288" customFormat="1" ht="16.5" customHeight="1">
      <c r="C25" s="411">
        <v>12</v>
      </c>
      <c r="D25" s="400" t="s">
        <v>382</v>
      </c>
      <c r="E25" s="401" t="s">
        <v>763</v>
      </c>
      <c r="F25" s="401" t="s">
        <v>275</v>
      </c>
      <c r="G25" s="401" t="s">
        <v>651</v>
      </c>
      <c r="H25" s="402">
        <v>20</v>
      </c>
      <c r="I25" s="403">
        <f>I24+TIME(0,H24,0)</f>
        <v>0.8340277777777778</v>
      </c>
      <c r="J25" s="404"/>
      <c r="K25" s="404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3:24" s="238" customFormat="1" ht="16.5" customHeight="1">
      <c r="C26" s="405">
        <v>13</v>
      </c>
      <c r="D26" s="406" t="s">
        <v>382</v>
      </c>
      <c r="E26" s="407" t="s">
        <v>764</v>
      </c>
      <c r="F26" s="407" t="s">
        <v>275</v>
      </c>
      <c r="G26" s="407" t="s">
        <v>651</v>
      </c>
      <c r="H26" s="408">
        <v>45</v>
      </c>
      <c r="I26" s="409">
        <f>I25+TIME(0,H25,0)</f>
        <v>0.8479166666666667</v>
      </c>
      <c r="J26" s="410"/>
      <c r="K26" s="410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</row>
    <row r="27" spans="3:24" s="288" customFormat="1" ht="15" customHeight="1">
      <c r="C27" s="411">
        <v>14</v>
      </c>
      <c r="D27" s="400" t="s">
        <v>333</v>
      </c>
      <c r="E27" s="486" t="s">
        <v>276</v>
      </c>
      <c r="F27" s="401" t="s">
        <v>334</v>
      </c>
      <c r="G27" s="401" t="s">
        <v>413</v>
      </c>
      <c r="H27" s="402">
        <v>0</v>
      </c>
      <c r="I27" s="403">
        <f>I26+TIME(0,H26,0)</f>
        <v>0.8791666666666667</v>
      </c>
      <c r="J27" s="404"/>
      <c r="K27" s="404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</row>
    <row r="28" spans="3:24" s="238" customFormat="1" ht="16.5" customHeight="1">
      <c r="C28" s="405"/>
      <c r="D28" s="406"/>
      <c r="E28" s="746"/>
      <c r="F28" s="407"/>
      <c r="G28" s="407"/>
      <c r="H28" s="408"/>
      <c r="I28" s="409"/>
      <c r="J28" s="410"/>
      <c r="K28" s="410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</row>
    <row r="29" spans="3:11" s="341" customFormat="1" ht="15" customHeight="1">
      <c r="C29" s="418"/>
      <c r="D29" s="419"/>
      <c r="E29" s="342"/>
      <c r="F29" s="419"/>
      <c r="G29" s="419"/>
      <c r="H29" s="420"/>
      <c r="I29" s="421"/>
      <c r="J29" s="422"/>
      <c r="K29" s="422"/>
    </row>
    <row r="30" spans="1:10" s="3" customFormat="1" ht="16.5" customHeight="1">
      <c r="A30" s="46"/>
      <c r="B30" s="1901" t="s">
        <v>765</v>
      </c>
      <c r="C30" s="1901"/>
      <c r="D30" s="1901"/>
      <c r="E30" s="1901"/>
      <c r="F30" s="1901"/>
      <c r="G30" s="1901"/>
      <c r="H30" s="1901"/>
      <c r="I30" s="1901"/>
      <c r="J30" s="2"/>
    </row>
    <row r="31" spans="2:10" s="10" customFormat="1" ht="16.5" customHeight="1">
      <c r="B31" s="303"/>
      <c r="C31" s="303"/>
      <c r="D31" s="303"/>
      <c r="E31" s="303"/>
      <c r="F31" s="303"/>
      <c r="G31" s="303"/>
      <c r="H31" s="303"/>
      <c r="I31" s="303"/>
      <c r="J31" s="13"/>
    </row>
    <row r="32" spans="3:24" s="288" customFormat="1" ht="16.5" customHeight="1">
      <c r="C32" s="411">
        <v>15</v>
      </c>
      <c r="D32" s="400" t="s">
        <v>333</v>
      </c>
      <c r="E32" s="400" t="s">
        <v>521</v>
      </c>
      <c r="F32" s="401" t="s">
        <v>334</v>
      </c>
      <c r="G32" s="401" t="s">
        <v>413</v>
      </c>
      <c r="H32" s="402">
        <v>1</v>
      </c>
      <c r="I32" s="403">
        <f>TIME(8,0,0)</f>
        <v>0.3333333333333333</v>
      </c>
      <c r="J32" s="404"/>
      <c r="K32" s="404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</row>
    <row r="33" spans="3:24" s="238" customFormat="1" ht="16.5" customHeight="1">
      <c r="C33" s="405">
        <v>16</v>
      </c>
      <c r="D33" s="406" t="s">
        <v>381</v>
      </c>
      <c r="E33" s="407" t="s">
        <v>766</v>
      </c>
      <c r="F33" s="407" t="s">
        <v>275</v>
      </c>
      <c r="G33" s="407" t="s">
        <v>651</v>
      </c>
      <c r="H33" s="408">
        <v>110</v>
      </c>
      <c r="I33" s="409">
        <f>I32+TIME(0,H32,0)</f>
        <v>0.33402777777777776</v>
      </c>
      <c r="J33" s="410"/>
      <c r="K33" s="410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</row>
    <row r="34" spans="3:24" s="288" customFormat="1" ht="16.5" customHeight="1">
      <c r="C34" s="411">
        <v>17</v>
      </c>
      <c r="D34" s="400" t="s">
        <v>333</v>
      </c>
      <c r="E34" s="486" t="s">
        <v>276</v>
      </c>
      <c r="F34" s="401" t="s">
        <v>334</v>
      </c>
      <c r="G34" s="401" t="s">
        <v>413</v>
      </c>
      <c r="H34" s="402">
        <v>0</v>
      </c>
      <c r="I34" s="403">
        <f>I33+TIME(0,H33,0)</f>
        <v>0.41041666666666665</v>
      </c>
      <c r="J34" s="404"/>
      <c r="K34" s="404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</row>
    <row r="35" spans="3:24" s="238" customFormat="1" ht="16.5" customHeight="1">
      <c r="C35" s="405"/>
      <c r="D35" s="406"/>
      <c r="E35" s="746"/>
      <c r="F35" s="407"/>
      <c r="G35" s="407"/>
      <c r="H35" s="408"/>
      <c r="I35" s="409"/>
      <c r="J35" s="410"/>
      <c r="K35" s="410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</row>
    <row r="36" spans="3:11" s="341" customFormat="1" ht="16.5" customHeight="1">
      <c r="C36" s="418"/>
      <c r="D36" s="419"/>
      <c r="E36" s="342"/>
      <c r="F36" s="419"/>
      <c r="G36" s="419"/>
      <c r="H36" s="420"/>
      <c r="I36" s="421"/>
      <c r="J36" s="422"/>
      <c r="K36" s="422"/>
    </row>
    <row r="37" spans="1:10" s="3" customFormat="1" ht="16.5" customHeight="1">
      <c r="A37" s="46"/>
      <c r="B37" s="1901" t="s">
        <v>767</v>
      </c>
      <c r="C37" s="1901"/>
      <c r="D37" s="1901"/>
      <c r="E37" s="1901"/>
      <c r="F37" s="1901"/>
      <c r="G37" s="1901"/>
      <c r="H37" s="1901"/>
      <c r="I37" s="1901"/>
      <c r="J37" s="2"/>
    </row>
    <row r="38" spans="2:10" s="10" customFormat="1" ht="16.5" customHeight="1">
      <c r="B38" s="303"/>
      <c r="C38" s="303"/>
      <c r="D38" s="303"/>
      <c r="E38" s="303"/>
      <c r="F38" s="303"/>
      <c r="G38" s="303"/>
      <c r="H38" s="303"/>
      <c r="I38" s="303"/>
      <c r="J38" s="13"/>
    </row>
    <row r="39" spans="3:24" s="288" customFormat="1" ht="16.5" customHeight="1">
      <c r="C39" s="411">
        <v>18</v>
      </c>
      <c r="D39" s="400" t="s">
        <v>333</v>
      </c>
      <c r="E39" s="400" t="s">
        <v>521</v>
      </c>
      <c r="F39" s="401" t="s">
        <v>334</v>
      </c>
      <c r="G39" s="401" t="s">
        <v>413</v>
      </c>
      <c r="H39" s="402">
        <v>1</v>
      </c>
      <c r="I39" s="403">
        <f>TIME(10,30,0)</f>
        <v>0.4375</v>
      </c>
      <c r="J39" s="404"/>
      <c r="K39" s="404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</row>
    <row r="40" spans="3:11" s="238" customFormat="1" ht="16.5" customHeight="1">
      <c r="C40" s="416">
        <v>19</v>
      </c>
      <c r="D40" s="407" t="s">
        <v>381</v>
      </c>
      <c r="E40" s="407" t="s">
        <v>768</v>
      </c>
      <c r="F40" s="407" t="s">
        <v>275</v>
      </c>
      <c r="G40" s="407" t="s">
        <v>651</v>
      </c>
      <c r="H40" s="408">
        <v>110</v>
      </c>
      <c r="I40" s="409">
        <f>I39+TIME(0,H39,0)</f>
        <v>0.43819444444444444</v>
      </c>
      <c r="J40" s="410"/>
      <c r="K40" s="410"/>
    </row>
    <row r="41" spans="3:24" s="288" customFormat="1" ht="16.5" customHeight="1">
      <c r="C41" s="411">
        <v>20</v>
      </c>
      <c r="D41" s="400" t="s">
        <v>333</v>
      </c>
      <c r="E41" s="486" t="s">
        <v>276</v>
      </c>
      <c r="F41" s="401" t="s">
        <v>334</v>
      </c>
      <c r="G41" s="401" t="s">
        <v>413</v>
      </c>
      <c r="H41" s="402">
        <v>0</v>
      </c>
      <c r="I41" s="403">
        <f>I40+TIME(0,H40,0)</f>
        <v>0.5145833333333333</v>
      </c>
      <c r="J41" s="404"/>
      <c r="K41" s="404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</row>
    <row r="42" spans="3:24" s="238" customFormat="1" ht="16.5" customHeight="1">
      <c r="C42" s="405"/>
      <c r="D42" s="406"/>
      <c r="E42" s="746"/>
      <c r="F42" s="407"/>
      <c r="G42" s="407"/>
      <c r="H42" s="408"/>
      <c r="I42" s="409"/>
      <c r="J42" s="410"/>
      <c r="K42" s="410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</row>
    <row r="43" spans="3:11" s="341" customFormat="1" ht="16.5" customHeight="1">
      <c r="C43" s="418"/>
      <c r="D43" s="419"/>
      <c r="E43" s="342"/>
      <c r="F43" s="419"/>
      <c r="G43" s="419"/>
      <c r="H43" s="420"/>
      <c r="I43" s="421"/>
      <c r="J43" s="422"/>
      <c r="K43" s="422"/>
    </row>
    <row r="44" spans="1:10" s="3" customFormat="1" ht="16.5" customHeight="1">
      <c r="A44" s="46"/>
      <c r="B44" s="1901" t="s">
        <v>769</v>
      </c>
      <c r="C44" s="1901"/>
      <c r="D44" s="1901"/>
      <c r="E44" s="1901"/>
      <c r="F44" s="1901"/>
      <c r="G44" s="1901"/>
      <c r="H44" s="1901"/>
      <c r="I44" s="1901"/>
      <c r="J44" s="2"/>
    </row>
    <row r="45" spans="2:10" s="10" customFormat="1" ht="16.5" customHeight="1">
      <c r="B45" s="303"/>
      <c r="C45" s="303"/>
      <c r="D45" s="303"/>
      <c r="E45" s="303"/>
      <c r="F45" s="303"/>
      <c r="G45" s="303"/>
      <c r="H45" s="303"/>
      <c r="I45" s="303"/>
      <c r="J45" s="13"/>
    </row>
    <row r="46" spans="3:24" s="288" customFormat="1" ht="16.5" customHeight="1">
      <c r="C46" s="399">
        <v>21</v>
      </c>
      <c r="D46" s="400" t="s">
        <v>333</v>
      </c>
      <c r="E46" s="401" t="s">
        <v>521</v>
      </c>
      <c r="F46" s="401" t="s">
        <v>334</v>
      </c>
      <c r="G46" s="401" t="s">
        <v>413</v>
      </c>
      <c r="H46" s="402">
        <v>1</v>
      </c>
      <c r="I46" s="403">
        <f>TIME(8,0,0)</f>
        <v>0.3333333333333333</v>
      </c>
      <c r="J46" s="404"/>
      <c r="K46" s="404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</row>
    <row r="47" spans="3:11" s="238" customFormat="1" ht="16.5" customHeight="1">
      <c r="C47" s="416">
        <v>22</v>
      </c>
      <c r="D47" s="407" t="s">
        <v>381</v>
      </c>
      <c r="E47" s="407" t="s">
        <v>770</v>
      </c>
      <c r="F47" s="407" t="s">
        <v>275</v>
      </c>
      <c r="G47" s="407" t="s">
        <v>651</v>
      </c>
      <c r="H47" s="408">
        <v>60</v>
      </c>
      <c r="I47" s="409">
        <f>I46+TIME(0,H46,0)</f>
        <v>0.33402777777777776</v>
      </c>
      <c r="J47" s="410"/>
      <c r="K47" s="410"/>
    </row>
    <row r="48" spans="3:11" s="288" customFormat="1" ht="16.5" customHeight="1">
      <c r="C48" s="417">
        <v>23</v>
      </c>
      <c r="D48" s="401" t="s">
        <v>381</v>
      </c>
      <c r="E48" s="401" t="s">
        <v>771</v>
      </c>
      <c r="F48" s="401" t="s">
        <v>275</v>
      </c>
      <c r="G48" s="401" t="s">
        <v>651</v>
      </c>
      <c r="H48" s="402">
        <v>30</v>
      </c>
      <c r="I48" s="403">
        <f>I47+TIME(0,H47,0)</f>
        <v>0.37569444444444444</v>
      </c>
      <c r="J48" s="404"/>
      <c r="K48" s="404"/>
    </row>
    <row r="49" spans="3:11" s="238" customFormat="1" ht="16.5" customHeight="1">
      <c r="C49" s="416">
        <v>24</v>
      </c>
      <c r="D49" s="407" t="s">
        <v>381</v>
      </c>
      <c r="E49" s="407" t="s">
        <v>772</v>
      </c>
      <c r="F49" s="407" t="s">
        <v>275</v>
      </c>
      <c r="G49" s="407" t="s">
        <v>413</v>
      </c>
      <c r="H49" s="408">
        <v>30</v>
      </c>
      <c r="I49" s="409">
        <f>I48+TIME(0,H48,0)</f>
        <v>0.39652777777777776</v>
      </c>
      <c r="J49" s="410"/>
      <c r="K49" s="410"/>
    </row>
    <row r="50" spans="3:11" s="288" customFormat="1" ht="16.5" customHeight="1">
      <c r="C50" s="399">
        <v>25</v>
      </c>
      <c r="D50" s="401" t="s">
        <v>333</v>
      </c>
      <c r="E50" s="486" t="s">
        <v>276</v>
      </c>
      <c r="F50" s="401" t="s">
        <v>334</v>
      </c>
      <c r="G50" s="401" t="s">
        <v>413</v>
      </c>
      <c r="H50" s="402">
        <v>0</v>
      </c>
      <c r="I50" s="403">
        <f>I49+TIME(0,H49,0)</f>
        <v>0.41736111111111107</v>
      </c>
      <c r="J50" s="404"/>
      <c r="K50" s="404"/>
    </row>
    <row r="51" spans="3:24" s="238" customFormat="1" ht="16.5" customHeight="1">
      <c r="C51" s="747"/>
      <c r="D51" s="406"/>
      <c r="E51" s="407"/>
      <c r="F51" s="407"/>
      <c r="G51" s="407"/>
      <c r="H51" s="408"/>
      <c r="I51" s="409"/>
      <c r="J51" s="410"/>
      <c r="K51" s="410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</row>
    <row r="52" spans="3:24" s="288" customFormat="1" ht="16.5" customHeight="1">
      <c r="C52" s="411"/>
      <c r="D52" s="400"/>
      <c r="E52" s="486"/>
      <c r="F52" s="401"/>
      <c r="G52" s="401"/>
      <c r="H52" s="402"/>
      <c r="I52" s="403"/>
      <c r="J52" s="404"/>
      <c r="K52" s="404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</row>
    <row r="53" spans="3:11" s="341" customFormat="1" ht="16.5" customHeight="1">
      <c r="C53" s="418"/>
      <c r="D53" s="419"/>
      <c r="E53" s="342"/>
      <c r="F53" s="419"/>
      <c r="G53" s="419"/>
      <c r="H53" s="420"/>
      <c r="I53" s="421"/>
      <c r="J53" s="422"/>
      <c r="K53" s="422"/>
    </row>
    <row r="54" spans="1:10" s="3" customFormat="1" ht="16.5" customHeight="1">
      <c r="A54" s="46"/>
      <c r="B54" s="1901" t="s">
        <v>773</v>
      </c>
      <c r="C54" s="1901"/>
      <c r="D54" s="1901"/>
      <c r="E54" s="1901"/>
      <c r="F54" s="1901"/>
      <c r="G54" s="1901"/>
      <c r="H54" s="1901"/>
      <c r="I54" s="1901"/>
      <c r="J54" s="2"/>
    </row>
    <row r="55" spans="2:10" s="10" customFormat="1" ht="16.5" customHeight="1">
      <c r="B55" s="303"/>
      <c r="C55" s="303"/>
      <c r="D55" s="303"/>
      <c r="E55" s="303"/>
      <c r="F55" s="303"/>
      <c r="G55" s="303"/>
      <c r="H55" s="303"/>
      <c r="I55" s="303"/>
      <c r="J55" s="13"/>
    </row>
    <row r="56" spans="3:24" s="288" customFormat="1" ht="16.5" customHeight="1">
      <c r="C56" s="399">
        <v>26</v>
      </c>
      <c r="D56" s="400" t="s">
        <v>333</v>
      </c>
      <c r="E56" s="401" t="s">
        <v>521</v>
      </c>
      <c r="F56" s="401" t="s">
        <v>334</v>
      </c>
      <c r="G56" s="401" t="s">
        <v>413</v>
      </c>
      <c r="H56" s="402">
        <v>1</v>
      </c>
      <c r="I56" s="403">
        <f>TIME(8,0,0)</f>
        <v>0.3333333333333333</v>
      </c>
      <c r="J56" s="404"/>
      <c r="K56" s="404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3:11" s="238" customFormat="1" ht="15" customHeight="1">
      <c r="C57" s="416">
        <v>27</v>
      </c>
      <c r="D57" s="407" t="s">
        <v>381</v>
      </c>
      <c r="E57" s="407" t="s">
        <v>774</v>
      </c>
      <c r="F57" s="407" t="s">
        <v>275</v>
      </c>
      <c r="G57" s="407" t="s">
        <v>651</v>
      </c>
      <c r="H57" s="408">
        <v>110</v>
      </c>
      <c r="I57" s="409">
        <f>I56+TIME(0,H56,0)</f>
        <v>0.33402777777777776</v>
      </c>
      <c r="J57" s="410"/>
      <c r="K57" s="410"/>
    </row>
    <row r="58" spans="3:11" s="288" customFormat="1" ht="16.5" customHeight="1">
      <c r="C58" s="399">
        <v>28</v>
      </c>
      <c r="D58" s="401" t="s">
        <v>333</v>
      </c>
      <c r="E58" s="486" t="s">
        <v>276</v>
      </c>
      <c r="F58" s="401" t="s">
        <v>334</v>
      </c>
      <c r="G58" s="401" t="s">
        <v>413</v>
      </c>
      <c r="H58" s="402">
        <v>0</v>
      </c>
      <c r="I58" s="403">
        <f>I57+TIME(0,H57,0)</f>
        <v>0.41041666666666665</v>
      </c>
      <c r="J58" s="404"/>
      <c r="K58" s="404"/>
    </row>
    <row r="59" spans="3:11" s="238" customFormat="1" ht="16.5" customHeight="1">
      <c r="C59" s="747"/>
      <c r="D59" s="407"/>
      <c r="E59" s="746"/>
      <c r="F59" s="407"/>
      <c r="G59" s="407"/>
      <c r="H59" s="408"/>
      <c r="I59" s="409"/>
      <c r="J59" s="410"/>
      <c r="K59" s="410"/>
    </row>
    <row r="60" spans="3:11" s="341" customFormat="1" ht="16.5" customHeight="1">
      <c r="C60" s="418"/>
      <c r="D60" s="419"/>
      <c r="E60" s="342"/>
      <c r="F60" s="419"/>
      <c r="G60" s="419"/>
      <c r="H60" s="420"/>
      <c r="I60" s="421"/>
      <c r="J60" s="422"/>
      <c r="K60" s="422"/>
    </row>
    <row r="61" spans="1:10" s="3" customFormat="1" ht="16.5" customHeight="1">
      <c r="A61" s="46"/>
      <c r="B61" s="1901" t="s">
        <v>775</v>
      </c>
      <c r="C61" s="1901"/>
      <c r="D61" s="1901"/>
      <c r="E61" s="1901"/>
      <c r="F61" s="1901"/>
      <c r="G61" s="1901"/>
      <c r="H61" s="1901"/>
      <c r="I61" s="1901"/>
      <c r="J61" s="2"/>
    </row>
    <row r="62" spans="2:10" s="10" customFormat="1" ht="16.5" customHeight="1">
      <c r="B62" s="303"/>
      <c r="C62" s="303"/>
      <c r="D62" s="303"/>
      <c r="E62" s="303"/>
      <c r="F62" s="303"/>
      <c r="G62" s="303"/>
      <c r="H62" s="303"/>
      <c r="I62" s="303"/>
      <c r="J62" s="13"/>
    </row>
    <row r="63" spans="3:24" s="288" customFormat="1" ht="16.5" customHeight="1">
      <c r="C63" s="399">
        <v>29</v>
      </c>
      <c r="D63" s="400" t="s">
        <v>333</v>
      </c>
      <c r="E63" s="401" t="s">
        <v>521</v>
      </c>
      <c r="F63" s="401" t="s">
        <v>334</v>
      </c>
      <c r="G63" s="401" t="s">
        <v>413</v>
      </c>
      <c r="H63" s="402">
        <v>1</v>
      </c>
      <c r="I63" s="403">
        <f>TIME(10,30,0)</f>
        <v>0.4375</v>
      </c>
      <c r="J63" s="404"/>
      <c r="K63" s="404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3:11" s="238" customFormat="1" ht="16.5" customHeight="1">
      <c r="C64" s="416">
        <v>30</v>
      </c>
      <c r="D64" s="407" t="s">
        <v>381</v>
      </c>
      <c r="E64" s="407" t="s">
        <v>776</v>
      </c>
      <c r="F64" s="407" t="s">
        <v>275</v>
      </c>
      <c r="G64" s="407" t="s">
        <v>651</v>
      </c>
      <c r="H64" s="408">
        <v>60</v>
      </c>
      <c r="I64" s="409">
        <f>I63+TIME(0,H63,0)</f>
        <v>0.43819444444444444</v>
      </c>
      <c r="J64" s="410"/>
      <c r="K64" s="410"/>
    </row>
    <row r="65" spans="3:11" s="288" customFormat="1" ht="16.5" customHeight="1">
      <c r="C65" s="417">
        <v>31</v>
      </c>
      <c r="D65" s="401" t="s">
        <v>381</v>
      </c>
      <c r="E65" s="401" t="s">
        <v>771</v>
      </c>
      <c r="F65" s="401" t="s">
        <v>275</v>
      </c>
      <c r="G65" s="401" t="s">
        <v>651</v>
      </c>
      <c r="H65" s="402">
        <v>30</v>
      </c>
      <c r="I65" s="403">
        <f>I64+TIME(0,H64,0)</f>
        <v>0.4798611111111111</v>
      </c>
      <c r="J65" s="404"/>
      <c r="K65" s="404"/>
    </row>
    <row r="66" spans="3:11" s="238" customFormat="1" ht="16.5" customHeight="1">
      <c r="C66" s="416">
        <v>32</v>
      </c>
      <c r="D66" s="407" t="s">
        <v>381</v>
      </c>
      <c r="E66" s="407" t="s">
        <v>777</v>
      </c>
      <c r="F66" s="407" t="s">
        <v>275</v>
      </c>
      <c r="G66" s="407" t="s">
        <v>413</v>
      </c>
      <c r="H66" s="408">
        <v>30</v>
      </c>
      <c r="I66" s="409">
        <f>I64+TIME(0,H64,0)</f>
        <v>0.4798611111111111</v>
      </c>
      <c r="J66" s="410"/>
      <c r="K66" s="410"/>
    </row>
    <row r="67" spans="3:11" s="288" customFormat="1" ht="16.5" customHeight="1">
      <c r="C67" s="399">
        <v>33</v>
      </c>
      <c r="D67" s="401" t="s">
        <v>333</v>
      </c>
      <c r="E67" s="486" t="s">
        <v>277</v>
      </c>
      <c r="F67" s="401" t="s">
        <v>334</v>
      </c>
      <c r="G67" s="401" t="s">
        <v>413</v>
      </c>
      <c r="H67" s="402">
        <v>0</v>
      </c>
      <c r="I67" s="403">
        <f>I66+TIME(0,H66,0)</f>
        <v>0.5006944444444444</v>
      </c>
      <c r="J67" s="404"/>
      <c r="K67" s="404"/>
    </row>
    <row r="68" spans="3:24" s="238" customFormat="1" ht="16.5" customHeight="1">
      <c r="C68" s="747"/>
      <c r="D68" s="406"/>
      <c r="E68" s="407"/>
      <c r="F68" s="407"/>
      <c r="G68" s="407"/>
      <c r="H68" s="408"/>
      <c r="I68" s="409"/>
      <c r="J68" s="410"/>
      <c r="K68" s="410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</row>
    <row r="69" spans="3:24" s="288" customFormat="1" ht="16.5" customHeight="1">
      <c r="C69" s="209"/>
      <c r="D69" s="209" t="s">
        <v>285</v>
      </c>
      <c r="E69" s="401"/>
      <c r="F69" s="401"/>
      <c r="G69" s="401"/>
      <c r="H69" s="402"/>
      <c r="I69" s="403"/>
      <c r="J69" s="404"/>
      <c r="K69" s="404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3:24" s="238" customFormat="1" ht="16.5" customHeight="1">
      <c r="C70" s="12"/>
      <c r="D70" s="384" t="s">
        <v>283</v>
      </c>
      <c r="E70" s="407"/>
      <c r="F70" s="407"/>
      <c r="G70" s="407"/>
      <c r="H70" s="408"/>
      <c r="I70" s="409"/>
      <c r="J70" s="410"/>
      <c r="K70" s="410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</row>
    <row r="71" spans="2:9" s="259" customFormat="1" ht="16.5" customHeight="1">
      <c r="B71" s="748"/>
      <c r="C71" s="209" t="s">
        <v>331</v>
      </c>
      <c r="D71" s="387" t="s">
        <v>384</v>
      </c>
      <c r="E71" s="209"/>
      <c r="F71" s="209"/>
      <c r="G71" s="749"/>
      <c r="H71" s="749"/>
      <c r="I71" s="749"/>
    </row>
    <row r="72" spans="2:9" s="21" customFormat="1" ht="16.5" customHeight="1">
      <c r="B72" s="17"/>
      <c r="C72" s="382"/>
      <c r="D72" s="382" t="s">
        <v>282</v>
      </c>
      <c r="E72" s="12"/>
      <c r="F72" s="384"/>
      <c r="G72" s="22"/>
      <c r="H72" s="56"/>
      <c r="I72" s="64"/>
    </row>
    <row r="73" spans="2:9" s="259" customFormat="1" ht="16.5" customHeight="1">
      <c r="B73" s="25"/>
      <c r="C73" s="385"/>
      <c r="D73" s="387" t="s">
        <v>159</v>
      </c>
      <c r="E73" s="209" t="s">
        <v>331</v>
      </c>
      <c r="F73" s="387"/>
      <c r="H73" s="749"/>
      <c r="I73" s="749"/>
    </row>
    <row r="74" spans="3:6" s="571" customFormat="1" ht="16.5" customHeight="1">
      <c r="C74" s="381"/>
      <c r="D74" s="382" t="s">
        <v>286</v>
      </c>
      <c r="E74" s="382"/>
      <c r="F74" s="382"/>
    </row>
    <row r="75" spans="3:6" s="718" customFormat="1" ht="16.5" customHeight="1">
      <c r="C75" s="385"/>
      <c r="D75" s="387" t="s">
        <v>287</v>
      </c>
      <c r="E75" s="385"/>
      <c r="F75" s="387"/>
    </row>
    <row r="76" spans="3:6" s="571" customFormat="1" ht="16.5" customHeight="1">
      <c r="C76" s="752"/>
      <c r="E76" s="381"/>
      <c r="F76" s="382"/>
    </row>
    <row r="77" spans="1:9" s="389" customFormat="1" ht="16.5" customHeight="1">
      <c r="A77" s="226"/>
      <c r="B77" s="226"/>
      <c r="C77" s="226"/>
      <c r="D77" s="226"/>
      <c r="E77" s="226"/>
      <c r="F77" s="226"/>
      <c r="G77" s="226"/>
      <c r="H77" s="299"/>
      <c r="I77" s="227"/>
    </row>
    <row r="78" ht="16.5" customHeight="1">
      <c r="C78" s="200"/>
    </row>
    <row r="79" ht="16.5" customHeight="1">
      <c r="C79" s="200"/>
    </row>
    <row r="80" ht="16.5" customHeight="1">
      <c r="C80" s="200"/>
    </row>
    <row r="81" ht="16.5" customHeight="1">
      <c r="C81" s="200"/>
    </row>
    <row r="82" ht="16.5" customHeight="1">
      <c r="C82" s="200"/>
    </row>
    <row r="83" ht="16.5" customHeight="1">
      <c r="C83" s="200"/>
    </row>
    <row r="84" ht="16.5" customHeight="1">
      <c r="C84" s="200"/>
    </row>
    <row r="85" ht="16.5" customHeight="1">
      <c r="C85" s="200"/>
    </row>
    <row r="86" ht="16.5" customHeight="1">
      <c r="C86" s="200"/>
    </row>
    <row r="87" ht="16.5" customHeight="1">
      <c r="C87" s="200"/>
    </row>
    <row r="88" ht="16.5" customHeight="1">
      <c r="C88" s="200"/>
    </row>
    <row r="89" ht="16.5" customHeight="1">
      <c r="C89" s="200"/>
    </row>
    <row r="90" ht="16.5" customHeight="1">
      <c r="C90" s="200"/>
    </row>
    <row r="91" ht="16.5" customHeight="1">
      <c r="C91" s="200"/>
    </row>
    <row r="92" ht="16.5" customHeight="1">
      <c r="C92" s="200"/>
    </row>
    <row r="93" ht="16.5" customHeight="1">
      <c r="C93" s="200"/>
    </row>
    <row r="94" ht="16.5" customHeight="1">
      <c r="C94" s="200"/>
    </row>
    <row r="95" ht="16.5" customHeight="1">
      <c r="C95" s="200"/>
    </row>
    <row r="96" ht="16.5" customHeight="1">
      <c r="C96" s="200"/>
    </row>
    <row r="97" ht="16.5" customHeight="1">
      <c r="C97" s="200"/>
    </row>
  </sheetData>
  <sheetProtection selectLockedCells="1" selectUnlockedCells="1"/>
  <mergeCells count="10">
    <mergeCell ref="B61:I61"/>
    <mergeCell ref="B37:I37"/>
    <mergeCell ref="B2:I2"/>
    <mergeCell ref="B3:I3"/>
    <mergeCell ref="B4:I4"/>
    <mergeCell ref="B7:I7"/>
    <mergeCell ref="B21:I21"/>
    <mergeCell ref="B30:I30"/>
    <mergeCell ref="B44:I44"/>
    <mergeCell ref="B54:I54"/>
  </mergeCells>
  <printOptions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tabColor indexed="12"/>
  </sheetPr>
  <dimension ref="A1:CS8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5.28125" style="201" customWidth="1"/>
    <col min="8" max="8" width="5.00390625" style="201" customWidth="1"/>
    <col min="9" max="9" width="10.8515625" style="201" customWidth="1"/>
    <col min="10" max="24" width="11.7109375" style="201" customWidth="1"/>
    <col min="25" max="16384" width="9.140625" style="201" customWidth="1"/>
  </cols>
  <sheetData>
    <row r="1" s="858" customFormat="1" ht="15.75">
      <c r="I1" s="859"/>
    </row>
    <row r="2" spans="2:9" s="860" customFormat="1" ht="18">
      <c r="B2" s="1893" t="s">
        <v>629</v>
      </c>
      <c r="C2" s="1893"/>
      <c r="D2" s="1893"/>
      <c r="E2" s="1893"/>
      <c r="F2" s="1893"/>
      <c r="G2" s="1893"/>
      <c r="H2" s="1893"/>
      <c r="I2" s="1893"/>
    </row>
    <row r="3" spans="2:9" s="298" customFormat="1" ht="18">
      <c r="B3" s="1882" t="s">
        <v>507</v>
      </c>
      <c r="C3" s="1882"/>
      <c r="D3" s="1882"/>
      <c r="E3" s="1882"/>
      <c r="F3" s="1882"/>
      <c r="G3" s="1882"/>
      <c r="H3" s="1882"/>
      <c r="I3" s="1882"/>
    </row>
    <row r="4" spans="2:97" s="396" customFormat="1" ht="15.75">
      <c r="B4" s="1880" t="s">
        <v>506</v>
      </c>
      <c r="C4" s="1880"/>
      <c r="D4" s="1880"/>
      <c r="E4" s="1880"/>
      <c r="F4" s="1880"/>
      <c r="G4" s="1880"/>
      <c r="H4" s="1880"/>
      <c r="I4" s="1880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</row>
    <row r="5" spans="2:97" s="377" customFormat="1" ht="15.75">
      <c r="B5" s="378" t="s">
        <v>336</v>
      </c>
      <c r="C5" s="397" t="s">
        <v>667</v>
      </c>
      <c r="D5" s="398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</row>
    <row r="6" spans="2:97" s="377" customFormat="1" ht="15.75">
      <c r="B6" s="378" t="s">
        <v>336</v>
      </c>
      <c r="C6" s="397" t="s">
        <v>778</v>
      </c>
      <c r="D6" s="398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</row>
    <row r="7" s="226" customFormat="1" ht="16.5" customHeight="1">
      <c r="G7" s="227"/>
    </row>
    <row r="8" spans="1:10" s="3" customFormat="1" ht="16.5" customHeight="1">
      <c r="A8" s="46"/>
      <c r="B8" s="1901" t="s">
        <v>852</v>
      </c>
      <c r="C8" s="1856"/>
      <c r="D8" s="1856"/>
      <c r="E8" s="1856"/>
      <c r="F8" s="1856"/>
      <c r="G8" s="1856"/>
      <c r="H8" s="1856"/>
      <c r="I8" s="1856"/>
      <c r="J8" s="2"/>
    </row>
    <row r="9" spans="2:10" s="207" customFormat="1" ht="16.5" customHeight="1">
      <c r="B9" s="981"/>
      <c r="C9" s="1408"/>
      <c r="D9" s="1408"/>
      <c r="E9" s="1408"/>
      <c r="F9" s="1408"/>
      <c r="G9" s="1408"/>
      <c r="H9" s="1408"/>
      <c r="I9" s="1408"/>
      <c r="J9" s="210"/>
    </row>
    <row r="10" spans="3:24" s="238" customFormat="1" ht="16.5" customHeight="1">
      <c r="C10" s="747">
        <v>1</v>
      </c>
      <c r="D10" s="406" t="s">
        <v>333</v>
      </c>
      <c r="E10" s="407" t="s">
        <v>476</v>
      </c>
      <c r="F10" s="407" t="s">
        <v>334</v>
      </c>
      <c r="G10" s="407" t="s">
        <v>477</v>
      </c>
      <c r="H10" s="408">
        <v>1</v>
      </c>
      <c r="I10" s="1052">
        <f>TIME(16,0,0)</f>
        <v>0.6666666666666666</v>
      </c>
      <c r="J10" s="410"/>
      <c r="K10" s="410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</row>
    <row r="11" spans="3:24" s="288" customFormat="1" ht="16.5" customHeight="1">
      <c r="C11" s="411">
        <v>2</v>
      </c>
      <c r="D11" s="400" t="s">
        <v>333</v>
      </c>
      <c r="E11" s="415" t="s">
        <v>278</v>
      </c>
      <c r="F11" s="401" t="s">
        <v>334</v>
      </c>
      <c r="G11" s="401" t="s">
        <v>477</v>
      </c>
      <c r="H11" s="402">
        <v>7</v>
      </c>
      <c r="I11" s="1051">
        <f aca="true" t="shared" si="0" ref="I11:I23">I10+TIME(0,H10,0)</f>
        <v>0.6673611111111111</v>
      </c>
      <c r="J11" s="404"/>
      <c r="K11" s="404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3:24" s="238" customFormat="1" ht="16.5" customHeight="1">
      <c r="C12" s="405">
        <v>3</v>
      </c>
      <c r="D12" s="406" t="s">
        <v>333</v>
      </c>
      <c r="E12" s="414" t="s">
        <v>645</v>
      </c>
      <c r="F12" s="407" t="s">
        <v>334</v>
      </c>
      <c r="G12" s="407" t="s">
        <v>477</v>
      </c>
      <c r="H12" s="408">
        <v>5</v>
      </c>
      <c r="I12" s="1052">
        <f t="shared" si="0"/>
        <v>0.6722222222222222</v>
      </c>
      <c r="J12" s="410"/>
      <c r="K12" s="410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</row>
    <row r="13" spans="3:24" s="288" customFormat="1" ht="16.5" customHeight="1">
      <c r="C13" s="417">
        <v>4</v>
      </c>
      <c r="D13" s="401" t="s">
        <v>382</v>
      </c>
      <c r="E13" s="401" t="s">
        <v>668</v>
      </c>
      <c r="F13" s="401" t="s">
        <v>334</v>
      </c>
      <c r="G13" s="401" t="s">
        <v>477</v>
      </c>
      <c r="H13" s="402">
        <v>5</v>
      </c>
      <c r="I13" s="1051">
        <f t="shared" si="0"/>
        <v>0.6756944444444444</v>
      </c>
      <c r="J13" s="404"/>
      <c r="K13" s="404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</row>
    <row r="14" spans="3:24" s="238" customFormat="1" ht="16.5" customHeight="1">
      <c r="C14" s="416">
        <v>5</v>
      </c>
      <c r="D14" s="407" t="s">
        <v>381</v>
      </c>
      <c r="E14" s="414" t="s">
        <v>279</v>
      </c>
      <c r="F14" s="407" t="s">
        <v>334</v>
      </c>
      <c r="G14" s="407" t="s">
        <v>481</v>
      </c>
      <c r="H14" s="408">
        <v>10</v>
      </c>
      <c r="I14" s="1052">
        <f t="shared" si="0"/>
        <v>0.6791666666666666</v>
      </c>
      <c r="J14" s="410"/>
      <c r="K14" s="410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</row>
    <row r="15" spans="3:24" s="288" customFormat="1" ht="16.5" customHeight="1">
      <c r="C15" s="417">
        <v>6</v>
      </c>
      <c r="D15" s="401" t="s">
        <v>381</v>
      </c>
      <c r="E15" s="412" t="s">
        <v>779</v>
      </c>
      <c r="F15" s="401" t="s">
        <v>334</v>
      </c>
      <c r="G15" s="401" t="s">
        <v>481</v>
      </c>
      <c r="H15" s="402">
        <v>32</v>
      </c>
      <c r="I15" s="1051">
        <f t="shared" si="0"/>
        <v>0.686111111111111</v>
      </c>
      <c r="J15" s="404"/>
      <c r="K15" s="404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</row>
    <row r="16" spans="3:11" s="238" customFormat="1" ht="15" customHeight="1">
      <c r="C16" s="747">
        <v>7</v>
      </c>
      <c r="D16" s="407" t="s">
        <v>381</v>
      </c>
      <c r="E16" s="746" t="s">
        <v>780</v>
      </c>
      <c r="F16" s="407" t="s">
        <v>334</v>
      </c>
      <c r="G16" s="407" t="s">
        <v>781</v>
      </c>
      <c r="H16" s="408">
        <v>59</v>
      </c>
      <c r="I16" s="1052">
        <f t="shared" si="0"/>
        <v>0.7083333333333333</v>
      </c>
      <c r="J16" s="410"/>
      <c r="K16" s="410"/>
    </row>
    <row r="17" spans="3:11" s="288" customFormat="1" ht="15" customHeight="1">
      <c r="C17" s="399">
        <v>8</v>
      </c>
      <c r="D17" s="401" t="s">
        <v>381</v>
      </c>
      <c r="E17" s="486" t="s">
        <v>782</v>
      </c>
      <c r="F17" s="401" t="s">
        <v>334</v>
      </c>
      <c r="G17" s="401" t="s">
        <v>481</v>
      </c>
      <c r="H17" s="402">
        <v>1</v>
      </c>
      <c r="I17" s="1051">
        <f t="shared" si="0"/>
        <v>0.7493055555555554</v>
      </c>
      <c r="J17" s="404"/>
      <c r="K17" s="404"/>
    </row>
    <row r="18" spans="3:11" s="238" customFormat="1" ht="15" customHeight="1">
      <c r="C18" s="747">
        <v>9</v>
      </c>
      <c r="D18" s="407" t="s">
        <v>333</v>
      </c>
      <c r="E18" s="746" t="s">
        <v>116</v>
      </c>
      <c r="F18" s="407" t="s">
        <v>334</v>
      </c>
      <c r="G18" s="407"/>
      <c r="H18" s="408">
        <v>90</v>
      </c>
      <c r="I18" s="1052">
        <f t="shared" si="0"/>
        <v>0.7499999999999999</v>
      </c>
      <c r="J18" s="410"/>
      <c r="K18" s="410"/>
    </row>
    <row r="19" spans="3:11" s="288" customFormat="1" ht="15" customHeight="1">
      <c r="C19" s="399">
        <v>10</v>
      </c>
      <c r="D19" s="401" t="s">
        <v>381</v>
      </c>
      <c r="E19" s="486" t="s">
        <v>783</v>
      </c>
      <c r="F19" s="401" t="s">
        <v>334</v>
      </c>
      <c r="G19" s="401" t="s">
        <v>781</v>
      </c>
      <c r="H19" s="402">
        <v>59</v>
      </c>
      <c r="I19" s="1051">
        <f t="shared" si="0"/>
        <v>0.8124999999999999</v>
      </c>
      <c r="J19" s="404"/>
      <c r="K19" s="404"/>
    </row>
    <row r="20" spans="3:11" s="238" customFormat="1" ht="15" customHeight="1">
      <c r="C20" s="747">
        <v>11</v>
      </c>
      <c r="D20" s="407" t="s">
        <v>381</v>
      </c>
      <c r="E20" s="746" t="s">
        <v>784</v>
      </c>
      <c r="F20" s="407" t="s">
        <v>334</v>
      </c>
      <c r="G20" s="407" t="s">
        <v>481</v>
      </c>
      <c r="H20" s="408">
        <v>1</v>
      </c>
      <c r="I20" s="1052">
        <f t="shared" si="0"/>
        <v>0.8534722222222221</v>
      </c>
      <c r="J20" s="410"/>
      <c r="K20" s="410"/>
    </row>
    <row r="21" spans="3:11" s="288" customFormat="1" ht="15" customHeight="1">
      <c r="C21" s="399">
        <v>12</v>
      </c>
      <c r="D21" s="401" t="s">
        <v>381</v>
      </c>
      <c r="E21" s="486" t="s">
        <v>785</v>
      </c>
      <c r="F21" s="401" t="s">
        <v>334</v>
      </c>
      <c r="G21" s="401" t="s">
        <v>781</v>
      </c>
      <c r="H21" s="402">
        <v>59</v>
      </c>
      <c r="I21" s="1051">
        <f t="shared" si="0"/>
        <v>0.8541666666666665</v>
      </c>
      <c r="J21" s="404"/>
      <c r="K21" s="404"/>
    </row>
    <row r="22" spans="3:11" s="238" customFormat="1" ht="15" customHeight="1">
      <c r="C22" s="747">
        <v>13</v>
      </c>
      <c r="D22" s="407" t="s">
        <v>381</v>
      </c>
      <c r="E22" s="746" t="s">
        <v>786</v>
      </c>
      <c r="F22" s="407" t="s">
        <v>334</v>
      </c>
      <c r="G22" s="407" t="s">
        <v>481</v>
      </c>
      <c r="H22" s="408">
        <v>1</v>
      </c>
      <c r="I22" s="1052">
        <f t="shared" si="0"/>
        <v>0.8951388888888887</v>
      </c>
      <c r="J22" s="410"/>
      <c r="K22" s="410"/>
    </row>
    <row r="23" spans="3:11" s="288" customFormat="1" ht="15" customHeight="1">
      <c r="C23" s="399">
        <v>14</v>
      </c>
      <c r="D23" s="401" t="s">
        <v>333</v>
      </c>
      <c r="E23" s="486" t="s">
        <v>646</v>
      </c>
      <c r="F23" s="401" t="s">
        <v>334</v>
      </c>
      <c r="G23" s="401"/>
      <c r="H23" s="402">
        <v>0</v>
      </c>
      <c r="I23" s="1051">
        <f t="shared" si="0"/>
        <v>0.8958333333333331</v>
      </c>
      <c r="J23" s="404"/>
      <c r="K23" s="404"/>
    </row>
    <row r="24" spans="3:11" s="238" customFormat="1" ht="15" customHeight="1">
      <c r="C24" s="747"/>
      <c r="D24" s="407"/>
      <c r="E24" s="746"/>
      <c r="F24" s="407"/>
      <c r="G24" s="407"/>
      <c r="H24" s="408"/>
      <c r="I24" s="409"/>
      <c r="J24" s="410"/>
      <c r="K24" s="410"/>
    </row>
    <row r="25" spans="3:11" s="341" customFormat="1" ht="16.5" customHeight="1">
      <c r="C25" s="418"/>
      <c r="D25" s="419"/>
      <c r="E25" s="342"/>
      <c r="F25" s="419"/>
      <c r="G25" s="419"/>
      <c r="H25" s="420"/>
      <c r="I25" s="421"/>
      <c r="J25" s="422"/>
      <c r="K25" s="422"/>
    </row>
    <row r="26" spans="1:10" s="3" customFormat="1" ht="16.5" customHeight="1">
      <c r="A26" s="46"/>
      <c r="B26" s="1901" t="s">
        <v>853</v>
      </c>
      <c r="C26" s="1856"/>
      <c r="D26" s="1856"/>
      <c r="E26" s="1856"/>
      <c r="F26" s="1856"/>
      <c r="G26" s="1856"/>
      <c r="H26" s="1856"/>
      <c r="I26" s="1856"/>
      <c r="J26" s="2"/>
    </row>
    <row r="27" spans="3:11" s="288" customFormat="1" ht="15" customHeight="1">
      <c r="C27" s="399">
        <v>15</v>
      </c>
      <c r="D27" s="401" t="s">
        <v>381</v>
      </c>
      <c r="E27" s="486" t="s">
        <v>787</v>
      </c>
      <c r="F27" s="401" t="s">
        <v>334</v>
      </c>
      <c r="G27" s="401" t="s">
        <v>781</v>
      </c>
      <c r="H27" s="402">
        <v>59</v>
      </c>
      <c r="I27" s="1051">
        <f>TIME(8,0,0)</f>
        <v>0.3333333333333333</v>
      </c>
      <c r="J27" s="404"/>
      <c r="K27" s="404"/>
    </row>
    <row r="28" spans="3:11" s="238" customFormat="1" ht="15" customHeight="1">
      <c r="C28" s="747">
        <v>16</v>
      </c>
      <c r="D28" s="407" t="s">
        <v>381</v>
      </c>
      <c r="E28" s="746" t="s">
        <v>788</v>
      </c>
      <c r="F28" s="407" t="s">
        <v>334</v>
      </c>
      <c r="G28" s="407" t="s">
        <v>481</v>
      </c>
      <c r="H28" s="408">
        <v>1</v>
      </c>
      <c r="I28" s="1052">
        <f aca="true" t="shared" si="1" ref="I28:I46">I27+TIME(0,H27,0)</f>
        <v>0.37430555555555556</v>
      </c>
      <c r="J28" s="410"/>
      <c r="K28" s="410"/>
    </row>
    <row r="29" spans="3:11" s="288" customFormat="1" ht="15" customHeight="1">
      <c r="C29" s="399">
        <v>17</v>
      </c>
      <c r="D29" s="401" t="s">
        <v>381</v>
      </c>
      <c r="E29" s="486" t="s">
        <v>789</v>
      </c>
      <c r="F29" s="401" t="s">
        <v>334</v>
      </c>
      <c r="G29" s="401" t="s">
        <v>781</v>
      </c>
      <c r="H29" s="402">
        <v>59</v>
      </c>
      <c r="I29" s="1051">
        <f t="shared" si="1"/>
        <v>0.375</v>
      </c>
      <c r="J29" s="404"/>
      <c r="K29" s="404"/>
    </row>
    <row r="30" spans="3:11" s="238" customFormat="1" ht="15" customHeight="1">
      <c r="C30" s="747">
        <v>18</v>
      </c>
      <c r="D30" s="407" t="s">
        <v>381</v>
      </c>
      <c r="E30" s="746" t="s">
        <v>790</v>
      </c>
      <c r="F30" s="407" t="s">
        <v>334</v>
      </c>
      <c r="G30" s="407" t="s">
        <v>481</v>
      </c>
      <c r="H30" s="408">
        <v>1</v>
      </c>
      <c r="I30" s="1052">
        <f t="shared" si="1"/>
        <v>0.41597222222222224</v>
      </c>
      <c r="J30" s="410"/>
      <c r="K30" s="410"/>
    </row>
    <row r="31" spans="3:11" s="288" customFormat="1" ht="15" customHeight="1">
      <c r="C31" s="399">
        <v>19</v>
      </c>
      <c r="D31" s="401" t="s">
        <v>333</v>
      </c>
      <c r="E31" s="486" t="s">
        <v>115</v>
      </c>
      <c r="F31" s="401" t="s">
        <v>334</v>
      </c>
      <c r="G31" s="401"/>
      <c r="H31" s="402">
        <v>30</v>
      </c>
      <c r="I31" s="1051">
        <f t="shared" si="1"/>
        <v>0.4166666666666667</v>
      </c>
      <c r="J31" s="404"/>
      <c r="K31" s="404"/>
    </row>
    <row r="32" spans="3:11" s="238" customFormat="1" ht="15" customHeight="1">
      <c r="C32" s="747">
        <v>20</v>
      </c>
      <c r="D32" s="407" t="s">
        <v>381</v>
      </c>
      <c r="E32" s="746" t="s">
        <v>791</v>
      </c>
      <c r="F32" s="407" t="s">
        <v>334</v>
      </c>
      <c r="G32" s="407" t="s">
        <v>781</v>
      </c>
      <c r="H32" s="408">
        <v>59</v>
      </c>
      <c r="I32" s="1052">
        <f t="shared" si="1"/>
        <v>0.4375</v>
      </c>
      <c r="J32" s="410"/>
      <c r="K32" s="410"/>
    </row>
    <row r="33" spans="3:11" s="288" customFormat="1" ht="15" customHeight="1">
      <c r="C33" s="399">
        <v>21</v>
      </c>
      <c r="D33" s="401" t="s">
        <v>381</v>
      </c>
      <c r="E33" s="486" t="s">
        <v>792</v>
      </c>
      <c r="F33" s="401" t="s">
        <v>334</v>
      </c>
      <c r="G33" s="401" t="s">
        <v>481</v>
      </c>
      <c r="H33" s="402">
        <v>1</v>
      </c>
      <c r="I33" s="1051">
        <f t="shared" si="1"/>
        <v>0.47847222222222224</v>
      </c>
      <c r="J33" s="404"/>
      <c r="K33" s="404"/>
    </row>
    <row r="34" spans="3:11" s="238" customFormat="1" ht="15" customHeight="1">
      <c r="C34" s="747">
        <v>22</v>
      </c>
      <c r="D34" s="407" t="s">
        <v>381</v>
      </c>
      <c r="E34" s="746" t="s">
        <v>793</v>
      </c>
      <c r="F34" s="407" t="s">
        <v>334</v>
      </c>
      <c r="G34" s="407" t="s">
        <v>781</v>
      </c>
      <c r="H34" s="408">
        <v>59</v>
      </c>
      <c r="I34" s="1052">
        <f t="shared" si="1"/>
        <v>0.4791666666666667</v>
      </c>
      <c r="J34" s="410"/>
      <c r="K34" s="410"/>
    </row>
    <row r="35" spans="3:11" s="288" customFormat="1" ht="15" customHeight="1">
      <c r="C35" s="399">
        <v>23</v>
      </c>
      <c r="D35" s="401" t="s">
        <v>381</v>
      </c>
      <c r="E35" s="486" t="s">
        <v>794</v>
      </c>
      <c r="F35" s="401" t="s">
        <v>334</v>
      </c>
      <c r="G35" s="401" t="s">
        <v>481</v>
      </c>
      <c r="H35" s="402">
        <v>1</v>
      </c>
      <c r="I35" s="1051">
        <f t="shared" si="1"/>
        <v>0.5201388888888889</v>
      </c>
      <c r="J35" s="404"/>
      <c r="K35" s="404"/>
    </row>
    <row r="36" spans="3:11" s="238" customFormat="1" ht="15" customHeight="1">
      <c r="C36" s="747">
        <v>24</v>
      </c>
      <c r="D36" s="407"/>
      <c r="E36" s="746" t="s">
        <v>425</v>
      </c>
      <c r="F36" s="407" t="s">
        <v>334</v>
      </c>
      <c r="G36" s="407"/>
      <c r="H36" s="408">
        <v>60</v>
      </c>
      <c r="I36" s="1052">
        <f t="shared" si="1"/>
        <v>0.5208333333333334</v>
      </c>
      <c r="J36" s="410"/>
      <c r="K36" s="410"/>
    </row>
    <row r="37" spans="3:11" s="288" customFormat="1" ht="15" customHeight="1">
      <c r="C37" s="399">
        <v>25</v>
      </c>
      <c r="D37" s="401" t="s">
        <v>381</v>
      </c>
      <c r="E37" s="486" t="s">
        <v>795</v>
      </c>
      <c r="F37" s="401" t="s">
        <v>334</v>
      </c>
      <c r="G37" s="401" t="s">
        <v>781</v>
      </c>
      <c r="H37" s="402">
        <v>59</v>
      </c>
      <c r="I37" s="1051">
        <f t="shared" si="1"/>
        <v>0.5625</v>
      </c>
      <c r="J37" s="404"/>
      <c r="K37" s="404"/>
    </row>
    <row r="38" spans="3:11" s="238" customFormat="1" ht="15" customHeight="1">
      <c r="C38" s="747">
        <v>26</v>
      </c>
      <c r="D38" s="407" t="s">
        <v>381</v>
      </c>
      <c r="E38" s="746" t="s">
        <v>796</v>
      </c>
      <c r="F38" s="407" t="s">
        <v>334</v>
      </c>
      <c r="G38" s="407" t="s">
        <v>481</v>
      </c>
      <c r="H38" s="408">
        <v>1</v>
      </c>
      <c r="I38" s="1052">
        <f t="shared" si="1"/>
        <v>0.6034722222222222</v>
      </c>
      <c r="J38" s="410"/>
      <c r="K38" s="410"/>
    </row>
    <row r="39" spans="3:11" s="288" customFormat="1" ht="15" customHeight="1">
      <c r="C39" s="399">
        <v>27</v>
      </c>
      <c r="D39" s="401" t="s">
        <v>381</v>
      </c>
      <c r="E39" s="486" t="s">
        <v>797</v>
      </c>
      <c r="F39" s="401" t="s">
        <v>334</v>
      </c>
      <c r="G39" s="401" t="s">
        <v>781</v>
      </c>
      <c r="H39" s="402">
        <v>59</v>
      </c>
      <c r="I39" s="1051">
        <f t="shared" si="1"/>
        <v>0.6041666666666666</v>
      </c>
      <c r="J39" s="404"/>
      <c r="K39" s="404"/>
    </row>
    <row r="40" spans="3:11" s="238" customFormat="1" ht="15" customHeight="1">
      <c r="C40" s="747">
        <v>28</v>
      </c>
      <c r="D40" s="407" t="s">
        <v>381</v>
      </c>
      <c r="E40" s="746" t="s">
        <v>798</v>
      </c>
      <c r="F40" s="407" t="s">
        <v>334</v>
      </c>
      <c r="G40" s="407" t="s">
        <v>481</v>
      </c>
      <c r="H40" s="408">
        <v>1</v>
      </c>
      <c r="I40" s="1052">
        <f t="shared" si="1"/>
        <v>0.6451388888888888</v>
      </c>
      <c r="J40" s="410"/>
      <c r="K40" s="410"/>
    </row>
    <row r="41" spans="3:11" s="288" customFormat="1" ht="15" customHeight="1">
      <c r="C41" s="399">
        <v>29</v>
      </c>
      <c r="D41" s="401" t="s">
        <v>333</v>
      </c>
      <c r="E41" s="486" t="s">
        <v>115</v>
      </c>
      <c r="F41" s="401" t="s">
        <v>334</v>
      </c>
      <c r="G41" s="401"/>
      <c r="H41" s="402">
        <v>30</v>
      </c>
      <c r="I41" s="1051">
        <f t="shared" si="1"/>
        <v>0.6458333333333333</v>
      </c>
      <c r="J41" s="404"/>
      <c r="K41" s="404"/>
    </row>
    <row r="42" spans="3:11" s="238" customFormat="1" ht="15" customHeight="1">
      <c r="C42" s="747">
        <v>30</v>
      </c>
      <c r="D42" s="407" t="s">
        <v>381</v>
      </c>
      <c r="E42" s="746" t="s">
        <v>799</v>
      </c>
      <c r="F42" s="407" t="s">
        <v>334</v>
      </c>
      <c r="G42" s="407" t="s">
        <v>781</v>
      </c>
      <c r="H42" s="408">
        <v>59</v>
      </c>
      <c r="I42" s="1052">
        <f t="shared" si="1"/>
        <v>0.6666666666666666</v>
      </c>
      <c r="J42" s="410"/>
      <c r="K42" s="410"/>
    </row>
    <row r="43" spans="3:11" s="288" customFormat="1" ht="15" customHeight="1">
      <c r="C43" s="399">
        <v>31</v>
      </c>
      <c r="D43" s="401" t="s">
        <v>381</v>
      </c>
      <c r="E43" s="486" t="s">
        <v>800</v>
      </c>
      <c r="F43" s="401" t="s">
        <v>334</v>
      </c>
      <c r="G43" s="401" t="s">
        <v>481</v>
      </c>
      <c r="H43" s="402">
        <v>1</v>
      </c>
      <c r="I43" s="1051">
        <f t="shared" si="1"/>
        <v>0.7076388888888888</v>
      </c>
      <c r="J43" s="404"/>
      <c r="K43" s="404"/>
    </row>
    <row r="44" spans="3:11" s="238" customFormat="1" ht="15" customHeight="1">
      <c r="C44" s="747">
        <v>32</v>
      </c>
      <c r="D44" s="407" t="s">
        <v>381</v>
      </c>
      <c r="E44" s="746" t="s">
        <v>801</v>
      </c>
      <c r="F44" s="407" t="s">
        <v>334</v>
      </c>
      <c r="G44" s="407" t="s">
        <v>781</v>
      </c>
      <c r="H44" s="408">
        <v>59</v>
      </c>
      <c r="I44" s="1052">
        <f t="shared" si="1"/>
        <v>0.7083333333333333</v>
      </c>
      <c r="J44" s="410"/>
      <c r="K44" s="410"/>
    </row>
    <row r="45" spans="3:11" s="288" customFormat="1" ht="15" customHeight="1">
      <c r="C45" s="399">
        <v>33</v>
      </c>
      <c r="D45" s="401" t="s">
        <v>381</v>
      </c>
      <c r="E45" s="486" t="s">
        <v>802</v>
      </c>
      <c r="F45" s="401" t="s">
        <v>334</v>
      </c>
      <c r="G45" s="401" t="s">
        <v>481</v>
      </c>
      <c r="H45" s="402">
        <v>1</v>
      </c>
      <c r="I45" s="1051">
        <f t="shared" si="1"/>
        <v>0.7493055555555554</v>
      </c>
      <c r="J45" s="404"/>
      <c r="K45" s="404"/>
    </row>
    <row r="46" spans="3:11" s="238" customFormat="1" ht="15" customHeight="1">
      <c r="C46" s="747">
        <v>34</v>
      </c>
      <c r="D46" s="407"/>
      <c r="E46" s="746" t="s">
        <v>67</v>
      </c>
      <c r="F46" s="407" t="s">
        <v>334</v>
      </c>
      <c r="G46" s="407"/>
      <c r="H46" s="408">
        <v>0</v>
      </c>
      <c r="I46" s="1052">
        <f t="shared" si="1"/>
        <v>0.7499999999999999</v>
      </c>
      <c r="J46" s="410"/>
      <c r="K46" s="410"/>
    </row>
    <row r="47" spans="3:11" s="288" customFormat="1" ht="15" customHeight="1">
      <c r="C47" s="399"/>
      <c r="D47" s="401"/>
      <c r="E47" s="486"/>
      <c r="F47" s="401"/>
      <c r="G47" s="401"/>
      <c r="H47" s="402"/>
      <c r="I47" s="403"/>
      <c r="J47" s="404"/>
      <c r="K47" s="404"/>
    </row>
    <row r="48" spans="3:11" s="341" customFormat="1" ht="16.5" customHeight="1">
      <c r="C48" s="418"/>
      <c r="D48" s="419"/>
      <c r="E48" s="342"/>
      <c r="F48" s="419"/>
      <c r="G48" s="419"/>
      <c r="H48" s="420"/>
      <c r="I48" s="421"/>
      <c r="J48" s="422"/>
      <c r="K48" s="422"/>
    </row>
    <row r="49" spans="1:10" s="3" customFormat="1" ht="16.5" customHeight="1">
      <c r="A49" s="46"/>
      <c r="B49" s="1901" t="s">
        <v>854</v>
      </c>
      <c r="C49" s="1901"/>
      <c r="D49" s="1901"/>
      <c r="E49" s="1901"/>
      <c r="F49" s="1901"/>
      <c r="G49" s="1901"/>
      <c r="H49" s="1901"/>
      <c r="I49" s="1901"/>
      <c r="J49" s="2"/>
    </row>
    <row r="50" spans="3:11" s="288" customFormat="1" ht="15" customHeight="1">
      <c r="C50" s="399">
        <v>35</v>
      </c>
      <c r="D50" s="401" t="s">
        <v>381</v>
      </c>
      <c r="E50" s="486" t="s">
        <v>803</v>
      </c>
      <c r="F50" s="401" t="s">
        <v>334</v>
      </c>
      <c r="G50" s="401" t="s">
        <v>781</v>
      </c>
      <c r="H50" s="402">
        <v>59</v>
      </c>
      <c r="I50" s="1051">
        <f>TIME(10,30,0)</f>
        <v>0.4375</v>
      </c>
      <c r="J50" s="404"/>
      <c r="K50" s="404"/>
    </row>
    <row r="51" spans="3:11" s="238" customFormat="1" ht="15" customHeight="1">
      <c r="C51" s="747">
        <v>36</v>
      </c>
      <c r="D51" s="407" t="s">
        <v>381</v>
      </c>
      <c r="E51" s="746" t="s">
        <v>804</v>
      </c>
      <c r="F51" s="407" t="s">
        <v>334</v>
      </c>
      <c r="G51" s="407" t="s">
        <v>481</v>
      </c>
      <c r="H51" s="408">
        <v>1</v>
      </c>
      <c r="I51" s="1052">
        <f aca="true" t="shared" si="2" ref="I51:I57">I50+TIME(0,H50,0)</f>
        <v>0.47847222222222224</v>
      </c>
      <c r="J51" s="410"/>
      <c r="K51" s="410"/>
    </row>
    <row r="52" spans="3:11" s="288" customFormat="1" ht="15" customHeight="1">
      <c r="C52" s="399">
        <v>37</v>
      </c>
      <c r="D52" s="401" t="s">
        <v>381</v>
      </c>
      <c r="E52" s="486" t="s">
        <v>805</v>
      </c>
      <c r="F52" s="401" t="s">
        <v>334</v>
      </c>
      <c r="G52" s="401" t="s">
        <v>781</v>
      </c>
      <c r="H52" s="402">
        <v>59</v>
      </c>
      <c r="I52" s="1051">
        <f t="shared" si="2"/>
        <v>0.4791666666666667</v>
      </c>
      <c r="J52" s="404"/>
      <c r="K52" s="404"/>
    </row>
    <row r="53" spans="3:11" s="238" customFormat="1" ht="15" customHeight="1">
      <c r="C53" s="747">
        <v>38</v>
      </c>
      <c r="D53" s="407" t="s">
        <v>381</v>
      </c>
      <c r="E53" s="746" t="s">
        <v>806</v>
      </c>
      <c r="F53" s="407" t="s">
        <v>334</v>
      </c>
      <c r="G53" s="407" t="s">
        <v>481</v>
      </c>
      <c r="H53" s="408">
        <v>1</v>
      </c>
      <c r="I53" s="1052">
        <f t="shared" si="2"/>
        <v>0.5201388888888889</v>
      </c>
      <c r="J53" s="410"/>
      <c r="K53" s="410"/>
    </row>
    <row r="54" spans="3:11" s="288" customFormat="1" ht="15" customHeight="1">
      <c r="C54" s="399">
        <v>39</v>
      </c>
      <c r="D54" s="401"/>
      <c r="E54" s="486" t="s">
        <v>425</v>
      </c>
      <c r="F54" s="401" t="s">
        <v>334</v>
      </c>
      <c r="G54" s="401"/>
      <c r="H54" s="402">
        <v>60</v>
      </c>
      <c r="I54" s="1051">
        <f t="shared" si="2"/>
        <v>0.5208333333333334</v>
      </c>
      <c r="J54" s="404"/>
      <c r="K54" s="404"/>
    </row>
    <row r="55" spans="3:11" s="238" customFormat="1" ht="15" customHeight="1">
      <c r="C55" s="747">
        <v>40</v>
      </c>
      <c r="D55" s="407" t="s">
        <v>381</v>
      </c>
      <c r="E55" s="746" t="s">
        <v>807</v>
      </c>
      <c r="F55" s="407" t="s">
        <v>334</v>
      </c>
      <c r="G55" s="407" t="s">
        <v>481</v>
      </c>
      <c r="H55" s="408">
        <v>90</v>
      </c>
      <c r="I55" s="1052">
        <f t="shared" si="2"/>
        <v>0.5625</v>
      </c>
      <c r="J55" s="410"/>
      <c r="K55" s="410"/>
    </row>
    <row r="56" spans="3:24" s="288" customFormat="1" ht="16.5" customHeight="1">
      <c r="C56" s="411">
        <v>41</v>
      </c>
      <c r="D56" s="400" t="s">
        <v>381</v>
      </c>
      <c r="E56" s="486" t="s">
        <v>808</v>
      </c>
      <c r="F56" s="401" t="s">
        <v>334</v>
      </c>
      <c r="G56" s="401" t="s">
        <v>481</v>
      </c>
      <c r="H56" s="402">
        <v>30</v>
      </c>
      <c r="I56" s="1051">
        <f t="shared" si="2"/>
        <v>0.625</v>
      </c>
      <c r="J56" s="404"/>
      <c r="K56" s="404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</row>
    <row r="57" spans="3:24" s="238" customFormat="1" ht="16.5" customHeight="1">
      <c r="C57" s="405">
        <v>42</v>
      </c>
      <c r="D57" s="406" t="s">
        <v>333</v>
      </c>
      <c r="E57" s="746" t="s">
        <v>368</v>
      </c>
      <c r="F57" s="407" t="s">
        <v>334</v>
      </c>
      <c r="G57" s="407"/>
      <c r="H57" s="408">
        <v>0</v>
      </c>
      <c r="I57" s="1052">
        <f t="shared" si="2"/>
        <v>0.6458333333333334</v>
      </c>
      <c r="J57" s="410"/>
      <c r="K57" s="410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</row>
    <row r="58" spans="3:24" s="288" customFormat="1" ht="16.5" customHeight="1">
      <c r="C58" s="411"/>
      <c r="D58" s="400"/>
      <c r="E58" s="486"/>
      <c r="F58" s="401"/>
      <c r="G58" s="401"/>
      <c r="H58" s="402"/>
      <c r="I58" s="1051"/>
      <c r="J58" s="404"/>
      <c r="K58" s="404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</row>
    <row r="59" spans="3:24" s="238" customFormat="1" ht="16.5" customHeight="1">
      <c r="C59" s="405"/>
      <c r="D59" s="406"/>
      <c r="E59" s="746"/>
      <c r="F59" s="407"/>
      <c r="G59" s="407"/>
      <c r="H59" s="408"/>
      <c r="I59" s="1052"/>
      <c r="J59" s="410"/>
      <c r="K59" s="410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</row>
    <row r="60" spans="2:9" s="259" customFormat="1" ht="16.5" customHeight="1">
      <c r="B60" s="748"/>
      <c r="C60" s="748"/>
      <c r="D60" s="749"/>
      <c r="E60" s="749"/>
      <c r="F60" s="749"/>
      <c r="G60" s="749"/>
      <c r="H60" s="749"/>
      <c r="I60" s="749"/>
    </row>
    <row r="61" spans="2:9" s="21" customFormat="1" ht="16.5" customHeight="1">
      <c r="B61" s="17"/>
      <c r="C61" s="17" t="s">
        <v>331</v>
      </c>
      <c r="D61" s="20" t="s">
        <v>331</v>
      </c>
      <c r="E61" s="22" t="s">
        <v>384</v>
      </c>
      <c r="F61" s="20" t="s">
        <v>331</v>
      </c>
      <c r="G61" s="22"/>
      <c r="H61" s="56" t="s">
        <v>331</v>
      </c>
      <c r="I61" s="64" t="s">
        <v>331</v>
      </c>
    </row>
    <row r="62" spans="2:9" s="259" customFormat="1" ht="16.5" customHeight="1">
      <c r="B62" s="25"/>
      <c r="C62" s="25"/>
      <c r="D62" s="260"/>
      <c r="E62" s="260" t="s">
        <v>301</v>
      </c>
      <c r="F62" s="260"/>
      <c r="H62" s="749"/>
      <c r="I62" s="749"/>
    </row>
    <row r="63" s="571" customFormat="1" ht="18">
      <c r="C63" s="752"/>
    </row>
    <row r="64" s="750" customFormat="1" ht="18">
      <c r="C64" s="751"/>
    </row>
    <row r="65" s="750" customFormat="1" ht="18">
      <c r="C65" s="751"/>
    </row>
    <row r="66" ht="18">
      <c r="C66" s="200"/>
    </row>
    <row r="67" ht="18">
      <c r="C67" s="200"/>
    </row>
    <row r="68" ht="18">
      <c r="C68" s="200"/>
    </row>
    <row r="69" ht="18">
      <c r="C69" s="200"/>
    </row>
    <row r="70" ht="18">
      <c r="C70" s="200"/>
    </row>
    <row r="71" ht="18">
      <c r="C71" s="200"/>
    </row>
    <row r="72" ht="18">
      <c r="C72" s="200"/>
    </row>
    <row r="73" ht="18">
      <c r="C73" s="200"/>
    </row>
    <row r="74" ht="18">
      <c r="C74" s="200"/>
    </row>
    <row r="75" ht="18">
      <c r="C75" s="200"/>
    </row>
    <row r="76" ht="18">
      <c r="C76" s="200"/>
    </row>
    <row r="77" ht="18">
      <c r="C77" s="200"/>
    </row>
    <row r="78" ht="18">
      <c r="C78" s="200"/>
    </row>
    <row r="79" ht="18">
      <c r="C79" s="200"/>
    </row>
    <row r="80" ht="18">
      <c r="C80" s="200"/>
    </row>
    <row r="81" ht="18">
      <c r="C81" s="200"/>
    </row>
    <row r="82" ht="18">
      <c r="C82" s="200"/>
    </row>
    <row r="83" ht="18">
      <c r="C83" s="200"/>
    </row>
    <row r="84" ht="18">
      <c r="C84" s="200"/>
    </row>
    <row r="85" ht="18">
      <c r="C85" s="200"/>
    </row>
    <row r="86" ht="18">
      <c r="C86" s="200"/>
    </row>
  </sheetData>
  <mergeCells count="6">
    <mergeCell ref="B49:I49"/>
    <mergeCell ref="B2:I2"/>
    <mergeCell ref="B3:I3"/>
    <mergeCell ref="B4:I4"/>
    <mergeCell ref="B8:I8"/>
    <mergeCell ref="B26:I26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49"/>
  </sheetPr>
  <dimension ref="A1:CS77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5.28125" style="201" customWidth="1"/>
    <col min="8" max="8" width="5.00390625" style="201" customWidth="1"/>
    <col min="9" max="9" width="10.8515625" style="201" customWidth="1"/>
    <col min="10" max="24" width="11.7109375" style="201" customWidth="1"/>
    <col min="25" max="16384" width="9.140625" style="201" customWidth="1"/>
  </cols>
  <sheetData>
    <row r="1" s="969" customFormat="1" ht="16.5" customHeight="1">
      <c r="I1" s="970"/>
    </row>
    <row r="2" spans="2:9" s="971" customFormat="1" ht="16.5" customHeight="1">
      <c r="B2" s="1888" t="s">
        <v>630</v>
      </c>
      <c r="C2" s="1888"/>
      <c r="D2" s="1888"/>
      <c r="E2" s="1888"/>
      <c r="F2" s="1888"/>
      <c r="G2" s="1888"/>
      <c r="H2" s="1888"/>
      <c r="I2" s="1888"/>
    </row>
    <row r="3" spans="2:9" s="298" customFormat="1" ht="16.5" customHeight="1">
      <c r="B3" s="1882" t="s">
        <v>505</v>
      </c>
      <c r="C3" s="1882"/>
      <c r="D3" s="1882"/>
      <c r="E3" s="1882"/>
      <c r="F3" s="1882"/>
      <c r="G3" s="1882"/>
      <c r="H3" s="1882"/>
      <c r="I3" s="1882"/>
    </row>
    <row r="4" spans="2:97" s="396" customFormat="1" ht="16.5" customHeight="1">
      <c r="B4" s="1880" t="s">
        <v>547</v>
      </c>
      <c r="C4" s="1880"/>
      <c r="D4" s="1880"/>
      <c r="E4" s="1880"/>
      <c r="F4" s="1880"/>
      <c r="G4" s="1880"/>
      <c r="H4" s="1880"/>
      <c r="I4" s="1880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</row>
    <row r="5" spans="2:97" s="377" customFormat="1" ht="16.5" customHeight="1">
      <c r="B5" s="378" t="s">
        <v>336</v>
      </c>
      <c r="C5" s="397" t="s">
        <v>24</v>
      </c>
      <c r="D5" s="398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</row>
    <row r="6" spans="2:97" s="377" customFormat="1" ht="16.5" customHeight="1">
      <c r="B6" s="378" t="s">
        <v>336</v>
      </c>
      <c r="C6" s="397" t="s">
        <v>809</v>
      </c>
      <c r="D6" s="398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</row>
    <row r="7" spans="2:97" s="377" customFormat="1" ht="16.5" customHeight="1">
      <c r="B7" s="378" t="s">
        <v>336</v>
      </c>
      <c r="C7" s="397" t="s">
        <v>810</v>
      </c>
      <c r="D7" s="398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</row>
    <row r="8" s="226" customFormat="1" ht="16.5" customHeight="1">
      <c r="G8" s="227"/>
    </row>
    <row r="9" spans="1:10" s="3" customFormat="1" ht="16.5" customHeight="1">
      <c r="A9" s="46"/>
      <c r="B9" s="1901" t="s">
        <v>811</v>
      </c>
      <c r="C9" s="1856"/>
      <c r="D9" s="1856"/>
      <c r="E9" s="1856"/>
      <c r="F9" s="1856"/>
      <c r="G9" s="1856"/>
      <c r="H9" s="1856"/>
      <c r="I9" s="1856"/>
      <c r="J9" s="2"/>
    </row>
    <row r="10" spans="2:10" s="10" customFormat="1" ht="16.5" customHeight="1">
      <c r="B10" s="303"/>
      <c r="C10" s="304"/>
      <c r="D10" s="304"/>
      <c r="E10" s="304"/>
      <c r="F10" s="304"/>
      <c r="G10" s="304"/>
      <c r="H10" s="304"/>
      <c r="I10" s="304"/>
      <c r="J10" s="13"/>
    </row>
    <row r="11" spans="3:24" s="288" customFormat="1" ht="16.5" customHeight="1">
      <c r="C11" s="399">
        <v>1</v>
      </c>
      <c r="D11" s="400" t="s">
        <v>333</v>
      </c>
      <c r="E11" s="401" t="s">
        <v>557</v>
      </c>
      <c r="F11" s="401" t="s">
        <v>334</v>
      </c>
      <c r="G11" s="401" t="s">
        <v>477</v>
      </c>
      <c r="H11" s="402">
        <v>2</v>
      </c>
      <c r="I11" s="403">
        <f>TIME(13,30,0)</f>
        <v>0.5625</v>
      </c>
      <c r="J11" s="404"/>
      <c r="K11" s="404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3:24" s="238" customFormat="1" ht="16.5" customHeight="1">
      <c r="C12" s="405">
        <f aca="true" t="shared" si="0" ref="C12:C20">C11+1</f>
        <v>2</v>
      </c>
      <c r="D12" s="406" t="s">
        <v>382</v>
      </c>
      <c r="E12" s="1151" t="s">
        <v>278</v>
      </c>
      <c r="F12" s="407" t="s">
        <v>334</v>
      </c>
      <c r="G12" s="407" t="s">
        <v>477</v>
      </c>
      <c r="H12" s="408">
        <v>4</v>
      </c>
      <c r="I12" s="409">
        <f aca="true" t="shared" si="1" ref="I12:I20">I11+TIME(0,H11,0)</f>
        <v>0.5638888888888889</v>
      </c>
      <c r="J12" s="410"/>
      <c r="K12" s="410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</row>
    <row r="13" spans="3:24" s="288" customFormat="1" ht="16.5" customHeight="1">
      <c r="C13" s="411">
        <f t="shared" si="0"/>
        <v>3</v>
      </c>
      <c r="D13" s="400" t="s">
        <v>379</v>
      </c>
      <c r="E13" s="412" t="s">
        <v>812</v>
      </c>
      <c r="F13" s="401" t="s">
        <v>334</v>
      </c>
      <c r="G13" s="401" t="s">
        <v>477</v>
      </c>
      <c r="H13" s="402">
        <v>2</v>
      </c>
      <c r="I13" s="403">
        <f t="shared" si="1"/>
        <v>0.5666666666666667</v>
      </c>
      <c r="J13" s="404"/>
      <c r="K13" s="404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</row>
    <row r="14" spans="3:24" s="238" customFormat="1" ht="16.5" customHeight="1">
      <c r="C14" s="405">
        <f t="shared" si="0"/>
        <v>4</v>
      </c>
      <c r="D14" s="406" t="s">
        <v>379</v>
      </c>
      <c r="E14" s="414" t="s">
        <v>813</v>
      </c>
      <c r="F14" s="407" t="s">
        <v>334</v>
      </c>
      <c r="G14" s="407" t="s">
        <v>477</v>
      </c>
      <c r="H14" s="408">
        <v>4</v>
      </c>
      <c r="I14" s="409">
        <f t="shared" si="1"/>
        <v>0.5680555555555555</v>
      </c>
      <c r="J14" s="410"/>
      <c r="K14" s="410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</row>
    <row r="15" spans="3:24" s="288" customFormat="1" ht="16.5" customHeight="1">
      <c r="C15" s="411">
        <f t="shared" si="0"/>
        <v>5</v>
      </c>
      <c r="D15" s="401" t="s">
        <v>379</v>
      </c>
      <c r="E15" s="401" t="s">
        <v>279</v>
      </c>
      <c r="F15" s="401" t="s">
        <v>334</v>
      </c>
      <c r="G15" s="401" t="s">
        <v>477</v>
      </c>
      <c r="H15" s="402">
        <v>8</v>
      </c>
      <c r="I15" s="403">
        <f t="shared" si="1"/>
        <v>0.5708333333333333</v>
      </c>
      <c r="J15" s="404"/>
      <c r="K15" s="404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</row>
    <row r="16" spans="3:24" s="238" customFormat="1" ht="16.5" customHeight="1">
      <c r="C16" s="405">
        <f t="shared" si="0"/>
        <v>6</v>
      </c>
      <c r="D16" s="406" t="s">
        <v>382</v>
      </c>
      <c r="E16" s="414" t="s">
        <v>480</v>
      </c>
      <c r="F16" s="407" t="s">
        <v>334</v>
      </c>
      <c r="G16" s="407" t="s">
        <v>477</v>
      </c>
      <c r="H16" s="408">
        <v>4</v>
      </c>
      <c r="I16" s="409">
        <f t="shared" si="1"/>
        <v>0.5763888888888888</v>
      </c>
      <c r="J16" s="410"/>
      <c r="K16" s="410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</row>
    <row r="17" spans="2:9" s="296" customFormat="1" ht="16.5" customHeight="1">
      <c r="B17" s="288"/>
      <c r="C17" s="411">
        <f t="shared" si="0"/>
        <v>7</v>
      </c>
      <c r="D17" s="401" t="s">
        <v>381</v>
      </c>
      <c r="E17" s="486" t="s">
        <v>25</v>
      </c>
      <c r="F17" s="401" t="s">
        <v>334</v>
      </c>
      <c r="G17" s="401" t="s">
        <v>481</v>
      </c>
      <c r="H17" s="1409">
        <v>96</v>
      </c>
      <c r="I17" s="403">
        <f t="shared" si="1"/>
        <v>0.5791666666666666</v>
      </c>
    </row>
    <row r="18" spans="2:9" s="236" customFormat="1" ht="16.5" customHeight="1">
      <c r="B18" s="238"/>
      <c r="C18" s="405">
        <f t="shared" si="0"/>
        <v>8</v>
      </c>
      <c r="D18" s="407" t="s">
        <v>379</v>
      </c>
      <c r="E18" s="746" t="s">
        <v>814</v>
      </c>
      <c r="F18" s="407" t="s">
        <v>334</v>
      </c>
      <c r="G18" s="407" t="s">
        <v>477</v>
      </c>
      <c r="H18" s="1253">
        <v>30</v>
      </c>
      <c r="I18" s="409">
        <f t="shared" si="1"/>
        <v>0.6458333333333333</v>
      </c>
    </row>
    <row r="19" spans="2:9" s="296" customFormat="1" ht="16.5" customHeight="1">
      <c r="B19" s="288"/>
      <c r="C19" s="411">
        <f t="shared" si="0"/>
        <v>9</v>
      </c>
      <c r="D19" s="401" t="s">
        <v>381</v>
      </c>
      <c r="E19" s="486" t="s">
        <v>815</v>
      </c>
      <c r="F19" s="401" t="s">
        <v>334</v>
      </c>
      <c r="G19" s="401" t="s">
        <v>481</v>
      </c>
      <c r="H19" s="1409">
        <v>120</v>
      </c>
      <c r="I19" s="403">
        <f t="shared" si="1"/>
        <v>0.6666666666666666</v>
      </c>
    </row>
    <row r="20" spans="1:12" s="238" customFormat="1" ht="16.5" customHeight="1">
      <c r="A20" s="21"/>
      <c r="C20" s="405">
        <f t="shared" si="0"/>
        <v>10</v>
      </c>
      <c r="D20" s="407" t="s">
        <v>333</v>
      </c>
      <c r="E20" s="746" t="s">
        <v>640</v>
      </c>
      <c r="F20" s="407" t="s">
        <v>334</v>
      </c>
      <c r="G20" s="407"/>
      <c r="H20" s="408">
        <v>0</v>
      </c>
      <c r="I20" s="409">
        <f t="shared" si="1"/>
        <v>0.75</v>
      </c>
      <c r="J20" s="21"/>
      <c r="K20" s="21"/>
      <c r="L20" s="21"/>
    </row>
    <row r="21" spans="1:12" s="288" customFormat="1" ht="16.5" customHeight="1">
      <c r="A21" s="259"/>
      <c r="C21" s="411"/>
      <c r="D21" s="401"/>
      <c r="E21" s="486"/>
      <c r="F21" s="401"/>
      <c r="G21" s="401"/>
      <c r="H21" s="402"/>
      <c r="I21" s="403"/>
      <c r="J21" s="259"/>
      <c r="K21" s="259"/>
      <c r="L21" s="259"/>
    </row>
    <row r="22" s="226" customFormat="1" ht="16.5" customHeight="1">
      <c r="G22" s="227"/>
    </row>
    <row r="23" spans="1:10" s="3" customFormat="1" ht="16.5" customHeight="1">
      <c r="A23" s="46"/>
      <c r="B23" s="1901" t="s">
        <v>816</v>
      </c>
      <c r="C23" s="1856"/>
      <c r="D23" s="1856"/>
      <c r="E23" s="1856"/>
      <c r="F23" s="1856"/>
      <c r="G23" s="1856"/>
      <c r="H23" s="1856"/>
      <c r="I23" s="1856"/>
      <c r="J23" s="2"/>
    </row>
    <row r="24" spans="2:10" s="10" customFormat="1" ht="16.5" customHeight="1">
      <c r="B24" s="303"/>
      <c r="C24" s="980"/>
      <c r="D24" s="304"/>
      <c r="E24" s="304"/>
      <c r="F24" s="304"/>
      <c r="G24" s="304"/>
      <c r="H24" s="304"/>
      <c r="I24" s="304"/>
      <c r="J24" s="13"/>
    </row>
    <row r="25" spans="2:10" s="207" customFormat="1" ht="16.5" customHeight="1">
      <c r="B25" s="981"/>
      <c r="C25" s="982">
        <f>C20+1</f>
        <v>11</v>
      </c>
      <c r="D25" s="400" t="s">
        <v>333</v>
      </c>
      <c r="E25" s="401" t="s">
        <v>557</v>
      </c>
      <c r="F25" s="401" t="s">
        <v>334</v>
      </c>
      <c r="G25" s="401" t="s">
        <v>477</v>
      </c>
      <c r="H25" s="402">
        <v>1</v>
      </c>
      <c r="I25" s="403">
        <f>TIME(19,30,0)</f>
        <v>0.8125</v>
      </c>
      <c r="J25" s="210"/>
    </row>
    <row r="26" spans="2:10" s="10" customFormat="1" ht="16.5" customHeight="1">
      <c r="B26" s="303"/>
      <c r="C26" s="983">
        <f>C25+1</f>
        <v>12</v>
      </c>
      <c r="D26" s="407" t="s">
        <v>214</v>
      </c>
      <c r="E26" s="746" t="s">
        <v>815</v>
      </c>
      <c r="F26" s="407" t="s">
        <v>334</v>
      </c>
      <c r="G26" s="407" t="s">
        <v>481</v>
      </c>
      <c r="H26" s="984">
        <v>119</v>
      </c>
      <c r="I26" s="409">
        <f>I25+TIME(0,H25,0)</f>
        <v>0.8131944444444444</v>
      </c>
      <c r="J26" s="13"/>
    </row>
    <row r="27" spans="2:10" s="207" customFormat="1" ht="16.5" customHeight="1">
      <c r="B27" s="981"/>
      <c r="C27" s="982">
        <f>C26+1</f>
        <v>13</v>
      </c>
      <c r="D27" s="401" t="s">
        <v>333</v>
      </c>
      <c r="E27" s="486" t="s">
        <v>26</v>
      </c>
      <c r="F27" s="401" t="s">
        <v>334</v>
      </c>
      <c r="G27" s="401"/>
      <c r="H27" s="985">
        <v>0</v>
      </c>
      <c r="I27" s="403">
        <f>I26+TIME(0,H26,0)</f>
        <v>0.8958333333333334</v>
      </c>
      <c r="J27" s="210"/>
    </row>
    <row r="28" spans="2:10" s="10" customFormat="1" ht="16.5" customHeight="1">
      <c r="B28" s="303"/>
      <c r="C28" s="983"/>
      <c r="D28" s="407"/>
      <c r="E28" s="746"/>
      <c r="F28" s="407"/>
      <c r="G28" s="407"/>
      <c r="H28" s="984"/>
      <c r="I28" s="409"/>
      <c r="J28" s="13"/>
    </row>
    <row r="29" s="226" customFormat="1" ht="16.5" customHeight="1">
      <c r="G29" s="227"/>
    </row>
    <row r="30" spans="1:10" s="3" customFormat="1" ht="16.5" customHeight="1">
      <c r="A30" s="46"/>
      <c r="B30" s="1901" t="s">
        <v>817</v>
      </c>
      <c r="C30" s="1856"/>
      <c r="D30" s="1856"/>
      <c r="E30" s="1856"/>
      <c r="F30" s="1856"/>
      <c r="G30" s="1856"/>
      <c r="H30" s="1856"/>
      <c r="I30" s="1856"/>
      <c r="J30" s="2"/>
    </row>
    <row r="31" spans="2:10" s="10" customFormat="1" ht="16.5" customHeight="1">
      <c r="B31" s="303"/>
      <c r="C31" s="983"/>
      <c r="D31" s="407"/>
      <c r="E31" s="746"/>
      <c r="F31" s="407"/>
      <c r="G31" s="407"/>
      <c r="H31" s="304"/>
      <c r="I31" s="304"/>
      <c r="J31" s="13"/>
    </row>
    <row r="32" spans="2:10" s="207" customFormat="1" ht="16.5" customHeight="1">
      <c r="B32" s="981"/>
      <c r="C32" s="982">
        <f>C27+1</f>
        <v>14</v>
      </c>
      <c r="D32" s="400" t="s">
        <v>333</v>
      </c>
      <c r="E32" s="401" t="s">
        <v>557</v>
      </c>
      <c r="F32" s="401" t="s">
        <v>334</v>
      </c>
      <c r="G32" s="401" t="s">
        <v>477</v>
      </c>
      <c r="H32" s="402">
        <v>1</v>
      </c>
      <c r="I32" s="403">
        <f>TIME(13,30,0)</f>
        <v>0.5625</v>
      </c>
      <c r="J32" s="210"/>
    </row>
    <row r="33" spans="2:10" s="10" customFormat="1" ht="16.5" customHeight="1">
      <c r="B33" s="303"/>
      <c r="C33" s="983">
        <f>C32+1</f>
        <v>15</v>
      </c>
      <c r="D33" s="407" t="s">
        <v>214</v>
      </c>
      <c r="E33" s="746" t="s">
        <v>25</v>
      </c>
      <c r="F33" s="407" t="s">
        <v>334</v>
      </c>
      <c r="G33" s="407" t="s">
        <v>481</v>
      </c>
      <c r="H33" s="984">
        <v>119</v>
      </c>
      <c r="I33" s="409">
        <f>I32+TIME(0,H32,0)</f>
        <v>0.5631944444444444</v>
      </c>
      <c r="J33" s="13"/>
    </row>
    <row r="34" spans="2:10" s="207" customFormat="1" ht="16.5" customHeight="1">
      <c r="B34" s="981"/>
      <c r="C34" s="982">
        <f>C33+1</f>
        <v>16</v>
      </c>
      <c r="D34" s="401" t="s">
        <v>379</v>
      </c>
      <c r="E34" s="486" t="s">
        <v>27</v>
      </c>
      <c r="F34" s="401" t="s">
        <v>334</v>
      </c>
      <c r="G34" s="401" t="s">
        <v>477</v>
      </c>
      <c r="H34" s="985">
        <v>30</v>
      </c>
      <c r="I34" s="403">
        <f>I33+TIME(0,H33,0)</f>
        <v>0.6458333333333334</v>
      </c>
      <c r="J34" s="210"/>
    </row>
    <row r="35" spans="2:10" s="10" customFormat="1" ht="16.5" customHeight="1">
      <c r="B35" s="303"/>
      <c r="C35" s="983">
        <f>C34+1</f>
        <v>17</v>
      </c>
      <c r="D35" s="407" t="s">
        <v>214</v>
      </c>
      <c r="E35" s="746" t="s">
        <v>818</v>
      </c>
      <c r="F35" s="407" t="s">
        <v>334</v>
      </c>
      <c r="G35" s="407" t="s">
        <v>481</v>
      </c>
      <c r="H35" s="984">
        <v>60</v>
      </c>
      <c r="I35" s="409">
        <f>I34+TIME(0,H34,0)</f>
        <v>0.6666666666666667</v>
      </c>
      <c r="J35" s="13"/>
    </row>
    <row r="36" spans="2:10" s="207" customFormat="1" ht="16.5" customHeight="1">
      <c r="B36" s="981"/>
      <c r="C36" s="982">
        <f>C35+1</f>
        <v>18</v>
      </c>
      <c r="D36" s="401" t="s">
        <v>214</v>
      </c>
      <c r="E36" s="486" t="s">
        <v>819</v>
      </c>
      <c r="F36" s="401" t="s">
        <v>334</v>
      </c>
      <c r="G36" s="401" t="s">
        <v>481</v>
      </c>
      <c r="H36" s="985">
        <v>60</v>
      </c>
      <c r="I36" s="403">
        <f>I35+TIME(0,H35,0)</f>
        <v>0.7083333333333334</v>
      </c>
      <c r="J36" s="210"/>
    </row>
    <row r="37" spans="2:10" s="10" customFormat="1" ht="16.5" customHeight="1">
      <c r="B37" s="303"/>
      <c r="C37" s="983">
        <f>C36+1</f>
        <v>19</v>
      </c>
      <c r="D37" s="407" t="s">
        <v>333</v>
      </c>
      <c r="E37" s="746" t="s">
        <v>640</v>
      </c>
      <c r="F37" s="407" t="s">
        <v>334</v>
      </c>
      <c r="G37" s="407"/>
      <c r="H37" s="984">
        <v>0</v>
      </c>
      <c r="I37" s="409">
        <f>I36+TIME(0,H36,0)</f>
        <v>0.75</v>
      </c>
      <c r="J37" s="13"/>
    </row>
    <row r="38" spans="2:10" s="207" customFormat="1" ht="16.5" customHeight="1">
      <c r="B38" s="981"/>
      <c r="C38" s="982"/>
      <c r="D38" s="401"/>
      <c r="E38" s="486"/>
      <c r="F38" s="401"/>
      <c r="G38" s="401"/>
      <c r="H38" s="985"/>
      <c r="I38" s="403"/>
      <c r="J38" s="210"/>
    </row>
    <row r="39" s="226" customFormat="1" ht="16.5" customHeight="1">
      <c r="G39" s="227"/>
    </row>
    <row r="40" spans="1:10" s="3" customFormat="1" ht="16.5" customHeight="1">
      <c r="A40" s="46"/>
      <c r="B40" s="1901" t="s">
        <v>820</v>
      </c>
      <c r="C40" s="1856"/>
      <c r="D40" s="1856"/>
      <c r="E40" s="1856"/>
      <c r="F40" s="1856"/>
      <c r="G40" s="1856"/>
      <c r="H40" s="1856"/>
      <c r="I40" s="1856"/>
      <c r="J40" s="2"/>
    </row>
    <row r="41" spans="2:10" s="986" customFormat="1" ht="16.5" customHeight="1">
      <c r="B41" s="987"/>
      <c r="C41" s="988"/>
      <c r="D41" s="989"/>
      <c r="E41" s="990"/>
      <c r="F41" s="989"/>
      <c r="G41" s="989"/>
      <c r="H41" s="991"/>
      <c r="I41" s="991"/>
      <c r="J41" s="992"/>
    </row>
    <row r="42" spans="2:10" s="207" customFormat="1" ht="16.5" customHeight="1">
      <c r="B42" s="981"/>
      <c r="C42" s="982">
        <f>C37+1</f>
        <v>20</v>
      </c>
      <c r="D42" s="400" t="s">
        <v>333</v>
      </c>
      <c r="E42" s="401" t="s">
        <v>557</v>
      </c>
      <c r="F42" s="401" t="s">
        <v>334</v>
      </c>
      <c r="G42" s="401" t="s">
        <v>477</v>
      </c>
      <c r="H42" s="402">
        <v>1</v>
      </c>
      <c r="I42" s="403">
        <f>TIME(8,0,0)</f>
        <v>0.3333333333333333</v>
      </c>
      <c r="J42" s="210"/>
    </row>
    <row r="43" spans="2:10" s="10" customFormat="1" ht="16.5" customHeight="1">
      <c r="B43" s="303"/>
      <c r="C43" s="983">
        <f>C42+1</f>
        <v>21</v>
      </c>
      <c r="D43" s="407" t="s">
        <v>214</v>
      </c>
      <c r="E43" s="746" t="s">
        <v>815</v>
      </c>
      <c r="F43" s="407" t="s">
        <v>334</v>
      </c>
      <c r="G43" s="407" t="s">
        <v>481</v>
      </c>
      <c r="H43" s="408">
        <v>119</v>
      </c>
      <c r="I43" s="409">
        <f>I42+TIME(0,H42,0)</f>
        <v>0.33402777777777776</v>
      </c>
      <c r="J43" s="13"/>
    </row>
    <row r="44" spans="2:10" s="207" customFormat="1" ht="16.5" customHeight="1">
      <c r="B44" s="981"/>
      <c r="C44" s="982">
        <f>C43+1</f>
        <v>22</v>
      </c>
      <c r="D44" s="401" t="s">
        <v>379</v>
      </c>
      <c r="E44" s="486" t="s">
        <v>28</v>
      </c>
      <c r="F44" s="401" t="s">
        <v>334</v>
      </c>
      <c r="G44" s="401" t="s">
        <v>477</v>
      </c>
      <c r="H44" s="402">
        <v>30</v>
      </c>
      <c r="I44" s="403">
        <f>I43+TIME(0,H43,0)</f>
        <v>0.41666666666666663</v>
      </c>
      <c r="J44" s="210"/>
    </row>
    <row r="45" spans="2:10" s="10" customFormat="1" ht="16.5" customHeight="1">
      <c r="B45" s="303"/>
      <c r="C45" s="983">
        <f>C44+1</f>
        <v>23</v>
      </c>
      <c r="D45" s="407" t="s">
        <v>214</v>
      </c>
      <c r="E45" s="746" t="s">
        <v>25</v>
      </c>
      <c r="F45" s="407" t="s">
        <v>334</v>
      </c>
      <c r="G45" s="407" t="s">
        <v>481</v>
      </c>
      <c r="H45" s="408">
        <v>60</v>
      </c>
      <c r="I45" s="409">
        <f>I44+TIME(0,H44,0)</f>
        <v>0.43749999999999994</v>
      </c>
      <c r="J45" s="13"/>
    </row>
    <row r="46" spans="2:10" s="207" customFormat="1" ht="16.5" customHeight="1">
      <c r="B46" s="981"/>
      <c r="C46" s="982">
        <f>C45+1</f>
        <v>24</v>
      </c>
      <c r="D46" s="401" t="s">
        <v>214</v>
      </c>
      <c r="E46" s="486" t="s">
        <v>819</v>
      </c>
      <c r="F46" s="401" t="s">
        <v>334</v>
      </c>
      <c r="G46" s="401" t="s">
        <v>481</v>
      </c>
      <c r="H46" s="985">
        <v>60</v>
      </c>
      <c r="I46" s="403">
        <f>I45+TIME(0,H45,0)</f>
        <v>0.47916666666666663</v>
      </c>
      <c r="J46" s="210"/>
    </row>
    <row r="47" spans="2:10" s="1334" customFormat="1" ht="16.5" customHeight="1">
      <c r="B47" s="1335"/>
      <c r="C47" s="983">
        <f>C46+1</f>
        <v>25</v>
      </c>
      <c r="D47" s="407" t="s">
        <v>379</v>
      </c>
      <c r="E47" s="746" t="s">
        <v>368</v>
      </c>
      <c r="F47" s="1410" t="s">
        <v>334</v>
      </c>
      <c r="G47" s="1410"/>
      <c r="H47" s="1411">
        <v>0</v>
      </c>
      <c r="I47" s="409">
        <f>I46+TIME(0,H46,0)</f>
        <v>0.5208333333333333</v>
      </c>
      <c r="J47" s="1337"/>
    </row>
    <row r="48" spans="2:10" s="80" customFormat="1" ht="16.5" customHeight="1">
      <c r="B48" s="1053"/>
      <c r="C48" s="1054"/>
      <c r="D48" s="566"/>
      <c r="E48" s="567"/>
      <c r="F48" s="566"/>
      <c r="G48" s="566"/>
      <c r="H48" s="1055"/>
      <c r="I48" s="569"/>
      <c r="J48" s="507"/>
    </row>
    <row r="49" spans="2:9" s="21" customFormat="1" ht="16.5" customHeight="1">
      <c r="B49" s="17"/>
      <c r="C49" s="17" t="s">
        <v>331</v>
      </c>
      <c r="D49" s="20" t="s">
        <v>331</v>
      </c>
      <c r="E49" s="22" t="s">
        <v>384</v>
      </c>
      <c r="F49" s="20" t="s">
        <v>331</v>
      </c>
      <c r="G49" s="22"/>
      <c r="H49" s="56" t="s">
        <v>331</v>
      </c>
      <c r="I49" s="64"/>
    </row>
    <row r="50" spans="2:9" s="259" customFormat="1" ht="16.5" customHeight="1">
      <c r="B50" s="25"/>
      <c r="C50" s="25"/>
      <c r="D50" s="260"/>
      <c r="E50" s="260" t="s">
        <v>301</v>
      </c>
      <c r="F50" s="260"/>
      <c r="H50" s="749"/>
      <c r="I50" s="749"/>
    </row>
    <row r="51" spans="1:9" s="635" customFormat="1" ht="16.5" customHeight="1">
      <c r="A51" s="571"/>
      <c r="B51" s="571"/>
      <c r="C51" s="381"/>
      <c r="D51" s="382" t="s">
        <v>286</v>
      </c>
      <c r="E51" s="382"/>
      <c r="F51" s="382"/>
      <c r="G51" s="571"/>
      <c r="H51" s="571"/>
      <c r="I51" s="571"/>
    </row>
    <row r="52" spans="1:9" s="754" customFormat="1" ht="16.5" customHeight="1">
      <c r="A52" s="718"/>
      <c r="B52" s="718"/>
      <c r="C52" s="385"/>
      <c r="D52" s="387" t="s">
        <v>821</v>
      </c>
      <c r="E52" s="385"/>
      <c r="F52" s="387"/>
      <c r="G52" s="718"/>
      <c r="H52" s="718"/>
      <c r="I52" s="718"/>
    </row>
    <row r="53" spans="1:9" s="635" customFormat="1" ht="16.5" customHeight="1">
      <c r="A53" s="571"/>
      <c r="B53" s="571"/>
      <c r="C53" s="381"/>
      <c r="D53" s="382"/>
      <c r="E53" s="381"/>
      <c r="F53" s="382"/>
      <c r="G53" s="571"/>
      <c r="H53" s="571"/>
      <c r="I53" s="571"/>
    </row>
    <row r="54" spans="1:9" s="389" customFormat="1" ht="16.5" customHeight="1">
      <c r="A54" s="226"/>
      <c r="B54" s="226"/>
      <c r="C54" s="226"/>
      <c r="D54" s="226"/>
      <c r="E54" s="226"/>
      <c r="F54" s="226"/>
      <c r="G54" s="226"/>
      <c r="H54" s="299"/>
      <c r="I54" s="227"/>
    </row>
    <row r="55" s="750" customFormat="1" ht="16.5" customHeight="1">
      <c r="C55" s="751"/>
    </row>
    <row r="56" s="750" customFormat="1" ht="16.5" customHeight="1">
      <c r="C56" s="751"/>
    </row>
    <row r="57" ht="16.5" customHeight="1">
      <c r="C57" s="200"/>
    </row>
    <row r="58" ht="16.5" customHeight="1">
      <c r="C58" s="200"/>
    </row>
    <row r="59" ht="16.5" customHeight="1">
      <c r="C59" s="200"/>
    </row>
    <row r="60" ht="16.5" customHeight="1">
      <c r="C60" s="200"/>
    </row>
    <row r="61" ht="16.5" customHeight="1">
      <c r="C61" s="200"/>
    </row>
    <row r="62" ht="16.5" customHeight="1">
      <c r="C62" s="200"/>
    </row>
    <row r="63" ht="16.5" customHeight="1">
      <c r="C63" s="200"/>
    </row>
    <row r="64" ht="16.5" customHeight="1">
      <c r="C64" s="200"/>
    </row>
    <row r="65" ht="16.5" customHeight="1">
      <c r="C65" s="200"/>
    </row>
    <row r="66" ht="16.5" customHeight="1">
      <c r="C66" s="200"/>
    </row>
    <row r="67" ht="16.5" customHeight="1">
      <c r="C67" s="200"/>
    </row>
    <row r="68" ht="16.5" customHeight="1">
      <c r="C68" s="200"/>
    </row>
    <row r="69" ht="16.5" customHeight="1">
      <c r="C69" s="200"/>
    </row>
    <row r="70" ht="16.5" customHeight="1">
      <c r="C70" s="200"/>
    </row>
    <row r="71" ht="16.5" customHeight="1">
      <c r="C71" s="200"/>
    </row>
    <row r="72" ht="16.5" customHeight="1">
      <c r="C72" s="200"/>
    </row>
    <row r="73" ht="16.5" customHeight="1">
      <c r="C73" s="200"/>
    </row>
    <row r="74" ht="16.5" customHeight="1">
      <c r="C74" s="200"/>
    </row>
    <row r="75" ht="16.5" customHeight="1">
      <c r="C75" s="200"/>
    </row>
    <row r="76" ht="16.5" customHeight="1">
      <c r="C76" s="200"/>
    </row>
    <row r="77" ht="16.5" customHeight="1">
      <c r="C77" s="200"/>
    </row>
  </sheetData>
  <mergeCells count="7">
    <mergeCell ref="B40:I40"/>
    <mergeCell ref="B23:I23"/>
    <mergeCell ref="B2:I2"/>
    <mergeCell ref="B3:I3"/>
    <mergeCell ref="B4:I4"/>
    <mergeCell ref="B9:I9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>
    <tabColor indexed="50"/>
  </sheetPr>
  <dimension ref="A1:CS6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5.28125" style="201" customWidth="1"/>
    <col min="8" max="8" width="5.00390625" style="201" customWidth="1"/>
    <col min="9" max="9" width="10.8515625" style="201" customWidth="1"/>
    <col min="10" max="24" width="11.7109375" style="201" customWidth="1"/>
    <col min="25" max="16384" width="9.140625" style="201" customWidth="1"/>
  </cols>
  <sheetData>
    <row r="1" s="972" customFormat="1" ht="16.5" customHeight="1">
      <c r="I1" s="973"/>
    </row>
    <row r="2" spans="2:9" s="974" customFormat="1" ht="16.5" customHeight="1">
      <c r="B2" s="1889" t="s">
        <v>37</v>
      </c>
      <c r="C2" s="1889"/>
      <c r="D2" s="1889"/>
      <c r="E2" s="1889"/>
      <c r="F2" s="1889"/>
      <c r="G2" s="1889"/>
      <c r="H2" s="1889"/>
      <c r="I2" s="1889"/>
    </row>
    <row r="3" spans="2:9" s="298" customFormat="1" ht="16.5" customHeight="1">
      <c r="B3" s="1882" t="s">
        <v>508</v>
      </c>
      <c r="C3" s="1882"/>
      <c r="D3" s="1882"/>
      <c r="E3" s="1882"/>
      <c r="F3" s="1882"/>
      <c r="G3" s="1882"/>
      <c r="H3" s="1882"/>
      <c r="I3" s="1882"/>
    </row>
    <row r="4" spans="2:97" s="396" customFormat="1" ht="16.5" customHeight="1">
      <c r="B4" s="1880" t="s">
        <v>546</v>
      </c>
      <c r="C4" s="1880"/>
      <c r="D4" s="1880"/>
      <c r="E4" s="1880"/>
      <c r="F4" s="1880"/>
      <c r="G4" s="1880"/>
      <c r="H4" s="1880"/>
      <c r="I4" s="1880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</row>
    <row r="5" spans="2:97" s="377" customFormat="1" ht="16.5" customHeight="1">
      <c r="B5" s="378" t="s">
        <v>336</v>
      </c>
      <c r="C5" s="397" t="s">
        <v>822</v>
      </c>
      <c r="D5" s="398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</row>
    <row r="6" spans="2:97" s="377" customFormat="1" ht="16.5" customHeight="1">
      <c r="B6" s="910" t="s">
        <v>336</v>
      </c>
      <c r="C6" s="397" t="s">
        <v>823</v>
      </c>
      <c r="D6" s="398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</row>
    <row r="7" spans="2:97" s="377" customFormat="1" ht="16.5" customHeight="1">
      <c r="B7" s="910" t="s">
        <v>336</v>
      </c>
      <c r="C7" s="397" t="s">
        <v>824</v>
      </c>
      <c r="D7" s="398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</row>
    <row r="8" spans="2:97" s="377" customFormat="1" ht="16.5" customHeight="1">
      <c r="B8" s="378" t="s">
        <v>336</v>
      </c>
      <c r="C8" s="397" t="s">
        <v>44</v>
      </c>
      <c r="D8" s="398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</row>
    <row r="9" spans="2:97" s="452" customFormat="1" ht="16.5" customHeight="1">
      <c r="B9" s="1168"/>
      <c r="C9" s="378" t="s">
        <v>336</v>
      </c>
      <c r="D9" s="1169" t="s">
        <v>825</v>
      </c>
      <c r="E9" s="1170"/>
      <c r="F9" s="1170"/>
      <c r="G9" s="1170"/>
      <c r="H9" s="1170"/>
      <c r="I9" s="1170"/>
      <c r="J9" s="1170"/>
      <c r="K9" s="1170"/>
      <c r="L9" s="1170"/>
      <c r="M9" s="1170"/>
      <c r="N9" s="1170"/>
      <c r="O9" s="1170"/>
      <c r="P9" s="1170"/>
      <c r="Q9" s="1170"/>
      <c r="R9" s="1170"/>
      <c r="S9" s="1170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  <c r="AJ9" s="1170"/>
      <c r="AK9" s="1170"/>
      <c r="AL9" s="1170"/>
      <c r="AM9" s="1170"/>
      <c r="AN9" s="1170"/>
      <c r="AO9" s="1170"/>
      <c r="AP9" s="1170"/>
      <c r="AQ9" s="1170"/>
      <c r="AR9" s="1170"/>
      <c r="AS9" s="1170"/>
      <c r="AT9" s="1170"/>
      <c r="AU9" s="1170"/>
      <c r="AV9" s="1170"/>
      <c r="AW9" s="1170"/>
      <c r="AX9" s="1170"/>
      <c r="AY9" s="1170"/>
      <c r="AZ9" s="1170"/>
      <c r="BA9" s="1170"/>
      <c r="BB9" s="1170"/>
      <c r="BC9" s="1170"/>
      <c r="BD9" s="1170"/>
      <c r="BE9" s="1170"/>
      <c r="BF9" s="1170"/>
      <c r="BG9" s="1170"/>
      <c r="BH9" s="1170"/>
      <c r="BI9" s="1170"/>
      <c r="BJ9" s="1170"/>
      <c r="BK9" s="1170"/>
      <c r="BL9" s="1170"/>
      <c r="BM9" s="1170"/>
      <c r="BN9" s="1170"/>
      <c r="BO9" s="1170"/>
      <c r="BP9" s="1170"/>
      <c r="BQ9" s="1170"/>
      <c r="BR9" s="1170"/>
      <c r="BS9" s="1170"/>
      <c r="BT9" s="1170"/>
      <c r="BU9" s="1170"/>
      <c r="BV9" s="1170"/>
      <c r="BW9" s="1170"/>
      <c r="BX9" s="1170"/>
      <c r="BY9" s="1170"/>
      <c r="BZ9" s="1170"/>
      <c r="CA9" s="1170"/>
      <c r="CB9" s="1170"/>
      <c r="CC9" s="1170"/>
      <c r="CD9" s="1170"/>
      <c r="CE9" s="1170"/>
      <c r="CF9" s="1170"/>
      <c r="CG9" s="1170"/>
      <c r="CH9" s="1170"/>
      <c r="CI9" s="1170"/>
      <c r="CJ9" s="1170"/>
      <c r="CK9" s="1170"/>
      <c r="CL9" s="1170"/>
      <c r="CM9" s="1170"/>
      <c r="CN9" s="1170"/>
      <c r="CO9" s="1170"/>
      <c r="CP9" s="1170"/>
      <c r="CQ9" s="1170"/>
      <c r="CR9" s="1170"/>
      <c r="CS9" s="1170"/>
    </row>
    <row r="10" s="226" customFormat="1" ht="16.5" customHeight="1">
      <c r="G10" s="227"/>
    </row>
    <row r="11" spans="1:10" s="3" customFormat="1" ht="16.5" customHeight="1">
      <c r="A11" s="46"/>
      <c r="B11" s="1901" t="s">
        <v>826</v>
      </c>
      <c r="C11" s="1856"/>
      <c r="D11" s="1856"/>
      <c r="E11" s="1856"/>
      <c r="F11" s="1856"/>
      <c r="G11" s="1856"/>
      <c r="H11" s="1856"/>
      <c r="I11" s="1856"/>
      <c r="J11" s="2"/>
    </row>
    <row r="12" spans="2:10" s="10" customFormat="1" ht="16.5" customHeight="1">
      <c r="B12" s="303"/>
      <c r="C12" s="304"/>
      <c r="D12" s="304"/>
      <c r="E12" s="304"/>
      <c r="F12" s="304"/>
      <c r="G12" s="304"/>
      <c r="H12" s="304"/>
      <c r="I12" s="304"/>
      <c r="J12" s="13"/>
    </row>
    <row r="13" spans="3:24" s="288" customFormat="1" ht="16.5" customHeight="1">
      <c r="C13" s="399">
        <v>1</v>
      </c>
      <c r="D13" s="400" t="s">
        <v>382</v>
      </c>
      <c r="E13" s="401" t="s">
        <v>38</v>
      </c>
      <c r="F13" s="401" t="s">
        <v>334</v>
      </c>
      <c r="G13" s="401" t="s">
        <v>477</v>
      </c>
      <c r="H13" s="402">
        <v>1</v>
      </c>
      <c r="I13" s="403">
        <v>0.8125</v>
      </c>
      <c r="J13" s="404"/>
      <c r="K13" s="404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</row>
    <row r="14" spans="3:24" s="238" customFormat="1" ht="16.5" customHeight="1">
      <c r="C14" s="405">
        <f aca="true" t="shared" si="0" ref="C14:C23">C13+1</f>
        <v>2</v>
      </c>
      <c r="D14" s="406" t="s">
        <v>382</v>
      </c>
      <c r="E14" s="406" t="s">
        <v>478</v>
      </c>
      <c r="F14" s="407" t="s">
        <v>334</v>
      </c>
      <c r="G14" s="407" t="s">
        <v>477</v>
      </c>
      <c r="H14" s="408">
        <v>1</v>
      </c>
      <c r="I14" s="409">
        <f aca="true" t="shared" si="1" ref="I14:I23">I13+TIME(0,H13,0)</f>
        <v>0.8131944444444444</v>
      </c>
      <c r="J14" s="410"/>
      <c r="K14" s="410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</row>
    <row r="15" spans="3:24" s="288" customFormat="1" ht="16.5" customHeight="1">
      <c r="C15" s="411">
        <f t="shared" si="0"/>
        <v>3</v>
      </c>
      <c r="D15" s="400" t="s">
        <v>382</v>
      </c>
      <c r="E15" s="415" t="s">
        <v>39</v>
      </c>
      <c r="F15" s="401" t="s">
        <v>334</v>
      </c>
      <c r="G15" s="401" t="s">
        <v>477</v>
      </c>
      <c r="H15" s="402">
        <v>3</v>
      </c>
      <c r="I15" s="403">
        <f t="shared" si="1"/>
        <v>0.8138888888888889</v>
      </c>
      <c r="J15" s="404"/>
      <c r="K15" s="404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</row>
    <row r="16" spans="3:24" s="238" customFormat="1" ht="16.5" customHeight="1">
      <c r="C16" s="405">
        <f t="shared" si="0"/>
        <v>4</v>
      </c>
      <c r="D16" s="406" t="s">
        <v>382</v>
      </c>
      <c r="E16" s="414" t="s">
        <v>480</v>
      </c>
      <c r="F16" s="407" t="s">
        <v>334</v>
      </c>
      <c r="G16" s="407" t="s">
        <v>477</v>
      </c>
      <c r="H16" s="408">
        <v>5</v>
      </c>
      <c r="I16" s="409">
        <f t="shared" si="1"/>
        <v>0.8159722222222222</v>
      </c>
      <c r="J16" s="410"/>
      <c r="K16" s="410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</row>
    <row r="17" spans="3:24" s="288" customFormat="1" ht="16.5" customHeight="1">
      <c r="C17" s="417">
        <f t="shared" si="0"/>
        <v>5</v>
      </c>
      <c r="D17" s="401" t="s">
        <v>379</v>
      </c>
      <c r="E17" s="401" t="s">
        <v>40</v>
      </c>
      <c r="F17" s="401" t="s">
        <v>334</v>
      </c>
      <c r="G17" s="401" t="s">
        <v>558</v>
      </c>
      <c r="H17" s="402">
        <v>10</v>
      </c>
      <c r="I17" s="403">
        <f t="shared" si="1"/>
        <v>0.8194444444444444</v>
      </c>
      <c r="J17" s="404"/>
      <c r="K17" s="401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</row>
    <row r="18" spans="3:24" s="238" customFormat="1" ht="16.5" customHeight="1">
      <c r="C18" s="416">
        <f t="shared" si="0"/>
        <v>6</v>
      </c>
      <c r="D18" s="407" t="s">
        <v>379</v>
      </c>
      <c r="E18" s="406" t="s">
        <v>42</v>
      </c>
      <c r="F18" s="407" t="s">
        <v>334</v>
      </c>
      <c r="G18" s="407" t="s">
        <v>558</v>
      </c>
      <c r="H18" s="408">
        <v>10</v>
      </c>
      <c r="I18" s="409">
        <f t="shared" si="1"/>
        <v>0.8263888888888888</v>
      </c>
      <c r="J18" s="410"/>
      <c r="K18" s="414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</row>
    <row r="19" spans="3:11" s="288" customFormat="1" ht="16.5" customHeight="1">
      <c r="C19" s="399">
        <f t="shared" si="0"/>
        <v>7</v>
      </c>
      <c r="D19" s="401" t="s">
        <v>379</v>
      </c>
      <c r="E19" s="486" t="s">
        <v>71</v>
      </c>
      <c r="F19" s="401" t="s">
        <v>334</v>
      </c>
      <c r="G19" s="401" t="s">
        <v>558</v>
      </c>
      <c r="H19" s="402">
        <v>5</v>
      </c>
      <c r="I19" s="403">
        <f t="shared" si="1"/>
        <v>0.8333333333333333</v>
      </c>
      <c r="J19" s="404"/>
      <c r="K19" s="486"/>
    </row>
    <row r="20" spans="3:24" s="238" customFormat="1" ht="16.5" customHeight="1">
      <c r="C20" s="416">
        <f t="shared" si="0"/>
        <v>8</v>
      </c>
      <c r="D20" s="407" t="s">
        <v>379</v>
      </c>
      <c r="E20" s="414" t="s">
        <v>279</v>
      </c>
      <c r="F20" s="407" t="s">
        <v>336</v>
      </c>
      <c r="G20" s="407" t="s">
        <v>558</v>
      </c>
      <c r="H20" s="408">
        <v>5</v>
      </c>
      <c r="I20" s="409">
        <f t="shared" si="1"/>
        <v>0.8368055555555555</v>
      </c>
      <c r="J20" s="410"/>
      <c r="K20" s="414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</row>
    <row r="21" spans="3:24" s="288" customFormat="1" ht="16.5" customHeight="1">
      <c r="C21" s="399">
        <f t="shared" si="0"/>
        <v>9</v>
      </c>
      <c r="D21" s="400" t="s">
        <v>379</v>
      </c>
      <c r="E21" s="401" t="s">
        <v>41</v>
      </c>
      <c r="F21" s="401" t="s">
        <v>334</v>
      </c>
      <c r="G21" s="401" t="s">
        <v>558</v>
      </c>
      <c r="H21" s="402">
        <v>2</v>
      </c>
      <c r="I21" s="403">
        <f t="shared" si="1"/>
        <v>0.8402777777777777</v>
      </c>
      <c r="J21" s="404"/>
      <c r="K21" s="404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</row>
    <row r="22" spans="3:24" s="238" customFormat="1" ht="16.5" customHeight="1">
      <c r="C22" s="405">
        <f t="shared" si="0"/>
        <v>10</v>
      </c>
      <c r="D22" s="406" t="s">
        <v>214</v>
      </c>
      <c r="E22" s="406" t="s">
        <v>644</v>
      </c>
      <c r="F22" s="407" t="s">
        <v>334</v>
      </c>
      <c r="G22" s="407" t="s">
        <v>477</v>
      </c>
      <c r="H22" s="408">
        <v>78</v>
      </c>
      <c r="I22" s="409">
        <f t="shared" si="1"/>
        <v>0.8416666666666666</v>
      </c>
      <c r="J22" s="410"/>
      <c r="K22" s="410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</row>
    <row r="23" spans="3:24" s="288" customFormat="1" ht="16.5" customHeight="1">
      <c r="C23" s="411">
        <f t="shared" si="0"/>
        <v>11</v>
      </c>
      <c r="D23" s="400"/>
      <c r="E23" s="412" t="s">
        <v>117</v>
      </c>
      <c r="F23" s="401" t="s">
        <v>334</v>
      </c>
      <c r="G23" s="401" t="s">
        <v>558</v>
      </c>
      <c r="H23" s="402"/>
      <c r="I23" s="403">
        <f t="shared" si="1"/>
        <v>0.8958333333333333</v>
      </c>
      <c r="J23" s="404"/>
      <c r="K23" s="404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2:10" s="10" customFormat="1" ht="16.5" customHeight="1">
      <c r="B24" s="303"/>
      <c r="C24" s="304"/>
      <c r="D24" s="304"/>
      <c r="E24" s="304"/>
      <c r="F24" s="304"/>
      <c r="G24" s="304"/>
      <c r="H24" s="304"/>
      <c r="I24" s="304"/>
      <c r="J24" s="13"/>
    </row>
    <row r="25" s="226" customFormat="1" ht="16.5" customHeight="1">
      <c r="G25" s="227"/>
    </row>
    <row r="26" spans="1:10" s="3" customFormat="1" ht="16.5" customHeight="1">
      <c r="A26" s="46"/>
      <c r="B26" s="1901" t="s">
        <v>827</v>
      </c>
      <c r="C26" s="1856"/>
      <c r="D26" s="1856"/>
      <c r="E26" s="1856"/>
      <c r="F26" s="1856"/>
      <c r="G26" s="1856"/>
      <c r="H26" s="1856"/>
      <c r="I26" s="1856"/>
      <c r="J26" s="2"/>
    </row>
    <row r="27" spans="2:10" s="10" customFormat="1" ht="16.5" customHeight="1">
      <c r="B27" s="303"/>
      <c r="C27" s="304"/>
      <c r="D27" s="304"/>
      <c r="E27" s="304"/>
      <c r="F27" s="304"/>
      <c r="G27" s="304"/>
      <c r="H27" s="304"/>
      <c r="I27" s="304"/>
      <c r="J27" s="13"/>
    </row>
    <row r="28" spans="3:11" s="288" customFormat="1" ht="16.5" customHeight="1">
      <c r="C28" s="401">
        <f>C23+1</f>
        <v>12</v>
      </c>
      <c r="D28" s="401" t="s">
        <v>214</v>
      </c>
      <c r="E28" s="486" t="s">
        <v>644</v>
      </c>
      <c r="F28" s="401" t="s">
        <v>334</v>
      </c>
      <c r="G28" s="401" t="s">
        <v>558</v>
      </c>
      <c r="H28" s="402">
        <v>120</v>
      </c>
      <c r="I28" s="403">
        <v>0.3333333333333333</v>
      </c>
      <c r="J28" s="404"/>
      <c r="K28" s="404"/>
    </row>
    <row r="29" spans="3:11" s="238" customFormat="1" ht="16.5" customHeight="1">
      <c r="C29" s="407">
        <f>C28+1</f>
        <v>13</v>
      </c>
      <c r="D29" s="407"/>
      <c r="E29" s="746" t="s">
        <v>828</v>
      </c>
      <c r="F29" s="407"/>
      <c r="G29" s="407"/>
      <c r="H29" s="408">
        <v>30</v>
      </c>
      <c r="I29" s="409">
        <f>I28+TIME(0,H28,0)</f>
        <v>0.41666666666666663</v>
      </c>
      <c r="J29" s="410"/>
      <c r="K29" s="410"/>
    </row>
    <row r="30" spans="3:11" s="288" customFormat="1" ht="16.5" customHeight="1">
      <c r="C30" s="1167">
        <f>C29+1</f>
        <v>14</v>
      </c>
      <c r="D30" s="412" t="s">
        <v>214</v>
      </c>
      <c r="E30" s="486" t="s">
        <v>644</v>
      </c>
      <c r="F30" s="412" t="s">
        <v>334</v>
      </c>
      <c r="G30" s="412" t="s">
        <v>558</v>
      </c>
      <c r="H30" s="402">
        <v>120</v>
      </c>
      <c r="I30" s="403">
        <f>I29+TIME(0,H29,0)</f>
        <v>0.43749999999999994</v>
      </c>
      <c r="J30" s="404"/>
      <c r="K30" s="404"/>
    </row>
    <row r="31" spans="3:11" s="238" customFormat="1" ht="16.5" customHeight="1">
      <c r="C31" s="747">
        <f>C30+1</f>
        <v>15</v>
      </c>
      <c r="D31" s="407"/>
      <c r="E31" s="746" t="s">
        <v>72</v>
      </c>
      <c r="F31" s="407" t="s">
        <v>334</v>
      </c>
      <c r="G31" s="407"/>
      <c r="H31" s="408"/>
      <c r="I31" s="409">
        <f>I30+TIME(0,H30,0)</f>
        <v>0.5208333333333333</v>
      </c>
      <c r="J31" s="410"/>
      <c r="K31" s="410"/>
    </row>
    <row r="32" spans="3:11" s="288" customFormat="1" ht="16.5" customHeight="1">
      <c r="C32" s="399"/>
      <c r="D32" s="401"/>
      <c r="E32" s="486"/>
      <c r="F32" s="401"/>
      <c r="G32" s="401"/>
      <c r="H32" s="402"/>
      <c r="I32" s="403"/>
      <c r="J32" s="404"/>
      <c r="K32" s="404"/>
    </row>
    <row r="33" s="226" customFormat="1" ht="16.5" customHeight="1">
      <c r="G33" s="227"/>
    </row>
    <row r="34" spans="1:10" s="3" customFormat="1" ht="16.5" customHeight="1">
      <c r="A34" s="46"/>
      <c r="B34" s="1901" t="s">
        <v>829</v>
      </c>
      <c r="C34" s="1856"/>
      <c r="D34" s="1856"/>
      <c r="E34" s="1856"/>
      <c r="F34" s="1856"/>
      <c r="G34" s="1856"/>
      <c r="H34" s="1856"/>
      <c r="I34" s="1856"/>
      <c r="J34" s="2"/>
    </row>
    <row r="35" spans="2:10" s="10" customFormat="1" ht="16.5" customHeight="1">
      <c r="B35" s="303"/>
      <c r="C35" s="304"/>
      <c r="D35" s="304"/>
      <c r="E35" s="304"/>
      <c r="F35" s="304"/>
      <c r="G35" s="304"/>
      <c r="H35" s="304"/>
      <c r="I35" s="304"/>
      <c r="J35" s="13"/>
    </row>
    <row r="36" spans="3:11" s="288" customFormat="1" ht="16.5" customHeight="1">
      <c r="C36" s="399">
        <f>C31+1</f>
        <v>16</v>
      </c>
      <c r="D36" s="412" t="s">
        <v>214</v>
      </c>
      <c r="E36" s="486" t="s">
        <v>644</v>
      </c>
      <c r="F36" s="412" t="s">
        <v>334</v>
      </c>
      <c r="G36" s="412" t="s">
        <v>558</v>
      </c>
      <c r="H36" s="402">
        <v>120</v>
      </c>
      <c r="I36" s="403">
        <v>0.3333333333333333</v>
      </c>
      <c r="J36" s="404"/>
      <c r="K36" s="404"/>
    </row>
    <row r="37" spans="3:24" s="238" customFormat="1" ht="16.5" customHeight="1">
      <c r="C37" s="747">
        <f>C36+1</f>
        <v>17</v>
      </c>
      <c r="D37" s="406"/>
      <c r="E37" s="407" t="s">
        <v>830</v>
      </c>
      <c r="F37" s="407"/>
      <c r="G37" s="407"/>
      <c r="H37" s="408">
        <v>90</v>
      </c>
      <c r="I37" s="409">
        <f>I36+TIME(0,H36,0)</f>
        <v>0.41666666666666663</v>
      </c>
      <c r="J37" s="410"/>
      <c r="K37" s="410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</row>
    <row r="38" spans="3:11" s="288" customFormat="1" ht="16.5" customHeight="1">
      <c r="C38" s="399"/>
      <c r="D38" s="401"/>
      <c r="E38" s="486"/>
      <c r="F38" s="401"/>
      <c r="G38" s="401"/>
      <c r="H38" s="402"/>
      <c r="I38" s="403"/>
      <c r="J38" s="404"/>
      <c r="K38" s="404"/>
    </row>
    <row r="39" s="226" customFormat="1" ht="16.5" customHeight="1">
      <c r="G39" s="227"/>
    </row>
    <row r="40" spans="1:10" s="3" customFormat="1" ht="16.5" customHeight="1">
      <c r="A40" s="46"/>
      <c r="B40" s="1901" t="s">
        <v>831</v>
      </c>
      <c r="C40" s="1856"/>
      <c r="D40" s="1856"/>
      <c r="E40" s="1856"/>
      <c r="F40" s="1856"/>
      <c r="G40" s="1856"/>
      <c r="H40" s="1856"/>
      <c r="I40" s="1856"/>
      <c r="J40" s="2"/>
    </row>
    <row r="41" spans="2:10" s="10" customFormat="1" ht="16.5" customHeight="1">
      <c r="B41" s="303"/>
      <c r="C41" s="304"/>
      <c r="D41" s="304"/>
      <c r="E41" s="304"/>
      <c r="F41" s="304"/>
      <c r="G41" s="304"/>
      <c r="H41" s="304"/>
      <c r="I41" s="304"/>
      <c r="J41" s="13"/>
    </row>
    <row r="42" spans="3:11" s="288" customFormat="1" ht="16.5" customHeight="1">
      <c r="C42" s="399">
        <f>C37+1</f>
        <v>18</v>
      </c>
      <c r="D42" s="412" t="s">
        <v>214</v>
      </c>
      <c r="E42" s="486" t="s">
        <v>644</v>
      </c>
      <c r="F42" s="412" t="s">
        <v>334</v>
      </c>
      <c r="G42" s="412" t="s">
        <v>558</v>
      </c>
      <c r="H42" s="402">
        <v>120</v>
      </c>
      <c r="I42" s="403">
        <v>0.4375</v>
      </c>
      <c r="J42" s="404"/>
      <c r="K42" s="404"/>
    </row>
    <row r="43" spans="3:24" s="238" customFormat="1" ht="16.5" customHeight="1">
      <c r="C43" s="747">
        <f>C42+1</f>
        <v>19</v>
      </c>
      <c r="D43" s="406"/>
      <c r="E43" s="407" t="s">
        <v>832</v>
      </c>
      <c r="F43" s="407"/>
      <c r="G43" s="407"/>
      <c r="H43" s="408">
        <v>60</v>
      </c>
      <c r="I43" s="409">
        <f aca="true" t="shared" si="2" ref="I43:I48">I42+TIME(0,H42,0)</f>
        <v>0.5208333333333334</v>
      </c>
      <c r="J43" s="410"/>
      <c r="K43" s="410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</row>
    <row r="44" spans="3:11" s="288" customFormat="1" ht="16.5" customHeight="1">
      <c r="C44" s="399">
        <f>C43+1</f>
        <v>20</v>
      </c>
      <c r="D44" s="412" t="s">
        <v>214</v>
      </c>
      <c r="E44" s="486" t="s">
        <v>644</v>
      </c>
      <c r="F44" s="412" t="s">
        <v>334</v>
      </c>
      <c r="G44" s="412" t="s">
        <v>558</v>
      </c>
      <c r="H44" s="402">
        <v>120</v>
      </c>
      <c r="I44" s="403">
        <f t="shared" si="2"/>
        <v>0.5625</v>
      </c>
      <c r="J44" s="404"/>
      <c r="K44" s="404"/>
    </row>
    <row r="45" spans="3:24" s="238" customFormat="1" ht="16.5" customHeight="1">
      <c r="C45" s="747">
        <f>C44+1</f>
        <v>21</v>
      </c>
      <c r="D45" s="406"/>
      <c r="E45" s="407" t="s">
        <v>833</v>
      </c>
      <c r="F45" s="407"/>
      <c r="G45" s="407"/>
      <c r="H45" s="408">
        <v>30</v>
      </c>
      <c r="I45" s="409">
        <f t="shared" si="2"/>
        <v>0.6458333333333334</v>
      </c>
      <c r="J45" s="410"/>
      <c r="K45" s="410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</row>
    <row r="46" spans="3:11" s="288" customFormat="1" ht="16.5" customHeight="1">
      <c r="C46" s="399">
        <f>C43+1</f>
        <v>20</v>
      </c>
      <c r="D46" s="401" t="s">
        <v>834</v>
      </c>
      <c r="E46" s="486" t="s">
        <v>559</v>
      </c>
      <c r="F46" s="401" t="s">
        <v>334</v>
      </c>
      <c r="G46" s="401" t="s">
        <v>477</v>
      </c>
      <c r="H46" s="402">
        <v>60</v>
      </c>
      <c r="I46" s="403">
        <f t="shared" si="2"/>
        <v>0.6666666666666667</v>
      </c>
      <c r="J46" s="404"/>
      <c r="K46" s="404"/>
    </row>
    <row r="47" spans="3:24" s="238" customFormat="1" ht="16.5" customHeight="1">
      <c r="C47" s="1050">
        <f>C46+1</f>
        <v>21</v>
      </c>
      <c r="D47" s="406" t="s">
        <v>97</v>
      </c>
      <c r="E47" s="746" t="s">
        <v>118</v>
      </c>
      <c r="F47" s="414" t="s">
        <v>336</v>
      </c>
      <c r="G47" s="414" t="s">
        <v>477</v>
      </c>
      <c r="H47" s="408">
        <v>60</v>
      </c>
      <c r="I47" s="409">
        <f t="shared" si="2"/>
        <v>0.7083333333333334</v>
      </c>
      <c r="J47" s="410"/>
      <c r="K47" s="410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</row>
    <row r="48" spans="3:11" s="288" customFormat="1" ht="16.5" customHeight="1">
      <c r="C48" s="399">
        <f>C47+1</f>
        <v>22</v>
      </c>
      <c r="D48" s="401"/>
      <c r="E48" s="486" t="s">
        <v>368</v>
      </c>
      <c r="F48" s="401"/>
      <c r="G48" s="401"/>
      <c r="H48" s="402"/>
      <c r="I48" s="403">
        <f t="shared" si="2"/>
        <v>0.75</v>
      </c>
      <c r="J48" s="404"/>
      <c r="K48" s="404"/>
    </row>
    <row r="49" spans="3:24" s="238" customFormat="1" ht="16.5" customHeight="1">
      <c r="C49" s="747"/>
      <c r="D49" s="406"/>
      <c r="E49" s="359" t="s">
        <v>421</v>
      </c>
      <c r="F49" s="407"/>
      <c r="G49" s="407"/>
      <c r="H49" s="408"/>
      <c r="I49" s="409"/>
      <c r="J49" s="410"/>
      <c r="K49" s="410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</row>
    <row r="50" spans="3:11" s="288" customFormat="1" ht="16.5" customHeight="1">
      <c r="C50" s="399"/>
      <c r="D50" s="401"/>
      <c r="E50" s="486"/>
      <c r="F50" s="401"/>
      <c r="G50" s="401"/>
      <c r="H50" s="402"/>
      <c r="I50" s="403"/>
      <c r="J50" s="404"/>
      <c r="K50" s="404"/>
    </row>
    <row r="51" spans="3:24" s="238" customFormat="1" ht="16.5" customHeight="1">
      <c r="C51" s="747"/>
      <c r="D51" s="406"/>
      <c r="E51" s="39" t="s">
        <v>384</v>
      </c>
      <c r="F51" s="407"/>
      <c r="G51" s="407"/>
      <c r="H51" s="408"/>
      <c r="I51" s="409"/>
      <c r="J51" s="410"/>
      <c r="K51" s="410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</row>
    <row r="52" spans="3:11" s="288" customFormat="1" ht="16.5" customHeight="1">
      <c r="C52" s="399"/>
      <c r="D52" s="401"/>
      <c r="E52" s="39" t="s">
        <v>301</v>
      </c>
      <c r="F52" s="401"/>
      <c r="G52" s="401"/>
      <c r="H52" s="402"/>
      <c r="I52" s="403"/>
      <c r="J52" s="404"/>
      <c r="K52" s="404"/>
    </row>
    <row r="53" spans="3:24" s="238" customFormat="1" ht="16.5" customHeight="1">
      <c r="C53" s="747"/>
      <c r="D53" s="406"/>
      <c r="E53" s="407"/>
      <c r="F53" s="407"/>
      <c r="G53" s="407"/>
      <c r="H53" s="408"/>
      <c r="I53" s="409"/>
      <c r="J53" s="410"/>
      <c r="K53" s="410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</row>
    <row r="54" spans="1:9" s="389" customFormat="1" ht="16.5" customHeight="1">
      <c r="A54" s="226"/>
      <c r="B54" s="226"/>
      <c r="C54" s="226"/>
      <c r="D54" s="226"/>
      <c r="E54" s="226"/>
      <c r="F54" s="226"/>
      <c r="G54" s="226"/>
      <c r="H54" s="299"/>
      <c r="I54" s="227"/>
    </row>
    <row r="55" ht="16.5" customHeight="1">
      <c r="C55" s="200"/>
    </row>
    <row r="56" ht="16.5" customHeight="1">
      <c r="C56" s="200"/>
    </row>
    <row r="57" ht="16.5" customHeight="1">
      <c r="C57" s="200"/>
    </row>
    <row r="58" ht="16.5" customHeight="1">
      <c r="C58" s="200"/>
    </row>
    <row r="59" ht="16.5" customHeight="1">
      <c r="C59" s="200"/>
    </row>
    <row r="60" ht="16.5" customHeight="1">
      <c r="C60" s="200"/>
    </row>
    <row r="61" ht="16.5" customHeight="1">
      <c r="C61" s="200"/>
    </row>
    <row r="62" ht="16.5" customHeight="1">
      <c r="C62" s="200"/>
    </row>
    <row r="63" ht="16.5" customHeight="1">
      <c r="C63" s="200"/>
    </row>
    <row r="64" ht="16.5" customHeight="1">
      <c r="C64" s="200"/>
    </row>
    <row r="65" ht="16.5" customHeight="1">
      <c r="C65" s="200"/>
    </row>
    <row r="66" ht="16.5" customHeight="1">
      <c r="C66" s="200"/>
    </row>
    <row r="67" ht="16.5" customHeight="1">
      <c r="C67" s="200"/>
    </row>
    <row r="68" ht="16.5" customHeight="1">
      <c r="C68" s="200"/>
    </row>
  </sheetData>
  <mergeCells count="7">
    <mergeCell ref="B40:I40"/>
    <mergeCell ref="B26:I26"/>
    <mergeCell ref="B34:I34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209" customWidth="1"/>
    <col min="2" max="2" width="3.7109375" style="1209" customWidth="1"/>
    <col min="3" max="3" width="8.421875" style="1209" customWidth="1"/>
    <col min="4" max="4" width="6.57421875" style="1209" customWidth="1"/>
    <col min="5" max="5" width="89.421875" style="1209" customWidth="1"/>
    <col min="6" max="6" width="3.57421875" style="1209" customWidth="1"/>
    <col min="7" max="7" width="25.421875" style="1209" customWidth="1"/>
    <col min="8" max="8" width="5.00390625" style="1209" customWidth="1"/>
    <col min="9" max="9" width="10.7109375" style="1209" customWidth="1"/>
    <col min="10" max="16384" width="9.00390625" style="1198" customWidth="1"/>
  </cols>
  <sheetData>
    <row r="1" spans="1:9" s="1173" customFormat="1" ht="16.5" customHeight="1">
      <c r="A1" s="1172"/>
      <c r="B1" s="1172"/>
      <c r="C1" s="1172"/>
      <c r="D1" s="1172"/>
      <c r="E1" s="1172"/>
      <c r="F1" s="1172"/>
      <c r="G1" s="1172"/>
      <c r="H1" s="1172"/>
      <c r="I1" s="1172"/>
    </row>
    <row r="2" spans="1:9" s="1173" customFormat="1" ht="16.5" customHeight="1">
      <c r="A2" s="1174"/>
      <c r="B2" s="1903" t="s">
        <v>418</v>
      </c>
      <c r="C2" s="1903"/>
      <c r="D2" s="1903"/>
      <c r="E2" s="1903"/>
      <c r="F2" s="1903"/>
      <c r="G2" s="1903"/>
      <c r="H2" s="1903"/>
      <c r="I2" s="1903"/>
    </row>
    <row r="3" spans="1:9" s="1176" customFormat="1" ht="16.5" customHeight="1">
      <c r="A3" s="1175"/>
      <c r="B3" s="1904" t="s">
        <v>648</v>
      </c>
      <c r="C3" s="1904"/>
      <c r="D3" s="1904"/>
      <c r="E3" s="1904"/>
      <c r="F3" s="1904"/>
      <c r="G3" s="1904"/>
      <c r="H3" s="1904"/>
      <c r="I3" s="1904"/>
    </row>
    <row r="4" spans="1:9" s="1178" customFormat="1" ht="16.5" customHeight="1">
      <c r="A4" s="1177"/>
      <c r="B4" s="1905" t="s">
        <v>844</v>
      </c>
      <c r="C4" s="1905"/>
      <c r="D4" s="1905"/>
      <c r="E4" s="1905"/>
      <c r="F4" s="1905"/>
      <c r="G4" s="1905"/>
      <c r="H4" s="1905"/>
      <c r="I4" s="1905"/>
    </row>
    <row r="5" spans="2:9" s="1179" customFormat="1" ht="16.5" customHeight="1">
      <c r="B5" s="1180" t="s">
        <v>336</v>
      </c>
      <c r="C5" s="1181" t="s">
        <v>369</v>
      </c>
      <c r="D5" s="1182"/>
      <c r="E5" s="1182"/>
      <c r="F5" s="1182"/>
      <c r="G5" s="1182"/>
      <c r="H5" s="1182"/>
      <c r="I5" s="1182"/>
    </row>
    <row r="6" spans="2:9" s="1179" customFormat="1" ht="16.5" customHeight="1">
      <c r="B6" s="1180" t="s">
        <v>336</v>
      </c>
      <c r="C6" s="1181" t="s">
        <v>371</v>
      </c>
      <c r="D6" s="1182"/>
      <c r="E6" s="1182"/>
      <c r="F6" s="1182"/>
      <c r="G6" s="1182"/>
      <c r="H6" s="1182"/>
      <c r="I6" s="1182"/>
    </row>
    <row r="7" spans="2:9" s="1179" customFormat="1" ht="16.5" customHeight="1">
      <c r="B7" s="1180" t="s">
        <v>336</v>
      </c>
      <c r="C7" s="1181" t="s">
        <v>496</v>
      </c>
      <c r="D7" s="1182"/>
      <c r="E7" s="1182"/>
      <c r="F7" s="1182"/>
      <c r="G7" s="1182"/>
      <c r="H7" s="1182"/>
      <c r="I7" s="1182"/>
    </row>
    <row r="8" spans="2:9" s="1179" customFormat="1" ht="16.5" customHeight="1">
      <c r="B8" s="1180" t="s">
        <v>336</v>
      </c>
      <c r="C8" s="1181" t="s">
        <v>370</v>
      </c>
      <c r="D8" s="1182"/>
      <c r="E8" s="1182"/>
      <c r="F8" s="1182"/>
      <c r="G8" s="1182"/>
      <c r="H8" s="1182"/>
      <c r="I8" s="1182"/>
    </row>
    <row r="9" spans="1:9" s="1186" customFormat="1" ht="16.5" customHeight="1">
      <c r="A9" s="1183"/>
      <c r="B9" s="1183"/>
      <c r="C9" s="1183"/>
      <c r="D9" s="1183"/>
      <c r="E9" s="1183"/>
      <c r="F9" s="1183"/>
      <c r="G9" s="1183"/>
      <c r="H9" s="1184"/>
      <c r="I9" s="1185"/>
    </row>
    <row r="10" spans="1:9" s="1186" customFormat="1" ht="16.5" customHeight="1">
      <c r="A10" s="1187"/>
      <c r="B10" s="1906" t="s">
        <v>845</v>
      </c>
      <c r="C10" s="1906"/>
      <c r="D10" s="1906"/>
      <c r="E10" s="1906"/>
      <c r="F10" s="1906"/>
      <c r="G10" s="1906"/>
      <c r="H10" s="1906"/>
      <c r="I10" s="1906"/>
    </row>
    <row r="11" spans="1:9" s="1176" customFormat="1" ht="16.5" customHeight="1">
      <c r="A11" s="1188"/>
      <c r="B11" s="1188"/>
      <c r="C11" s="1188"/>
      <c r="D11" s="1188"/>
      <c r="E11" s="1189"/>
      <c r="F11" s="1188"/>
      <c r="G11" s="1188"/>
      <c r="H11" s="1190"/>
      <c r="I11" s="1188"/>
    </row>
    <row r="12" spans="1:9" ht="16.5" customHeight="1">
      <c r="A12" s="1191"/>
      <c r="B12" s="1191"/>
      <c r="C12" s="1192">
        <v>1</v>
      </c>
      <c r="D12" s="1193" t="s">
        <v>382</v>
      </c>
      <c r="E12" s="1194" t="s">
        <v>89</v>
      </c>
      <c r="F12" s="1195" t="s">
        <v>334</v>
      </c>
      <c r="G12" s="1193" t="s">
        <v>29</v>
      </c>
      <c r="H12" s="1196">
        <v>0</v>
      </c>
      <c r="I12" s="1197">
        <f>TIME(8,0,0)</f>
        <v>0.3333333333333333</v>
      </c>
    </row>
    <row r="13" spans="1:9" s="1176" customFormat="1" ht="16.5" customHeight="1">
      <c r="A13" s="1199"/>
      <c r="B13" s="1199"/>
      <c r="C13" s="1200">
        <v>2</v>
      </c>
      <c r="D13" s="1201" t="s">
        <v>381</v>
      </c>
      <c r="E13" s="1202" t="s">
        <v>359</v>
      </c>
      <c r="F13" s="1203" t="s">
        <v>334</v>
      </c>
      <c r="G13" s="1201" t="s">
        <v>29</v>
      </c>
      <c r="H13" s="1204">
        <v>5</v>
      </c>
      <c r="I13" s="1205">
        <f aca="true" t="shared" si="0" ref="I13:I19">I12+TIME(0,H12,0)</f>
        <v>0.3333333333333333</v>
      </c>
    </row>
    <row r="14" spans="1:9" ht="16.5" customHeight="1">
      <c r="A14" s="1191"/>
      <c r="B14" s="1191"/>
      <c r="C14" s="1192">
        <v>3</v>
      </c>
      <c r="D14" s="1193" t="s">
        <v>381</v>
      </c>
      <c r="E14" s="1194" t="s">
        <v>649</v>
      </c>
      <c r="F14" s="1195" t="s">
        <v>334</v>
      </c>
      <c r="G14" s="1193" t="s">
        <v>360</v>
      </c>
      <c r="H14" s="1196">
        <v>45</v>
      </c>
      <c r="I14" s="1197">
        <f t="shared" si="0"/>
        <v>0.3368055555555555</v>
      </c>
    </row>
    <row r="15" spans="1:9" s="1176" customFormat="1" ht="16.5" customHeight="1">
      <c r="A15" s="1199"/>
      <c r="B15" s="1199"/>
      <c r="C15" s="1200">
        <v>4</v>
      </c>
      <c r="D15" s="1201" t="s">
        <v>381</v>
      </c>
      <c r="E15" s="1202" t="s">
        <v>361</v>
      </c>
      <c r="F15" s="1203" t="s">
        <v>334</v>
      </c>
      <c r="G15" s="1201" t="s">
        <v>362</v>
      </c>
      <c r="H15" s="1204">
        <v>15</v>
      </c>
      <c r="I15" s="1205">
        <f t="shared" si="0"/>
        <v>0.3680555555555555</v>
      </c>
    </row>
    <row r="16" spans="1:9" ht="16.5" customHeight="1">
      <c r="A16" s="1191"/>
      <c r="B16" s="1191"/>
      <c r="C16" s="1192">
        <v>5</v>
      </c>
      <c r="D16" s="1193" t="s">
        <v>381</v>
      </c>
      <c r="E16" s="1194" t="s">
        <v>363</v>
      </c>
      <c r="F16" s="1195" t="s">
        <v>334</v>
      </c>
      <c r="G16" s="1193" t="s">
        <v>30</v>
      </c>
      <c r="H16" s="1196">
        <v>15</v>
      </c>
      <c r="I16" s="1197">
        <f t="shared" si="0"/>
        <v>0.3784722222222222</v>
      </c>
    </row>
    <row r="17" spans="1:9" s="1176" customFormat="1" ht="16.5" customHeight="1">
      <c r="A17" s="1199"/>
      <c r="B17" s="1199"/>
      <c r="C17" s="1200">
        <v>10</v>
      </c>
      <c r="D17" s="1201" t="s">
        <v>381</v>
      </c>
      <c r="E17" s="1202" t="s">
        <v>497</v>
      </c>
      <c r="F17" s="1203" t="s">
        <v>334</v>
      </c>
      <c r="G17" s="1201" t="s">
        <v>324</v>
      </c>
      <c r="H17" s="1204">
        <v>20</v>
      </c>
      <c r="I17" s="1205">
        <f t="shared" si="0"/>
        <v>0.3888888888888889</v>
      </c>
    </row>
    <row r="18" spans="1:9" ht="16.5" customHeight="1">
      <c r="A18" s="1191"/>
      <c r="B18" s="1191"/>
      <c r="C18" s="1192">
        <v>11</v>
      </c>
      <c r="D18" s="1193" t="s">
        <v>381</v>
      </c>
      <c r="E18" s="1206" t="s">
        <v>367</v>
      </c>
      <c r="F18" s="1195" t="s">
        <v>334</v>
      </c>
      <c r="G18" s="1193" t="s">
        <v>29</v>
      </c>
      <c r="H18" s="1196">
        <v>20</v>
      </c>
      <c r="I18" s="1197">
        <f t="shared" si="0"/>
        <v>0.4027777777777778</v>
      </c>
    </row>
    <row r="19" spans="1:9" s="1176" customFormat="1" ht="16.5" customHeight="1">
      <c r="A19" s="1199"/>
      <c r="B19" s="1199"/>
      <c r="C19" s="1200">
        <v>12</v>
      </c>
      <c r="D19" s="1201" t="s">
        <v>381</v>
      </c>
      <c r="E19" s="1207" t="s">
        <v>368</v>
      </c>
      <c r="F19" s="1203" t="s">
        <v>334</v>
      </c>
      <c r="G19" s="1201" t="s">
        <v>29</v>
      </c>
      <c r="H19" s="1204"/>
      <c r="I19" s="1205">
        <f t="shared" si="0"/>
        <v>0.4166666666666667</v>
      </c>
    </row>
    <row r="20" spans="1:9" ht="16.5" customHeight="1">
      <c r="A20" s="1191"/>
      <c r="B20" s="1191"/>
      <c r="C20" s="1192"/>
      <c r="D20" s="1193"/>
      <c r="E20" s="1208"/>
      <c r="F20" s="1195" t="s">
        <v>334</v>
      </c>
      <c r="G20" s="1193"/>
      <c r="H20" s="1196"/>
      <c r="I20" s="1197"/>
    </row>
    <row r="21" spans="1:9" s="1176" customFormat="1" ht="16.5" customHeight="1">
      <c r="A21" s="1199"/>
      <c r="B21" s="1199"/>
      <c r="C21" s="1200"/>
      <c r="D21" s="1201"/>
      <c r="E21" s="1201"/>
      <c r="F21" s="1201"/>
      <c r="G21" s="1201"/>
      <c r="H21" s="1204"/>
      <c r="I21" s="1201"/>
    </row>
    <row r="22" spans="1:9" ht="16.5" customHeight="1">
      <c r="A22" s="1191"/>
      <c r="B22" s="1191"/>
      <c r="C22" s="1192"/>
      <c r="D22" s="1193" t="s">
        <v>408</v>
      </c>
      <c r="E22" s="1193"/>
      <c r="F22" s="1193" t="s">
        <v>409</v>
      </c>
      <c r="G22" s="1193"/>
      <c r="H22" s="1196"/>
      <c r="I22" s="1193"/>
    </row>
    <row r="23" spans="1:9" s="1176" customFormat="1" ht="16.5" customHeight="1">
      <c r="A23" s="1199"/>
      <c r="B23" s="1199"/>
      <c r="C23" s="1200"/>
      <c r="D23" s="1201" t="s">
        <v>410</v>
      </c>
      <c r="E23" s="1201"/>
      <c r="F23" s="1201" t="s">
        <v>411</v>
      </c>
      <c r="G23" s="1201"/>
      <c r="H23" s="1204"/>
      <c r="I23" s="1201"/>
    </row>
    <row r="25" spans="1:9" s="1186" customFormat="1" ht="16.5" customHeight="1">
      <c r="A25" s="1183"/>
      <c r="B25" s="1183"/>
      <c r="C25" s="1183"/>
      <c r="D25" s="1183"/>
      <c r="E25" s="1183"/>
      <c r="F25" s="1183"/>
      <c r="G25" s="1183"/>
      <c r="H25" s="1184"/>
      <c r="I25" s="1185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tabColor indexed="54"/>
    <pageSetUpPr fitToPage="1"/>
  </sheetPr>
  <dimension ref="A1:CS5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23"/>
      <c r="B1" s="323"/>
      <c r="C1" s="323"/>
      <c r="D1" s="323"/>
      <c r="E1" s="323"/>
      <c r="F1" s="323"/>
      <c r="G1" s="323"/>
      <c r="H1" s="323"/>
      <c r="I1" s="324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</row>
    <row r="2" spans="1:97" ht="18">
      <c r="A2" s="325"/>
      <c r="B2" s="1886" t="s">
        <v>412</v>
      </c>
      <c r="C2" s="1886"/>
      <c r="D2" s="1886"/>
      <c r="E2" s="1886"/>
      <c r="F2" s="1886"/>
      <c r="G2" s="1886"/>
      <c r="H2" s="1886"/>
      <c r="I2" s="1886"/>
      <c r="J2" s="1886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</row>
    <row r="3" spans="1:97" ht="18">
      <c r="A3" s="298"/>
      <c r="B3" s="1882" t="s">
        <v>151</v>
      </c>
      <c r="C3" s="1882"/>
      <c r="D3" s="1882"/>
      <c r="E3" s="1882"/>
      <c r="F3" s="1882"/>
      <c r="G3" s="1882"/>
      <c r="H3" s="1882"/>
      <c r="I3" s="1882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</row>
    <row r="4" spans="1:97" ht="15.75">
      <c r="A4" s="396"/>
      <c r="B4" s="1880" t="s">
        <v>549</v>
      </c>
      <c r="C4" s="1880"/>
      <c r="D4" s="1880"/>
      <c r="E4" s="1880"/>
      <c r="F4" s="1880"/>
      <c r="G4" s="1880"/>
      <c r="H4" s="1880"/>
      <c r="I4" s="1880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</row>
    <row r="5" spans="1:97" ht="15.75">
      <c r="A5" s="377"/>
      <c r="B5" s="378" t="s">
        <v>336</v>
      </c>
      <c r="C5" s="397" t="s">
        <v>58</v>
      </c>
      <c r="D5" s="398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</row>
    <row r="6" spans="1:97" ht="15.75">
      <c r="A6" s="377"/>
      <c r="B6" s="378" t="s">
        <v>336</v>
      </c>
      <c r="C6" s="397" t="s">
        <v>555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</row>
    <row r="7" spans="1:97" ht="15.75">
      <c r="A7" s="377"/>
      <c r="B7" s="378" t="s">
        <v>336</v>
      </c>
      <c r="C7" s="397" t="s">
        <v>20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</row>
    <row r="8" spans="1:97" ht="20.25">
      <c r="A8" s="226"/>
      <c r="B8" s="226"/>
      <c r="C8" s="226"/>
      <c r="D8" s="226"/>
      <c r="E8" s="226"/>
      <c r="F8" s="226"/>
      <c r="G8" s="227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</row>
    <row r="9" spans="1:97" ht="18">
      <c r="A9" s="46"/>
      <c r="B9" s="1901" t="s">
        <v>23</v>
      </c>
      <c r="C9" s="1901"/>
      <c r="D9" s="1901"/>
      <c r="E9" s="1901"/>
      <c r="F9" s="1901"/>
      <c r="G9" s="1901"/>
      <c r="H9" s="1901"/>
      <c r="I9" s="1901"/>
      <c r="J9" s="190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18">
      <c r="A10" s="10"/>
      <c r="B10" s="303"/>
      <c r="C10" s="304"/>
      <c r="D10" s="304"/>
      <c r="E10" s="304"/>
      <c r="F10" s="304"/>
      <c r="G10" s="304"/>
      <c r="H10" s="304"/>
      <c r="I10" s="304"/>
      <c r="J10" s="1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18">
      <c r="A11" s="288"/>
      <c r="B11" s="288"/>
      <c r="C11" s="399">
        <v>1</v>
      </c>
      <c r="D11" s="400" t="s">
        <v>333</v>
      </c>
      <c r="E11" s="401" t="s">
        <v>268</v>
      </c>
      <c r="F11" s="401" t="s">
        <v>334</v>
      </c>
      <c r="G11" s="401" t="s">
        <v>269</v>
      </c>
      <c r="H11" s="402">
        <v>1</v>
      </c>
      <c r="I11" s="403">
        <v>0.3333333333333333</v>
      </c>
      <c r="J11" s="404"/>
      <c r="K11" s="404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</row>
    <row r="12" spans="1:97" ht="18">
      <c r="A12" s="238"/>
      <c r="B12" s="238"/>
      <c r="C12" s="405">
        <v>2</v>
      </c>
      <c r="D12" s="406" t="s">
        <v>333</v>
      </c>
      <c r="E12" s="406" t="s">
        <v>270</v>
      </c>
      <c r="F12" s="407" t="s">
        <v>334</v>
      </c>
      <c r="G12" s="407" t="s">
        <v>269</v>
      </c>
      <c r="H12" s="408">
        <v>1</v>
      </c>
      <c r="I12" s="409">
        <f aca="true" t="shared" si="0" ref="I12:I24">I11+TIME(0,H11,0)</f>
        <v>0.33402777777777776</v>
      </c>
      <c r="J12" s="410"/>
      <c r="K12" s="410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</row>
    <row r="13" spans="1:97" s="650" customFormat="1" ht="18">
      <c r="A13" s="101"/>
      <c r="B13" s="101"/>
      <c r="C13" s="899">
        <v>3</v>
      </c>
      <c r="D13" s="900" t="s">
        <v>333</v>
      </c>
      <c r="E13" s="901" t="s">
        <v>271</v>
      </c>
      <c r="F13" s="566" t="s">
        <v>334</v>
      </c>
      <c r="G13" s="566" t="s">
        <v>269</v>
      </c>
      <c r="H13" s="568">
        <v>2</v>
      </c>
      <c r="I13" s="569">
        <f t="shared" si="0"/>
        <v>0.3347222222222222</v>
      </c>
      <c r="J13" s="570"/>
      <c r="K13" s="57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</row>
    <row r="14" spans="1:97" ht="18">
      <c r="A14" s="238"/>
      <c r="B14" s="238"/>
      <c r="C14" s="413">
        <v>3.1</v>
      </c>
      <c r="D14" s="406" t="s">
        <v>333</v>
      </c>
      <c r="E14" s="414" t="s">
        <v>272</v>
      </c>
      <c r="F14" s="407" t="s">
        <v>334</v>
      </c>
      <c r="G14" s="407" t="s">
        <v>269</v>
      </c>
      <c r="H14" s="408">
        <v>1</v>
      </c>
      <c r="I14" s="409">
        <f t="shared" si="0"/>
        <v>0.3361111111111111</v>
      </c>
      <c r="J14" s="410"/>
      <c r="K14" s="410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</row>
    <row r="15" spans="1:24" s="650" customFormat="1" ht="18">
      <c r="A15" s="101"/>
      <c r="B15" s="101"/>
      <c r="C15" s="899">
        <v>4</v>
      </c>
      <c r="D15" s="900" t="s">
        <v>333</v>
      </c>
      <c r="E15" s="902" t="s">
        <v>96</v>
      </c>
      <c r="F15" s="566" t="s">
        <v>334</v>
      </c>
      <c r="G15" s="566" t="s">
        <v>269</v>
      </c>
      <c r="H15" s="568">
        <v>3</v>
      </c>
      <c r="I15" s="569">
        <f t="shared" si="0"/>
        <v>0.3368055555555555</v>
      </c>
      <c r="J15" s="570"/>
      <c r="K15" s="57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</row>
    <row r="16" spans="1:24" ht="18">
      <c r="A16" s="238"/>
      <c r="B16" s="238"/>
      <c r="C16" s="416">
        <v>5</v>
      </c>
      <c r="D16" s="407" t="s">
        <v>382</v>
      </c>
      <c r="E16" s="407" t="s">
        <v>21</v>
      </c>
      <c r="F16" s="407" t="s">
        <v>334</v>
      </c>
      <c r="G16" s="407" t="s">
        <v>269</v>
      </c>
      <c r="H16" s="408">
        <v>10</v>
      </c>
      <c r="I16" s="409">
        <f t="shared" si="0"/>
        <v>0.33888888888888885</v>
      </c>
      <c r="J16" s="410"/>
      <c r="K16" s="410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</row>
    <row r="17" spans="1:24" s="650" customFormat="1" ht="18">
      <c r="A17" s="101"/>
      <c r="B17" s="101"/>
      <c r="C17" s="903">
        <v>5.1</v>
      </c>
      <c r="D17" s="566" t="s">
        <v>382</v>
      </c>
      <c r="E17" s="901" t="s">
        <v>22</v>
      </c>
      <c r="F17" s="566" t="s">
        <v>334</v>
      </c>
      <c r="G17" s="566" t="s">
        <v>269</v>
      </c>
      <c r="H17" s="568">
        <v>10</v>
      </c>
      <c r="I17" s="569">
        <f t="shared" si="0"/>
        <v>0.34583333333333327</v>
      </c>
      <c r="J17" s="570"/>
      <c r="K17" s="57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</row>
    <row r="18" spans="1:24" ht="18">
      <c r="A18" s="238"/>
      <c r="B18" s="238"/>
      <c r="C18" s="416">
        <v>5.2</v>
      </c>
      <c r="D18" s="407" t="s">
        <v>382</v>
      </c>
      <c r="E18" s="414" t="s">
        <v>104</v>
      </c>
      <c r="F18" s="407" t="s">
        <v>334</v>
      </c>
      <c r="G18" s="407" t="s">
        <v>269</v>
      </c>
      <c r="H18" s="408">
        <v>10</v>
      </c>
      <c r="I18" s="409">
        <f t="shared" si="0"/>
        <v>0.3527777777777777</v>
      </c>
      <c r="J18" s="410"/>
      <c r="K18" s="410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38"/>
      <c r="W18" s="238"/>
      <c r="X18" s="238"/>
    </row>
    <row r="19" spans="1:24" s="650" customFormat="1" ht="15.75">
      <c r="A19" s="101"/>
      <c r="B19" s="101"/>
      <c r="C19" s="903">
        <v>5.3</v>
      </c>
      <c r="D19" s="566" t="s">
        <v>381</v>
      </c>
      <c r="E19" s="566" t="s">
        <v>273</v>
      </c>
      <c r="F19" s="566" t="s">
        <v>334</v>
      </c>
      <c r="G19" s="566" t="s">
        <v>269</v>
      </c>
      <c r="H19" s="568">
        <v>1</v>
      </c>
      <c r="I19" s="569">
        <f t="shared" si="0"/>
        <v>0.3597222222222221</v>
      </c>
      <c r="J19" s="570"/>
      <c r="K19" s="57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ht="15.75">
      <c r="A20" s="238"/>
      <c r="B20" s="238"/>
      <c r="C20" s="416">
        <v>5.4</v>
      </c>
      <c r="D20" s="407" t="s">
        <v>381</v>
      </c>
      <c r="E20" s="407" t="s">
        <v>274</v>
      </c>
      <c r="F20" s="407" t="s">
        <v>334</v>
      </c>
      <c r="G20" s="235" t="s">
        <v>269</v>
      </c>
      <c r="H20" s="408">
        <v>1</v>
      </c>
      <c r="I20" s="409">
        <f t="shared" si="0"/>
        <v>0.36041666666666655</v>
      </c>
      <c r="J20" s="410"/>
      <c r="K20" s="41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</row>
    <row r="21" spans="1:24" s="650" customFormat="1" ht="15.75">
      <c r="A21" s="101"/>
      <c r="B21" s="101"/>
      <c r="C21" s="903">
        <v>6.1</v>
      </c>
      <c r="D21" s="566" t="s">
        <v>381</v>
      </c>
      <c r="E21" s="566" t="s">
        <v>586</v>
      </c>
      <c r="F21" s="566" t="s">
        <v>336</v>
      </c>
      <c r="G21" s="234"/>
      <c r="H21" s="568">
        <v>20</v>
      </c>
      <c r="I21" s="569">
        <f t="shared" si="0"/>
        <v>0.361111111111111</v>
      </c>
      <c r="J21" s="570"/>
      <c r="K21" s="570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1:24" s="635" customFormat="1" ht="15.75">
      <c r="A22" s="238"/>
      <c r="B22" s="238"/>
      <c r="C22" s="416">
        <v>6.2</v>
      </c>
      <c r="D22" s="407" t="s">
        <v>379</v>
      </c>
      <c r="E22" s="407" t="s">
        <v>586</v>
      </c>
      <c r="F22" s="407" t="s">
        <v>275</v>
      </c>
      <c r="G22" s="407"/>
      <c r="H22" s="408">
        <v>20</v>
      </c>
      <c r="I22" s="409">
        <f t="shared" si="0"/>
        <v>0.3749999999999999</v>
      </c>
      <c r="J22" s="410"/>
      <c r="K22" s="410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</row>
    <row r="23" spans="1:24" s="650" customFormat="1" ht="15.75">
      <c r="A23" s="101"/>
      <c r="B23" s="101"/>
      <c r="C23" s="903">
        <v>6.3</v>
      </c>
      <c r="D23" s="566" t="s">
        <v>379</v>
      </c>
      <c r="E23" s="566" t="s">
        <v>586</v>
      </c>
      <c r="F23" s="566" t="s">
        <v>334</v>
      </c>
      <c r="G23" s="566"/>
      <c r="H23" s="568">
        <v>40</v>
      </c>
      <c r="I23" s="569">
        <f t="shared" si="0"/>
        <v>0.3888888888888888</v>
      </c>
      <c r="J23" s="570"/>
      <c r="K23" s="57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</row>
    <row r="24" spans="1:24" s="635" customFormat="1" ht="15.75">
      <c r="A24" s="238"/>
      <c r="B24" s="238"/>
      <c r="C24" s="747">
        <v>7</v>
      </c>
      <c r="D24" s="407"/>
      <c r="E24" s="746" t="s">
        <v>276</v>
      </c>
      <c r="F24" s="407"/>
      <c r="G24" s="407" t="s">
        <v>269</v>
      </c>
      <c r="H24" s="408"/>
      <c r="I24" s="409">
        <f t="shared" si="0"/>
        <v>0.4166666666666666</v>
      </c>
      <c r="J24" s="410"/>
      <c r="K24" s="410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</row>
    <row r="25" spans="3:24" ht="18">
      <c r="C25" s="200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3:24" s="635" customFormat="1" ht="18">
      <c r="C26" s="228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</row>
    <row r="27" ht="18">
      <c r="C27" s="200"/>
    </row>
    <row r="28" ht="18">
      <c r="C28" s="200"/>
    </row>
    <row r="29" ht="18">
      <c r="C29" s="200"/>
    </row>
    <row r="30" ht="18">
      <c r="C30" s="200"/>
    </row>
    <row r="31" ht="18">
      <c r="C31" s="200"/>
    </row>
    <row r="32" ht="18">
      <c r="C32" s="200"/>
    </row>
    <row r="33" ht="18">
      <c r="C33" s="200"/>
    </row>
    <row r="34" ht="18">
      <c r="C34" s="200"/>
    </row>
    <row r="35" ht="18">
      <c r="C35" s="200"/>
    </row>
    <row r="36" ht="18">
      <c r="C36" s="200"/>
    </row>
    <row r="37" ht="18">
      <c r="C37" s="200"/>
    </row>
    <row r="38" ht="18">
      <c r="C38" s="200"/>
    </row>
    <row r="39" ht="18">
      <c r="C39" s="200"/>
    </row>
    <row r="40" ht="18">
      <c r="C40" s="200"/>
    </row>
    <row r="41" ht="18">
      <c r="C41" s="200"/>
    </row>
    <row r="42" ht="18">
      <c r="C42" s="200"/>
    </row>
    <row r="43" ht="18">
      <c r="C43" s="200"/>
    </row>
    <row r="44" ht="18">
      <c r="C44" s="200"/>
    </row>
    <row r="45" ht="18">
      <c r="C45" s="200"/>
    </row>
    <row r="46" ht="18">
      <c r="C46" s="200"/>
    </row>
    <row r="47" ht="18">
      <c r="C47" s="200"/>
    </row>
    <row r="48" ht="18">
      <c r="C48" s="200"/>
    </row>
    <row r="49" ht="18">
      <c r="C49" s="200"/>
    </row>
    <row r="50" ht="18">
      <c r="C50" s="200"/>
    </row>
  </sheetData>
  <mergeCells count="4">
    <mergeCell ref="B3:I3"/>
    <mergeCell ref="B4:I4"/>
    <mergeCell ref="B2:J2"/>
    <mergeCell ref="B9:J9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</sheetPr>
  <dimension ref="A1:CS5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5.28125" style="201" customWidth="1"/>
    <col min="8" max="8" width="5.00390625" style="201" customWidth="1"/>
    <col min="9" max="9" width="10.8515625" style="201" customWidth="1"/>
    <col min="10" max="24" width="11.7109375" style="201" customWidth="1"/>
    <col min="25" max="16384" width="9.140625" style="201" customWidth="1"/>
  </cols>
  <sheetData>
    <row r="1" s="1400" customFormat="1" ht="15.75">
      <c r="I1" s="1401"/>
    </row>
    <row r="2" spans="2:9" s="1402" customFormat="1" ht="18">
      <c r="B2" s="1881" t="s">
        <v>731</v>
      </c>
      <c r="C2" s="1881"/>
      <c r="D2" s="1881"/>
      <c r="E2" s="1881"/>
      <c r="F2" s="1881"/>
      <c r="G2" s="1881"/>
      <c r="H2" s="1881"/>
      <c r="I2" s="1881"/>
    </row>
    <row r="3" spans="2:9" s="298" customFormat="1" ht="18">
      <c r="B3" s="1882" t="s">
        <v>732</v>
      </c>
      <c r="C3" s="1882"/>
      <c r="D3" s="1882"/>
      <c r="E3" s="1882"/>
      <c r="F3" s="1882"/>
      <c r="G3" s="1882"/>
      <c r="H3" s="1882"/>
      <c r="I3" s="1882"/>
    </row>
    <row r="4" spans="2:97" s="396" customFormat="1" ht="15.75">
      <c r="B4" s="1880" t="s">
        <v>733</v>
      </c>
      <c r="C4" s="1880"/>
      <c r="D4" s="1880"/>
      <c r="E4" s="1880"/>
      <c r="F4" s="1880"/>
      <c r="G4" s="1880"/>
      <c r="H4" s="1880"/>
      <c r="I4" s="1880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</row>
    <row r="5" spans="2:97" s="377" customFormat="1" ht="15.75">
      <c r="B5" s="378" t="s">
        <v>336</v>
      </c>
      <c r="C5" s="397" t="s">
        <v>31</v>
      </c>
      <c r="D5" s="398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</row>
    <row r="6" spans="2:97" s="377" customFormat="1" ht="15.75">
      <c r="B6" s="378" t="s">
        <v>336</v>
      </c>
      <c r="C6" s="397" t="s">
        <v>846</v>
      </c>
      <c r="D6" s="398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</row>
    <row r="7" s="226" customFormat="1" ht="16.5" customHeight="1">
      <c r="G7" s="227"/>
    </row>
    <row r="8" spans="1:10" s="3" customFormat="1" ht="16.5" customHeight="1">
      <c r="A8" s="46"/>
      <c r="B8" s="1901" t="s">
        <v>849</v>
      </c>
      <c r="C8" s="1856"/>
      <c r="D8" s="1856"/>
      <c r="E8" s="1856"/>
      <c r="F8" s="1856"/>
      <c r="G8" s="1856"/>
      <c r="H8" s="1856"/>
      <c r="I8" s="1856"/>
      <c r="J8" s="2"/>
    </row>
    <row r="9" spans="2:10" s="10" customFormat="1" ht="16.5" customHeight="1">
      <c r="B9" s="303"/>
      <c r="C9" s="304"/>
      <c r="D9" s="304"/>
      <c r="E9" s="304"/>
      <c r="F9" s="304"/>
      <c r="G9" s="304"/>
      <c r="H9" s="304"/>
      <c r="I9" s="304"/>
      <c r="J9" s="13"/>
    </row>
    <row r="10" spans="3:24" s="288" customFormat="1" ht="16.5" customHeight="1">
      <c r="C10" s="399">
        <v>1</v>
      </c>
      <c r="D10" s="400" t="s">
        <v>333</v>
      </c>
      <c r="E10" s="401" t="s">
        <v>33</v>
      </c>
      <c r="F10" s="401" t="s">
        <v>334</v>
      </c>
      <c r="G10" s="401" t="s">
        <v>477</v>
      </c>
      <c r="H10" s="402">
        <v>1</v>
      </c>
      <c r="I10" s="403">
        <f>TIME(16,0,0)</f>
        <v>0.6666666666666666</v>
      </c>
      <c r="J10" s="404"/>
      <c r="K10" s="404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</row>
    <row r="11" spans="3:24" s="238" customFormat="1" ht="16.5" customHeight="1">
      <c r="C11" s="747">
        <v>1.5</v>
      </c>
      <c r="D11" s="406" t="s">
        <v>333</v>
      </c>
      <c r="E11" s="407" t="s">
        <v>847</v>
      </c>
      <c r="F11" s="407" t="s">
        <v>275</v>
      </c>
      <c r="G11" s="407" t="s">
        <v>477</v>
      </c>
      <c r="H11" s="408">
        <v>5</v>
      </c>
      <c r="I11" s="409">
        <f aca="true" t="shared" si="0" ref="I11:I18">I10+TIME(0,H10,0)</f>
        <v>0.6673611111111111</v>
      </c>
      <c r="J11" s="410"/>
      <c r="K11" s="410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</row>
    <row r="12" spans="3:24" s="288" customFormat="1" ht="16.5" customHeight="1">
      <c r="C12" s="411">
        <v>2</v>
      </c>
      <c r="D12" s="400" t="s">
        <v>333</v>
      </c>
      <c r="E12" s="400" t="s">
        <v>478</v>
      </c>
      <c r="F12" s="401" t="s">
        <v>334</v>
      </c>
      <c r="G12" s="401" t="s">
        <v>477</v>
      </c>
      <c r="H12" s="402">
        <v>1</v>
      </c>
      <c r="I12" s="403">
        <f t="shared" si="0"/>
        <v>0.6708333333333333</v>
      </c>
      <c r="J12" s="404"/>
      <c r="K12" s="404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</row>
    <row r="13" spans="3:24" s="238" customFormat="1" ht="16.5" customHeight="1">
      <c r="C13" s="405">
        <v>3</v>
      </c>
      <c r="D13" s="406" t="s">
        <v>333</v>
      </c>
      <c r="E13" s="1151" t="s">
        <v>34</v>
      </c>
      <c r="F13" s="407" t="s">
        <v>334</v>
      </c>
      <c r="G13" s="407" t="s">
        <v>477</v>
      </c>
      <c r="H13" s="408">
        <v>8</v>
      </c>
      <c r="I13" s="409">
        <f t="shared" si="0"/>
        <v>0.6715277777777777</v>
      </c>
      <c r="J13" s="410"/>
      <c r="K13" s="410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</row>
    <row r="14" spans="3:24" s="288" customFormat="1" ht="16.5" customHeight="1">
      <c r="C14" s="411">
        <v>4</v>
      </c>
      <c r="D14" s="400" t="s">
        <v>333</v>
      </c>
      <c r="E14" s="412" t="s">
        <v>480</v>
      </c>
      <c r="F14" s="401" t="s">
        <v>334</v>
      </c>
      <c r="G14" s="401" t="s">
        <v>477</v>
      </c>
      <c r="H14" s="402">
        <v>10</v>
      </c>
      <c r="I14" s="403">
        <f t="shared" si="0"/>
        <v>0.6770833333333333</v>
      </c>
      <c r="J14" s="404"/>
      <c r="K14" s="404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</row>
    <row r="15" spans="3:24" s="238" customFormat="1" ht="16.5" customHeight="1">
      <c r="C15" s="416">
        <v>5</v>
      </c>
      <c r="D15" s="407" t="s">
        <v>381</v>
      </c>
      <c r="E15" s="414" t="s">
        <v>279</v>
      </c>
      <c r="F15" s="407" t="s">
        <v>334</v>
      </c>
      <c r="G15" s="407" t="s">
        <v>481</v>
      </c>
      <c r="H15" s="408">
        <v>10</v>
      </c>
      <c r="I15" s="409">
        <f t="shared" si="0"/>
        <v>0.6840277777777777</v>
      </c>
      <c r="J15" s="410"/>
      <c r="K15" s="410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</row>
    <row r="16" spans="3:11" s="288" customFormat="1" ht="15" customHeight="1">
      <c r="C16" s="399">
        <v>6</v>
      </c>
      <c r="D16" s="401" t="s">
        <v>381</v>
      </c>
      <c r="E16" s="486" t="s">
        <v>35</v>
      </c>
      <c r="F16" s="401" t="s">
        <v>334</v>
      </c>
      <c r="G16" s="401" t="s">
        <v>481</v>
      </c>
      <c r="H16" s="402">
        <v>60</v>
      </c>
      <c r="I16" s="403">
        <f t="shared" si="0"/>
        <v>0.6909722222222221</v>
      </c>
      <c r="J16" s="404"/>
      <c r="K16" s="404"/>
    </row>
    <row r="17" spans="3:11" s="238" customFormat="1" ht="15" customHeight="1">
      <c r="C17" s="747">
        <v>7</v>
      </c>
      <c r="D17" s="407" t="s">
        <v>381</v>
      </c>
      <c r="E17" s="746" t="s">
        <v>475</v>
      </c>
      <c r="F17" s="407" t="s">
        <v>334</v>
      </c>
      <c r="G17" s="407" t="s">
        <v>481</v>
      </c>
      <c r="H17" s="408">
        <v>25</v>
      </c>
      <c r="I17" s="409">
        <f t="shared" si="0"/>
        <v>0.7326388888888887</v>
      </c>
      <c r="J17" s="410"/>
      <c r="K17" s="410"/>
    </row>
    <row r="18" spans="3:11" s="288" customFormat="1" ht="15" customHeight="1">
      <c r="C18" s="399">
        <v>8</v>
      </c>
      <c r="D18" s="401" t="s">
        <v>333</v>
      </c>
      <c r="E18" s="486" t="s">
        <v>851</v>
      </c>
      <c r="F18" s="401" t="s">
        <v>334</v>
      </c>
      <c r="G18" s="401"/>
      <c r="H18" s="402"/>
      <c r="I18" s="403">
        <f t="shared" si="0"/>
        <v>0.7499999999999999</v>
      </c>
      <c r="J18" s="404"/>
      <c r="K18" s="404"/>
    </row>
    <row r="19" spans="3:11" s="238" customFormat="1" ht="15" customHeight="1">
      <c r="C19" s="747"/>
      <c r="D19" s="407"/>
      <c r="E19" s="746"/>
      <c r="F19" s="407"/>
      <c r="G19" s="407"/>
      <c r="H19" s="408"/>
      <c r="I19" s="409"/>
      <c r="J19" s="410"/>
      <c r="K19" s="410"/>
    </row>
    <row r="20" spans="3:11" s="305" customFormat="1" ht="15" customHeight="1">
      <c r="C20" s="1062"/>
      <c r="D20" s="1063"/>
      <c r="E20" s="1213"/>
      <c r="F20" s="1063"/>
      <c r="G20" s="1063"/>
      <c r="H20" s="1064"/>
      <c r="I20" s="1065"/>
      <c r="J20" s="1338"/>
      <c r="K20" s="1338"/>
    </row>
    <row r="21" spans="1:10" s="3" customFormat="1" ht="16.5" customHeight="1">
      <c r="A21" s="46"/>
      <c r="B21" s="1901" t="s">
        <v>850</v>
      </c>
      <c r="C21" s="1856"/>
      <c r="D21" s="1856"/>
      <c r="E21" s="1856"/>
      <c r="F21" s="1856"/>
      <c r="G21" s="1856"/>
      <c r="H21" s="1856"/>
      <c r="I21" s="1856"/>
      <c r="J21" s="2"/>
    </row>
    <row r="22" spans="2:10" s="1334" customFormat="1" ht="16.5" customHeight="1">
      <c r="B22" s="1335"/>
      <c r="C22" s="1336"/>
      <c r="D22" s="1336"/>
      <c r="E22" s="1336"/>
      <c r="F22" s="1336"/>
      <c r="G22" s="1336"/>
      <c r="H22" s="1336"/>
      <c r="I22" s="1336"/>
      <c r="J22" s="1337"/>
    </row>
    <row r="23" spans="3:11" s="288" customFormat="1" ht="15" customHeight="1">
      <c r="C23" s="399">
        <v>9</v>
      </c>
      <c r="D23" s="401" t="s">
        <v>381</v>
      </c>
      <c r="E23" s="486" t="s">
        <v>848</v>
      </c>
      <c r="F23" s="401" t="s">
        <v>334</v>
      </c>
      <c r="G23" s="401" t="s">
        <v>481</v>
      </c>
      <c r="H23" s="402">
        <v>120</v>
      </c>
      <c r="I23" s="403">
        <f>TIME(16,0,0)</f>
        <v>0.6666666666666666</v>
      </c>
      <c r="J23" s="404"/>
      <c r="K23" s="404"/>
    </row>
    <row r="24" spans="3:11" s="238" customFormat="1" ht="15" customHeight="1">
      <c r="C24" s="747">
        <v>10</v>
      </c>
      <c r="D24" s="407" t="s">
        <v>333</v>
      </c>
      <c r="E24" s="746" t="s">
        <v>368</v>
      </c>
      <c r="F24" s="407" t="s">
        <v>334</v>
      </c>
      <c r="G24" s="407"/>
      <c r="H24" s="408">
        <v>0</v>
      </c>
      <c r="I24" s="409">
        <f>I23+TIME(0,H23,0)</f>
        <v>0.75</v>
      </c>
      <c r="J24" s="410"/>
      <c r="K24" s="410"/>
    </row>
    <row r="25" spans="2:9" s="259" customFormat="1" ht="16.5" customHeight="1">
      <c r="B25" s="748"/>
      <c r="C25" s="748"/>
      <c r="D25" s="749"/>
      <c r="E25" s="749"/>
      <c r="F25" s="749"/>
      <c r="G25" s="749"/>
      <c r="H25" s="749"/>
      <c r="I25" s="749"/>
    </row>
    <row r="26" spans="2:9" s="21" customFormat="1" ht="16.5" customHeight="1">
      <c r="B26" s="17"/>
      <c r="C26" s="17" t="s">
        <v>331</v>
      </c>
      <c r="D26" s="20" t="s">
        <v>331</v>
      </c>
      <c r="E26" s="22" t="s">
        <v>384</v>
      </c>
      <c r="F26" s="20" t="s">
        <v>331</v>
      </c>
      <c r="G26" s="22"/>
      <c r="H26" s="56" t="s">
        <v>331</v>
      </c>
      <c r="I26" s="64" t="s">
        <v>331</v>
      </c>
    </row>
    <row r="27" spans="2:9" s="259" customFormat="1" ht="16.5" customHeight="1">
      <c r="B27" s="25"/>
      <c r="C27" s="25"/>
      <c r="D27" s="260"/>
      <c r="E27" s="260" t="s">
        <v>301</v>
      </c>
      <c r="F27" s="260"/>
      <c r="H27" s="749"/>
      <c r="I27" s="749"/>
    </row>
    <row r="28" s="571" customFormat="1" ht="18">
      <c r="C28" s="752"/>
    </row>
    <row r="29" s="750" customFormat="1" ht="18">
      <c r="C29" s="751"/>
    </row>
    <row r="30" s="750" customFormat="1" ht="18">
      <c r="C30" s="751"/>
    </row>
    <row r="31" ht="18">
      <c r="C31" s="200"/>
    </row>
    <row r="32" ht="18">
      <c r="C32" s="200"/>
    </row>
    <row r="33" ht="18">
      <c r="C33" s="200"/>
    </row>
    <row r="34" ht="18">
      <c r="C34" s="200"/>
    </row>
    <row r="35" ht="18">
      <c r="C35" s="200"/>
    </row>
    <row r="36" ht="18">
      <c r="C36" s="200"/>
    </row>
    <row r="37" ht="18">
      <c r="C37" s="200"/>
    </row>
    <row r="38" ht="18">
      <c r="C38" s="200"/>
    </row>
    <row r="39" ht="18">
      <c r="C39" s="200"/>
    </row>
    <row r="40" ht="18">
      <c r="C40" s="200"/>
    </row>
    <row r="41" ht="18">
      <c r="C41" s="200"/>
    </row>
    <row r="42" ht="18">
      <c r="C42" s="200"/>
    </row>
    <row r="43" ht="18">
      <c r="C43" s="200"/>
    </row>
    <row r="44" ht="18">
      <c r="C44" s="200"/>
    </row>
    <row r="45" ht="18">
      <c r="C45" s="200"/>
    </row>
    <row r="46" ht="18">
      <c r="C46" s="200"/>
    </row>
    <row r="47" ht="18">
      <c r="C47" s="200"/>
    </row>
    <row r="48" ht="18">
      <c r="C48" s="200"/>
    </row>
    <row r="49" ht="18">
      <c r="C49" s="200"/>
    </row>
    <row r="50" ht="18">
      <c r="C50" s="200"/>
    </row>
    <row r="51" ht="18">
      <c r="C51" s="200"/>
    </row>
  </sheetData>
  <mergeCells count="5">
    <mergeCell ref="B21:I21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76"/>
    </row>
    <row r="11" ht="12.75">
      <c r="P11" s="1476"/>
    </row>
    <row r="12" ht="12.75">
      <c r="P12" s="1476"/>
    </row>
    <row r="13" ht="12.75">
      <c r="P13" s="1476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47"/>
  </sheetPr>
  <dimension ref="A1:CS41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4.57421875" style="201" customWidth="1"/>
    <col min="8" max="8" width="5.7109375" style="201" customWidth="1"/>
    <col min="9" max="9" width="10.8515625" style="201" customWidth="1"/>
    <col min="10" max="24" width="11.7109375" style="201" customWidth="1"/>
    <col min="25" max="16384" width="9.140625" style="201" customWidth="1"/>
  </cols>
  <sheetData>
    <row r="1" s="1270" customFormat="1" ht="16.5" customHeight="1">
      <c r="I1" s="1271"/>
    </row>
    <row r="2" spans="2:9" s="1272" customFormat="1" ht="16.5" customHeight="1">
      <c r="B2" s="1909" t="s">
        <v>583</v>
      </c>
      <c r="C2" s="1909"/>
      <c r="D2" s="1909"/>
      <c r="E2" s="1909"/>
      <c r="F2" s="1909"/>
      <c r="G2" s="1909"/>
      <c r="H2" s="1909"/>
      <c r="I2" s="1909"/>
    </row>
    <row r="3" spans="2:9" s="1273" customFormat="1" ht="16.5" customHeight="1">
      <c r="B3" s="1910" t="s">
        <v>68</v>
      </c>
      <c r="C3" s="1910"/>
      <c r="D3" s="1910"/>
      <c r="E3" s="1910"/>
      <c r="F3" s="1910"/>
      <c r="G3" s="1910"/>
      <c r="H3" s="1910"/>
      <c r="I3" s="1910"/>
    </row>
    <row r="4" spans="2:97" s="1274" customFormat="1" ht="16.5" customHeight="1">
      <c r="B4" s="1911" t="s">
        <v>580</v>
      </c>
      <c r="C4" s="1911"/>
      <c r="D4" s="1911"/>
      <c r="E4" s="1911"/>
      <c r="F4" s="1911"/>
      <c r="G4" s="1911"/>
      <c r="H4" s="1911"/>
      <c r="I4" s="1911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1275"/>
      <c r="AN4" s="1275"/>
      <c r="AO4" s="1275"/>
      <c r="AP4" s="1275"/>
      <c r="AQ4" s="1275"/>
      <c r="AR4" s="1275"/>
      <c r="AS4" s="1275"/>
      <c r="AT4" s="1275"/>
      <c r="AU4" s="1275"/>
      <c r="AV4" s="1275"/>
      <c r="AW4" s="1275"/>
      <c r="AX4" s="1275"/>
      <c r="AY4" s="1275"/>
      <c r="AZ4" s="1275"/>
      <c r="BA4" s="1275"/>
      <c r="BB4" s="1275"/>
      <c r="BC4" s="1275"/>
      <c r="BD4" s="1275"/>
      <c r="BE4" s="1275"/>
      <c r="BF4" s="1275"/>
      <c r="BG4" s="1275"/>
      <c r="BH4" s="1275"/>
      <c r="BI4" s="1275"/>
      <c r="BJ4" s="1275"/>
      <c r="BK4" s="1275"/>
      <c r="BL4" s="1275"/>
      <c r="BM4" s="1275"/>
      <c r="BN4" s="1275"/>
      <c r="BO4" s="1275"/>
      <c r="BP4" s="1275"/>
      <c r="BQ4" s="1275"/>
      <c r="BR4" s="1275"/>
      <c r="BS4" s="1275"/>
      <c r="BT4" s="1275"/>
      <c r="BU4" s="1275"/>
      <c r="BV4" s="1275"/>
      <c r="BW4" s="1275"/>
      <c r="BX4" s="1275"/>
      <c r="BY4" s="1275"/>
      <c r="BZ4" s="1275"/>
      <c r="CA4" s="1275"/>
      <c r="CB4" s="1275"/>
      <c r="CC4" s="1275"/>
      <c r="CD4" s="1275"/>
      <c r="CE4" s="1275"/>
      <c r="CF4" s="1275"/>
      <c r="CG4" s="1275"/>
      <c r="CH4" s="1275"/>
      <c r="CI4" s="1275"/>
      <c r="CJ4" s="1275"/>
      <c r="CK4" s="1275"/>
      <c r="CL4" s="1275"/>
      <c r="CM4" s="1275"/>
      <c r="CN4" s="1275"/>
      <c r="CO4" s="1275"/>
      <c r="CP4" s="1275"/>
      <c r="CQ4" s="1275"/>
      <c r="CR4" s="1275"/>
      <c r="CS4" s="1275"/>
    </row>
    <row r="5" spans="2:97" s="1276" customFormat="1" ht="16.5" customHeight="1">
      <c r="B5" s="1277" t="s">
        <v>336</v>
      </c>
      <c r="C5" s="1278" t="s">
        <v>835</v>
      </c>
      <c r="D5" s="1279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1280"/>
      <c r="AN5" s="1280"/>
      <c r="AO5" s="1280"/>
      <c r="AP5" s="1280"/>
      <c r="AQ5" s="1280"/>
      <c r="AR5" s="1280"/>
      <c r="AS5" s="1280"/>
      <c r="AT5" s="1280"/>
      <c r="AU5" s="1280"/>
      <c r="AV5" s="1280"/>
      <c r="AW5" s="1280"/>
      <c r="AX5" s="1280"/>
      <c r="AY5" s="1280"/>
      <c r="AZ5" s="1280"/>
      <c r="BA5" s="1280"/>
      <c r="BB5" s="1280"/>
      <c r="BC5" s="1280"/>
      <c r="BD5" s="1280"/>
      <c r="BE5" s="1280"/>
      <c r="BF5" s="1280"/>
      <c r="BG5" s="1280"/>
      <c r="BH5" s="1280"/>
      <c r="BI5" s="1280"/>
      <c r="BJ5" s="1280"/>
      <c r="BK5" s="1280"/>
      <c r="BL5" s="1280"/>
      <c r="BM5" s="1280"/>
      <c r="BN5" s="1280"/>
      <c r="BO5" s="1280"/>
      <c r="BP5" s="1280"/>
      <c r="BQ5" s="1280"/>
      <c r="BR5" s="1280"/>
      <c r="BS5" s="1280"/>
      <c r="BT5" s="1280"/>
      <c r="BU5" s="1280"/>
      <c r="BV5" s="1280"/>
      <c r="BW5" s="1280"/>
      <c r="BX5" s="1280"/>
      <c r="BY5" s="1280"/>
      <c r="BZ5" s="1280"/>
      <c r="CA5" s="1280"/>
      <c r="CB5" s="1280"/>
      <c r="CC5" s="1280"/>
      <c r="CD5" s="1280"/>
      <c r="CE5" s="1280"/>
      <c r="CF5" s="1280"/>
      <c r="CG5" s="1280"/>
      <c r="CH5" s="1280"/>
      <c r="CI5" s="1280"/>
      <c r="CJ5" s="1280"/>
      <c r="CK5" s="1280"/>
      <c r="CL5" s="1280"/>
      <c r="CM5" s="1280"/>
      <c r="CN5" s="1280"/>
      <c r="CO5" s="1280"/>
      <c r="CP5" s="1280"/>
      <c r="CQ5" s="1280"/>
      <c r="CR5" s="1280"/>
      <c r="CS5" s="1280"/>
    </row>
    <row r="6" spans="2:97" s="1276" customFormat="1" ht="16.5" customHeight="1">
      <c r="B6" s="1277" t="s">
        <v>336</v>
      </c>
      <c r="C6" s="1278" t="s">
        <v>836</v>
      </c>
      <c r="D6" s="1279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1280"/>
      <c r="AN6" s="1280"/>
      <c r="AO6" s="1280"/>
      <c r="AP6" s="1280"/>
      <c r="AQ6" s="1280"/>
      <c r="AR6" s="1280"/>
      <c r="AS6" s="1280"/>
      <c r="AT6" s="1280"/>
      <c r="AU6" s="1280"/>
      <c r="AV6" s="1280"/>
      <c r="AW6" s="1280"/>
      <c r="AX6" s="1280"/>
      <c r="AY6" s="1280"/>
      <c r="AZ6" s="1280"/>
      <c r="BA6" s="1280"/>
      <c r="BB6" s="1280"/>
      <c r="BC6" s="1280"/>
      <c r="BD6" s="1280"/>
      <c r="BE6" s="1280"/>
      <c r="BF6" s="1280"/>
      <c r="BG6" s="1280"/>
      <c r="BH6" s="1280"/>
      <c r="BI6" s="1280"/>
      <c r="BJ6" s="1280"/>
      <c r="BK6" s="1280"/>
      <c r="BL6" s="1280"/>
      <c r="BM6" s="1280"/>
      <c r="BN6" s="1280"/>
      <c r="BO6" s="1280"/>
      <c r="BP6" s="1280"/>
      <c r="BQ6" s="1280"/>
      <c r="BR6" s="1280"/>
      <c r="BS6" s="1280"/>
      <c r="BT6" s="1280"/>
      <c r="BU6" s="1280"/>
      <c r="BV6" s="1280"/>
      <c r="BW6" s="1280"/>
      <c r="BX6" s="1280"/>
      <c r="BY6" s="1280"/>
      <c r="BZ6" s="1280"/>
      <c r="CA6" s="1280"/>
      <c r="CB6" s="1280"/>
      <c r="CC6" s="1280"/>
      <c r="CD6" s="1280"/>
      <c r="CE6" s="1280"/>
      <c r="CF6" s="1280"/>
      <c r="CG6" s="1280"/>
      <c r="CH6" s="1280"/>
      <c r="CI6" s="1280"/>
      <c r="CJ6" s="1280"/>
      <c r="CK6" s="1280"/>
      <c r="CL6" s="1280"/>
      <c r="CM6" s="1280"/>
      <c r="CN6" s="1280"/>
      <c r="CO6" s="1280"/>
      <c r="CP6" s="1280"/>
      <c r="CQ6" s="1280"/>
      <c r="CR6" s="1280"/>
      <c r="CS6" s="1280"/>
    </row>
    <row r="7" spans="2:97" s="1276" customFormat="1" ht="16.5" customHeight="1">
      <c r="B7" s="1277" t="s">
        <v>336</v>
      </c>
      <c r="C7" s="1278" t="s">
        <v>643</v>
      </c>
      <c r="D7" s="1279"/>
      <c r="E7" s="1280"/>
      <c r="F7" s="1280"/>
      <c r="G7" s="1280"/>
      <c r="H7" s="1280"/>
      <c r="I7" s="1280"/>
      <c r="J7" s="1280"/>
      <c r="K7" s="1280"/>
      <c r="L7" s="1280"/>
      <c r="M7" s="1280"/>
      <c r="N7" s="1280"/>
      <c r="O7" s="1280"/>
      <c r="P7" s="1280"/>
      <c r="Q7" s="1280"/>
      <c r="R7" s="1280"/>
      <c r="S7" s="1280"/>
      <c r="T7" s="1280"/>
      <c r="U7" s="1280"/>
      <c r="V7" s="1280"/>
      <c r="W7" s="1280"/>
      <c r="X7" s="1280"/>
      <c r="Y7" s="1280"/>
      <c r="Z7" s="1280"/>
      <c r="AA7" s="1280"/>
      <c r="AB7" s="1280"/>
      <c r="AC7" s="1280"/>
      <c r="AD7" s="1280"/>
      <c r="AE7" s="1280"/>
      <c r="AF7" s="1280"/>
      <c r="AG7" s="1280"/>
      <c r="AH7" s="1280"/>
      <c r="AI7" s="1280"/>
      <c r="AJ7" s="1280"/>
      <c r="AK7" s="1280"/>
      <c r="AL7" s="1280"/>
      <c r="AM7" s="1280"/>
      <c r="AN7" s="1280"/>
      <c r="AO7" s="1280"/>
      <c r="AP7" s="1280"/>
      <c r="AQ7" s="1280"/>
      <c r="AR7" s="1280"/>
      <c r="AS7" s="1280"/>
      <c r="AT7" s="1280"/>
      <c r="AU7" s="1280"/>
      <c r="AV7" s="1280"/>
      <c r="AW7" s="1280"/>
      <c r="AX7" s="1280"/>
      <c r="AY7" s="1280"/>
      <c r="AZ7" s="1280"/>
      <c r="BA7" s="1280"/>
      <c r="BB7" s="1280"/>
      <c r="BC7" s="1280"/>
      <c r="BD7" s="1280"/>
      <c r="BE7" s="1280"/>
      <c r="BF7" s="1280"/>
      <c r="BG7" s="1280"/>
      <c r="BH7" s="1280"/>
      <c r="BI7" s="1280"/>
      <c r="BJ7" s="1280"/>
      <c r="BK7" s="1280"/>
      <c r="BL7" s="1280"/>
      <c r="BM7" s="1280"/>
      <c r="BN7" s="1280"/>
      <c r="BO7" s="1280"/>
      <c r="BP7" s="1280"/>
      <c r="BQ7" s="1280"/>
      <c r="BR7" s="1280"/>
      <c r="BS7" s="1280"/>
      <c r="BT7" s="1280"/>
      <c r="BU7" s="1280"/>
      <c r="BV7" s="1280"/>
      <c r="BW7" s="1280"/>
      <c r="BX7" s="1280"/>
      <c r="BY7" s="1280"/>
      <c r="BZ7" s="1280"/>
      <c r="CA7" s="1280"/>
      <c r="CB7" s="1280"/>
      <c r="CC7" s="1280"/>
      <c r="CD7" s="1280"/>
      <c r="CE7" s="1280"/>
      <c r="CF7" s="1280"/>
      <c r="CG7" s="1280"/>
      <c r="CH7" s="1280"/>
      <c r="CI7" s="1280"/>
      <c r="CJ7" s="1280"/>
      <c r="CK7" s="1280"/>
      <c r="CL7" s="1280"/>
      <c r="CM7" s="1280"/>
      <c r="CN7" s="1280"/>
      <c r="CO7" s="1280"/>
      <c r="CP7" s="1280"/>
      <c r="CQ7" s="1280"/>
      <c r="CR7" s="1280"/>
      <c r="CS7" s="1280"/>
    </row>
    <row r="8" spans="1:9" s="1283" customFormat="1" ht="16.5" customHeight="1">
      <c r="A8" s="1281"/>
      <c r="B8" s="1282"/>
      <c r="C8" s="1908"/>
      <c r="D8" s="1908"/>
      <c r="E8" s="1908"/>
      <c r="F8" s="1908"/>
      <c r="G8" s="1908"/>
      <c r="H8" s="1908"/>
      <c r="I8" s="1908"/>
    </row>
    <row r="9" spans="1:9" s="1283" customFormat="1" ht="16.5" customHeight="1">
      <c r="A9" s="1281"/>
      <c r="B9" s="1282"/>
      <c r="C9" s="1907" t="s">
        <v>837</v>
      </c>
      <c r="D9" s="1907"/>
      <c r="E9" s="1907"/>
      <c r="F9" s="1907"/>
      <c r="G9" s="1907"/>
      <c r="H9" s="1907"/>
      <c r="I9" s="1907"/>
    </row>
    <row r="10" spans="2:10" s="1284" customFormat="1" ht="16.5" customHeight="1">
      <c r="B10" s="1285"/>
      <c r="C10" s="1285"/>
      <c r="D10" s="1285"/>
      <c r="E10" s="1285"/>
      <c r="F10" s="1285"/>
      <c r="G10" s="1285"/>
      <c r="H10" s="1285"/>
      <c r="I10" s="1285"/>
      <c r="J10" s="1286"/>
    </row>
    <row r="11" spans="2:10" s="1284" customFormat="1" ht="16.5" customHeight="1">
      <c r="B11" s="1285"/>
      <c r="C11" s="1285"/>
      <c r="D11" s="1285"/>
      <c r="E11" s="1285"/>
      <c r="F11" s="1285"/>
      <c r="G11" s="1285"/>
      <c r="H11" s="1285"/>
      <c r="I11" s="1285"/>
      <c r="J11" s="1286"/>
    </row>
    <row r="12" spans="3:24" s="1287" customFormat="1" ht="16.5" customHeight="1">
      <c r="C12" s="1288">
        <v>1</v>
      </c>
      <c r="D12" s="1289" t="s">
        <v>333</v>
      </c>
      <c r="E12" s="1290" t="s">
        <v>476</v>
      </c>
      <c r="F12" s="1290" t="s">
        <v>334</v>
      </c>
      <c r="G12" s="1290" t="s">
        <v>477</v>
      </c>
      <c r="H12" s="1291">
        <v>1</v>
      </c>
      <c r="I12" s="1292">
        <f>TIME(19,30,0)</f>
        <v>0.8125</v>
      </c>
      <c r="J12" s="1293"/>
      <c r="K12" s="1293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</row>
    <row r="13" spans="3:24" s="1295" customFormat="1" ht="16.5" customHeight="1">
      <c r="C13" s="1296">
        <v>2</v>
      </c>
      <c r="D13" s="1297" t="s">
        <v>333</v>
      </c>
      <c r="E13" s="1297" t="s">
        <v>478</v>
      </c>
      <c r="F13" s="1298" t="s">
        <v>334</v>
      </c>
      <c r="G13" s="1298" t="s">
        <v>477</v>
      </c>
      <c r="H13" s="1299">
        <v>1</v>
      </c>
      <c r="I13" s="1300">
        <f aca="true" t="shared" si="0" ref="I13:I22">I12+TIME(0,H12,0)</f>
        <v>0.8131944444444444</v>
      </c>
      <c r="J13" s="1301"/>
      <c r="K13" s="1301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</row>
    <row r="14" spans="3:24" s="1287" customFormat="1" ht="16.5" customHeight="1">
      <c r="C14" s="1288">
        <v>3</v>
      </c>
      <c r="D14" s="1289" t="s">
        <v>333</v>
      </c>
      <c r="E14" s="1303" t="s">
        <v>479</v>
      </c>
      <c r="F14" s="1290" t="s">
        <v>334</v>
      </c>
      <c r="G14" s="1290" t="s">
        <v>477</v>
      </c>
      <c r="H14" s="1291">
        <v>5</v>
      </c>
      <c r="I14" s="1292">
        <f t="shared" si="0"/>
        <v>0.8138888888888889</v>
      </c>
      <c r="J14" s="1293"/>
      <c r="K14" s="1293"/>
      <c r="L14" s="1294"/>
      <c r="M14" s="1294"/>
      <c r="N14" s="1294"/>
      <c r="O14" s="1294"/>
      <c r="P14" s="1294"/>
      <c r="Q14" s="1294"/>
      <c r="R14" s="1294"/>
      <c r="S14" s="1294"/>
      <c r="T14" s="1294"/>
      <c r="U14" s="1294"/>
      <c r="V14" s="1294"/>
      <c r="W14" s="1294"/>
      <c r="X14" s="1294"/>
    </row>
    <row r="15" spans="3:24" s="1295" customFormat="1" ht="16.5" customHeight="1">
      <c r="C15" s="1296">
        <v>4</v>
      </c>
      <c r="D15" s="1297" t="s">
        <v>382</v>
      </c>
      <c r="E15" s="1304" t="s">
        <v>480</v>
      </c>
      <c r="F15" s="1298" t="s">
        <v>334</v>
      </c>
      <c r="G15" s="1298" t="s">
        <v>477</v>
      </c>
      <c r="H15" s="1299">
        <v>5</v>
      </c>
      <c r="I15" s="1300">
        <f t="shared" si="0"/>
        <v>0.8173611111111111</v>
      </c>
      <c r="J15" s="1301"/>
      <c r="K15" s="1301"/>
      <c r="L15" s="1302"/>
      <c r="M15" s="1302"/>
      <c r="N15" s="1302"/>
      <c r="O15" s="1302"/>
      <c r="P15" s="1302"/>
      <c r="Q15" s="1302"/>
      <c r="R15" s="1302"/>
      <c r="S15" s="1302"/>
      <c r="T15" s="1302"/>
      <c r="U15" s="1302"/>
      <c r="V15" s="1302"/>
      <c r="W15" s="1302"/>
      <c r="X15" s="1302"/>
    </row>
    <row r="16" spans="3:24" s="1287" customFormat="1" ht="16.5" customHeight="1">
      <c r="C16" s="1305">
        <v>5</v>
      </c>
      <c r="D16" s="1290" t="s">
        <v>379</v>
      </c>
      <c r="E16" s="1290" t="s">
        <v>279</v>
      </c>
      <c r="F16" s="1290" t="s">
        <v>334</v>
      </c>
      <c r="G16" s="1290" t="s">
        <v>477</v>
      </c>
      <c r="H16" s="1291">
        <v>10</v>
      </c>
      <c r="I16" s="1292">
        <f t="shared" si="0"/>
        <v>0.8208333333333333</v>
      </c>
      <c r="J16" s="1293"/>
      <c r="K16" s="1293"/>
      <c r="L16" s="1294"/>
      <c r="M16" s="1294"/>
      <c r="N16" s="1294"/>
      <c r="O16" s="1294"/>
      <c r="P16" s="1294"/>
      <c r="Q16" s="1294"/>
      <c r="R16" s="1294"/>
      <c r="S16" s="1294"/>
      <c r="T16" s="1294"/>
      <c r="U16" s="1294"/>
      <c r="V16" s="1294"/>
      <c r="W16" s="1294"/>
      <c r="X16" s="1294"/>
    </row>
    <row r="17" spans="3:24" s="1295" customFormat="1" ht="16.5" customHeight="1">
      <c r="C17" s="1306">
        <v>6</v>
      </c>
      <c r="D17" s="1298" t="s">
        <v>379</v>
      </c>
      <c r="E17" s="1304" t="s">
        <v>42</v>
      </c>
      <c r="F17" s="1298" t="s">
        <v>334</v>
      </c>
      <c r="G17" s="1298" t="s">
        <v>477</v>
      </c>
      <c r="H17" s="1299">
        <v>10</v>
      </c>
      <c r="I17" s="1300">
        <f t="shared" si="0"/>
        <v>0.8277777777777777</v>
      </c>
      <c r="J17" s="1301"/>
      <c r="K17" s="1301"/>
      <c r="L17" s="1302"/>
      <c r="M17" s="1302"/>
      <c r="N17" s="1302"/>
      <c r="O17" s="1302"/>
      <c r="P17" s="1302"/>
      <c r="Q17" s="1302"/>
      <c r="R17" s="1302"/>
      <c r="S17" s="1302"/>
      <c r="T17" s="1302"/>
      <c r="U17" s="1302"/>
      <c r="V17" s="1302"/>
      <c r="W17" s="1302"/>
      <c r="X17" s="1302"/>
    </row>
    <row r="18" spans="3:11" s="1287" customFormat="1" ht="16.5" customHeight="1">
      <c r="C18" s="1288">
        <v>7</v>
      </c>
      <c r="D18" s="1290" t="s">
        <v>382</v>
      </c>
      <c r="E18" s="1307" t="s">
        <v>202</v>
      </c>
      <c r="F18" s="1290" t="s">
        <v>334</v>
      </c>
      <c r="G18" s="1290" t="s">
        <v>477</v>
      </c>
      <c r="H18" s="1291">
        <v>10</v>
      </c>
      <c r="I18" s="1292">
        <f t="shared" si="0"/>
        <v>0.8347222222222221</v>
      </c>
      <c r="J18" s="1293"/>
      <c r="K18" s="1293"/>
    </row>
    <row r="19" spans="3:11" s="238" customFormat="1" ht="16.5" customHeight="1">
      <c r="C19" s="1321">
        <v>8</v>
      </c>
      <c r="D19" s="1412" t="s">
        <v>381</v>
      </c>
      <c r="E19" s="1413" t="s">
        <v>838</v>
      </c>
      <c r="F19" s="1412" t="s">
        <v>334</v>
      </c>
      <c r="G19" s="1412" t="s">
        <v>477</v>
      </c>
      <c r="H19" s="1331">
        <v>48</v>
      </c>
      <c r="I19" s="1332">
        <f t="shared" si="0"/>
        <v>0.8416666666666666</v>
      </c>
      <c r="J19" s="1320"/>
      <c r="K19" s="1320"/>
    </row>
    <row r="20" spans="3:11" s="1322" customFormat="1" ht="16.5" customHeight="1">
      <c r="C20" s="1323">
        <v>9</v>
      </c>
      <c r="D20" s="1324" t="s">
        <v>381</v>
      </c>
      <c r="E20" s="1325" t="s">
        <v>43</v>
      </c>
      <c r="F20" s="1324" t="s">
        <v>334</v>
      </c>
      <c r="G20" s="1324" t="s">
        <v>481</v>
      </c>
      <c r="H20" s="1326">
        <v>20</v>
      </c>
      <c r="I20" s="1292">
        <f t="shared" si="0"/>
        <v>0.8749999999999999</v>
      </c>
      <c r="J20" s="1328"/>
      <c r="K20" s="1328"/>
    </row>
    <row r="21" spans="3:11" s="1295" customFormat="1" ht="16.5" customHeight="1">
      <c r="C21" s="1296">
        <v>10</v>
      </c>
      <c r="D21" s="1304" t="s">
        <v>381</v>
      </c>
      <c r="E21" s="1308" t="s">
        <v>0</v>
      </c>
      <c r="F21" s="1304" t="s">
        <v>334</v>
      </c>
      <c r="G21" s="1304" t="s">
        <v>481</v>
      </c>
      <c r="H21" s="1299">
        <v>10</v>
      </c>
      <c r="I21" s="1332">
        <f t="shared" si="0"/>
        <v>0.8888888888888887</v>
      </c>
      <c r="J21" s="1301"/>
      <c r="K21" s="1301"/>
    </row>
    <row r="22" spans="3:11" s="288" customFormat="1" ht="16.5" customHeight="1">
      <c r="C22" s="1424">
        <v>11</v>
      </c>
      <c r="D22" s="1425" t="s">
        <v>333</v>
      </c>
      <c r="E22" s="1426" t="s">
        <v>117</v>
      </c>
      <c r="F22" s="1425" t="s">
        <v>334</v>
      </c>
      <c r="G22" s="1425" t="s">
        <v>481</v>
      </c>
      <c r="H22" s="1427">
        <v>0</v>
      </c>
      <c r="I22" s="1292">
        <f t="shared" si="0"/>
        <v>0.8958333333333331</v>
      </c>
      <c r="J22" s="1428"/>
      <c r="K22" s="1428"/>
    </row>
    <row r="23" spans="3:11" s="238" customFormat="1" ht="16.5" customHeight="1">
      <c r="C23" s="1316"/>
      <c r="D23" s="1317"/>
      <c r="E23" s="1318"/>
      <c r="F23" s="1317"/>
      <c r="G23" s="1317"/>
      <c r="H23" s="1319"/>
      <c r="I23" s="1332"/>
      <c r="J23" s="1320"/>
      <c r="K23" s="1320"/>
    </row>
    <row r="24" spans="1:9" s="1283" customFormat="1" ht="16.5" customHeight="1">
      <c r="A24" s="1281"/>
      <c r="B24" s="1282"/>
      <c r="C24" s="1908"/>
      <c r="D24" s="1908"/>
      <c r="E24" s="1908"/>
      <c r="F24" s="1908"/>
      <c r="G24" s="1908"/>
      <c r="H24" s="1908"/>
      <c r="I24" s="1908"/>
    </row>
    <row r="25" spans="1:9" s="1283" customFormat="1" ht="16.5" customHeight="1">
      <c r="A25" s="1281"/>
      <c r="B25" s="1282"/>
      <c r="C25" s="1907" t="s">
        <v>1</v>
      </c>
      <c r="D25" s="1907"/>
      <c r="E25" s="1907"/>
      <c r="F25" s="1907"/>
      <c r="G25" s="1907"/>
      <c r="H25" s="1907"/>
      <c r="I25" s="1907"/>
    </row>
    <row r="26" spans="1:9" s="1432" customFormat="1" ht="16.5" customHeight="1">
      <c r="A26" s="1429"/>
      <c r="B26" s="1430"/>
      <c r="C26" s="1431"/>
      <c r="D26" s="1431"/>
      <c r="E26" s="1431"/>
      <c r="F26" s="1431"/>
      <c r="G26" s="1431"/>
      <c r="H26" s="1431"/>
      <c r="I26" s="1431"/>
    </row>
    <row r="27" spans="3:11" s="1322" customFormat="1" ht="16.5" customHeight="1">
      <c r="C27" s="1433">
        <v>12</v>
      </c>
      <c r="D27" s="1329" t="s">
        <v>381</v>
      </c>
      <c r="E27" s="1325" t="s">
        <v>2</v>
      </c>
      <c r="F27" s="1329" t="s">
        <v>334</v>
      </c>
      <c r="G27" s="1329" t="s">
        <v>481</v>
      </c>
      <c r="H27" s="1326">
        <v>110</v>
      </c>
      <c r="I27" s="1292">
        <f>TIME(8,0,0)</f>
        <v>0.3333333333333333</v>
      </c>
      <c r="J27" s="1328"/>
      <c r="K27" s="1328"/>
    </row>
    <row r="28" spans="3:11" s="1295" customFormat="1" ht="16.5" customHeight="1">
      <c r="C28" s="1296">
        <v>13</v>
      </c>
      <c r="D28" s="1298" t="s">
        <v>97</v>
      </c>
      <c r="E28" s="1308" t="s">
        <v>559</v>
      </c>
      <c r="F28" s="1298" t="s">
        <v>334</v>
      </c>
      <c r="G28" s="1298" t="s">
        <v>477</v>
      </c>
      <c r="H28" s="1299">
        <v>5</v>
      </c>
      <c r="I28" s="1300">
        <f>I27+TIME(0,H27,0)</f>
        <v>0.4097222222222222</v>
      </c>
      <c r="J28" s="1301"/>
      <c r="K28" s="1301"/>
    </row>
    <row r="29" spans="3:24" s="288" customFormat="1" ht="16.5" customHeight="1">
      <c r="C29" s="1424">
        <v>14</v>
      </c>
      <c r="D29" s="1434" t="s">
        <v>97</v>
      </c>
      <c r="E29" s="1426" t="s">
        <v>118</v>
      </c>
      <c r="F29" s="1435" t="s">
        <v>334</v>
      </c>
      <c r="G29" s="1425" t="s">
        <v>477</v>
      </c>
      <c r="H29" s="1427">
        <v>5</v>
      </c>
      <c r="I29" s="1436">
        <f>I28+TIME(0,H28,0)</f>
        <v>0.4131944444444444</v>
      </c>
      <c r="J29" s="1428"/>
      <c r="K29" s="1428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</row>
    <row r="30" spans="3:24" s="1295" customFormat="1" ht="16.5" customHeight="1">
      <c r="C30" s="1296">
        <v>15</v>
      </c>
      <c r="D30" s="1297" t="s">
        <v>333</v>
      </c>
      <c r="E30" s="1298" t="s">
        <v>72</v>
      </c>
      <c r="F30" s="1298" t="s">
        <v>334</v>
      </c>
      <c r="G30" s="1298" t="s">
        <v>481</v>
      </c>
      <c r="H30" s="1299">
        <v>0</v>
      </c>
      <c r="I30" s="1300">
        <f>I29+TIME(0,H29,0)</f>
        <v>0.41666666666666663</v>
      </c>
      <c r="J30" s="1301"/>
      <c r="K30" s="1301"/>
      <c r="L30" s="1302"/>
      <c r="M30" s="1302"/>
      <c r="N30" s="1302"/>
      <c r="O30" s="1302"/>
      <c r="P30" s="1302"/>
      <c r="Q30" s="1302"/>
      <c r="R30" s="1302"/>
      <c r="S30" s="1302"/>
      <c r="T30" s="1302"/>
      <c r="U30" s="1302"/>
      <c r="V30" s="1302"/>
      <c r="W30" s="1302"/>
      <c r="X30" s="1302"/>
    </row>
    <row r="31" spans="3:11" s="288" customFormat="1" ht="16.5" customHeight="1">
      <c r="C31" s="1437">
        <v>16</v>
      </c>
      <c r="D31" s="1435" t="s">
        <v>333</v>
      </c>
      <c r="E31" s="1426" t="s">
        <v>70</v>
      </c>
      <c r="F31" s="1435" t="s">
        <v>334</v>
      </c>
      <c r="G31" s="1435" t="s">
        <v>477</v>
      </c>
      <c r="H31" s="1427">
        <v>0</v>
      </c>
      <c r="I31" s="1436">
        <f>I30+TIME(0,H30,0)</f>
        <v>0.41666666666666663</v>
      </c>
      <c r="J31" s="1428"/>
      <c r="K31" s="1428"/>
    </row>
    <row r="32" spans="3:11" s="1295" customFormat="1" ht="16.5" customHeight="1">
      <c r="C32" s="1296"/>
      <c r="D32" s="1298"/>
      <c r="E32" s="1308"/>
      <c r="F32" s="1298"/>
      <c r="G32" s="1298"/>
      <c r="H32" s="1299"/>
      <c r="I32" s="1300"/>
      <c r="J32" s="1301"/>
      <c r="K32" s="1301"/>
    </row>
    <row r="33" spans="3:24" s="1322" customFormat="1" ht="16.5" customHeight="1">
      <c r="C33" s="1438"/>
      <c r="D33" s="1438" t="s">
        <v>285</v>
      </c>
      <c r="E33" s="1324"/>
      <c r="F33" s="1324"/>
      <c r="G33" s="1324"/>
      <c r="H33" s="1326"/>
      <c r="I33" s="1327"/>
      <c r="J33" s="1328"/>
      <c r="K33" s="1328"/>
      <c r="L33" s="1333"/>
      <c r="M33" s="1333"/>
      <c r="N33" s="1333"/>
      <c r="O33" s="1333"/>
      <c r="P33" s="1333"/>
      <c r="Q33" s="1333"/>
      <c r="R33" s="1333"/>
      <c r="S33" s="1333"/>
      <c r="T33" s="1333"/>
      <c r="U33" s="1333"/>
      <c r="V33" s="1333"/>
      <c r="W33" s="1333"/>
      <c r="X33" s="1333"/>
    </row>
    <row r="34" spans="3:24" s="1446" customFormat="1" ht="16.5" customHeight="1">
      <c r="C34" s="1447"/>
      <c r="D34" s="1448" t="s">
        <v>283</v>
      </c>
      <c r="E34" s="1330"/>
      <c r="F34" s="1330"/>
      <c r="G34" s="1330"/>
      <c r="H34" s="1331"/>
      <c r="I34" s="1332"/>
      <c r="J34" s="1449"/>
      <c r="K34" s="1449"/>
      <c r="L34" s="1450"/>
      <c r="M34" s="1450"/>
      <c r="N34" s="1450"/>
      <c r="O34" s="1450"/>
      <c r="P34" s="1450"/>
      <c r="Q34" s="1450"/>
      <c r="R34" s="1450"/>
      <c r="S34" s="1450"/>
      <c r="T34" s="1450"/>
      <c r="U34" s="1450"/>
      <c r="V34" s="1450"/>
      <c r="W34" s="1450"/>
      <c r="X34" s="1450"/>
    </row>
    <row r="35" spans="2:9" s="1439" customFormat="1" ht="16.5" customHeight="1">
      <c r="B35" s="1440"/>
      <c r="C35" s="1438" t="s">
        <v>331</v>
      </c>
      <c r="D35" s="1441" t="s">
        <v>384</v>
      </c>
      <c r="E35" s="1438"/>
      <c r="F35" s="1438"/>
      <c r="G35" s="1442"/>
      <c r="H35" s="1442"/>
      <c r="I35" s="1442"/>
    </row>
    <row r="36" spans="2:9" s="1451" customFormat="1" ht="16.5" customHeight="1">
      <c r="B36" s="1452"/>
      <c r="C36" s="1453"/>
      <c r="D36" s="1453" t="s">
        <v>282</v>
      </c>
      <c r="E36" s="1447"/>
      <c r="F36" s="1448"/>
      <c r="G36" s="1454"/>
      <c r="H36" s="1455"/>
      <c r="I36" s="1456"/>
    </row>
    <row r="37" spans="2:9" s="1439" customFormat="1" ht="16.5" customHeight="1">
      <c r="B37" s="1443"/>
      <c r="C37" s="1444"/>
      <c r="D37" s="1441" t="s">
        <v>159</v>
      </c>
      <c r="E37" s="1438" t="s">
        <v>331</v>
      </c>
      <c r="F37" s="1441"/>
      <c r="H37" s="1442"/>
      <c r="I37" s="1442"/>
    </row>
    <row r="38" spans="3:6" s="1457" customFormat="1" ht="16.5" customHeight="1">
      <c r="C38" s="1458"/>
      <c r="D38" s="1453" t="s">
        <v>286</v>
      </c>
      <c r="E38" s="1453"/>
      <c r="F38" s="1453"/>
    </row>
    <row r="39" spans="3:6" s="1445" customFormat="1" ht="16.5" customHeight="1">
      <c r="C39" s="1444"/>
      <c r="D39" s="1441" t="s">
        <v>287</v>
      </c>
      <c r="E39" s="1444"/>
      <c r="F39" s="1441"/>
    </row>
    <row r="40" spans="3:6" s="1311" customFormat="1" ht="16.5" customHeight="1">
      <c r="C40" s="1310"/>
      <c r="D40" s="1309"/>
      <c r="E40" s="1310"/>
      <c r="F40" s="1309"/>
    </row>
    <row r="41" spans="1:9" s="1315" customFormat="1" ht="16.5" customHeight="1">
      <c r="A41" s="1312"/>
      <c r="B41" s="1312"/>
      <c r="C41" s="1312"/>
      <c r="D41" s="1312"/>
      <c r="E41" s="1312"/>
      <c r="F41" s="1312"/>
      <c r="G41" s="1312"/>
      <c r="H41" s="1313"/>
      <c r="I41" s="13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mergeCells count="7">
    <mergeCell ref="C9:I9"/>
    <mergeCell ref="C24:I24"/>
    <mergeCell ref="C25:I25"/>
    <mergeCell ref="B2:I2"/>
    <mergeCell ref="B3:I3"/>
    <mergeCell ref="B4:I4"/>
    <mergeCell ref="C8:I8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4">
    <tabColor indexed="56"/>
  </sheetPr>
  <dimension ref="A1:I4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459" customFormat="1" ht="15.75">
      <c r="A1" s="1029"/>
      <c r="B1" s="1029"/>
      <c r="C1" s="1029"/>
      <c r="D1" s="1029"/>
      <c r="E1" s="1029"/>
      <c r="F1" s="1029"/>
      <c r="G1" s="1029"/>
      <c r="H1" s="1029"/>
      <c r="I1" s="1030"/>
    </row>
    <row r="2" spans="1:9" s="1459" customFormat="1" ht="18">
      <c r="A2" s="1031"/>
      <c r="B2" s="1884" t="s">
        <v>82</v>
      </c>
      <c r="C2" s="1884"/>
      <c r="D2" s="1884"/>
      <c r="E2" s="1884"/>
      <c r="F2" s="1884"/>
      <c r="G2" s="1884"/>
      <c r="H2" s="1884"/>
      <c r="I2" s="1884"/>
    </row>
    <row r="3" spans="1:9" s="635" customFormat="1" ht="18">
      <c r="A3" s="298"/>
      <c r="B3" s="1882" t="s">
        <v>581</v>
      </c>
      <c r="C3" s="1882"/>
      <c r="D3" s="1882"/>
      <c r="E3" s="1882"/>
      <c r="F3" s="1882"/>
      <c r="G3" s="1882"/>
      <c r="H3" s="1882"/>
      <c r="I3" s="1882"/>
    </row>
    <row r="4" spans="1:9" s="745" customFormat="1" ht="15.75">
      <c r="A4" s="396"/>
      <c r="B4" s="1880" t="s">
        <v>582</v>
      </c>
      <c r="C4" s="1880"/>
      <c r="D4" s="1880"/>
      <c r="E4" s="1880"/>
      <c r="F4" s="1880"/>
      <c r="G4" s="1880"/>
      <c r="H4" s="1880"/>
      <c r="I4" s="1880"/>
    </row>
    <row r="5" spans="1:9" s="84" customFormat="1" ht="15.75">
      <c r="A5" s="377"/>
      <c r="B5" s="910" t="s">
        <v>336</v>
      </c>
      <c r="C5" s="397" t="s">
        <v>3</v>
      </c>
      <c r="D5" s="398"/>
      <c r="E5" s="380"/>
      <c r="F5" s="380"/>
      <c r="G5" s="380"/>
      <c r="H5" s="380"/>
      <c r="I5" s="380"/>
    </row>
    <row r="6" spans="1:9" s="678" customFormat="1" ht="15.75">
      <c r="A6" s="431"/>
      <c r="B6" s="1414" t="s">
        <v>336</v>
      </c>
      <c r="C6" s="1415" t="s">
        <v>4</v>
      </c>
      <c r="D6" s="1416"/>
      <c r="E6" s="1417"/>
      <c r="F6" s="1417"/>
      <c r="G6" s="1417"/>
      <c r="H6" s="1417"/>
      <c r="I6" s="1417"/>
    </row>
    <row r="7" spans="1:9" s="678" customFormat="1" ht="15.75">
      <c r="A7" s="431"/>
      <c r="B7" s="1414" t="s">
        <v>336</v>
      </c>
      <c r="C7" s="1418" t="s">
        <v>5</v>
      </c>
      <c r="D7" s="1416"/>
      <c r="E7" s="1417"/>
      <c r="F7" s="1417"/>
      <c r="G7" s="1417"/>
      <c r="H7" s="1417"/>
      <c r="I7" s="1417"/>
    </row>
    <row r="8" spans="1:9" s="678" customFormat="1" ht="15.75">
      <c r="A8" s="431"/>
      <c r="B8" s="1168" t="s">
        <v>336</v>
      </c>
      <c r="C8" s="1169" t="s">
        <v>83</v>
      </c>
      <c r="D8" s="1416"/>
      <c r="E8" s="1417"/>
      <c r="F8" s="1417"/>
      <c r="G8" s="1417"/>
      <c r="H8" s="1417"/>
      <c r="I8" s="1417"/>
    </row>
    <row r="9" spans="1:9" s="389" customFormat="1" ht="18">
      <c r="A9" s="1057"/>
      <c r="B9" s="1876"/>
      <c r="C9" s="1876"/>
      <c r="D9" s="1876"/>
      <c r="E9" s="1876"/>
      <c r="F9" s="1876"/>
      <c r="G9" s="1876"/>
      <c r="H9" s="1876"/>
      <c r="I9" s="1876"/>
    </row>
    <row r="10" spans="1:9" s="389" customFormat="1" ht="18">
      <c r="A10" s="46"/>
      <c r="B10" s="1901" t="s">
        <v>6</v>
      </c>
      <c r="C10" s="1856"/>
      <c r="D10" s="1856"/>
      <c r="E10" s="1856"/>
      <c r="F10" s="1856"/>
      <c r="G10" s="1856"/>
      <c r="H10" s="1856"/>
      <c r="I10" s="1856"/>
    </row>
    <row r="11" spans="1:9" s="635" customFormat="1" ht="18">
      <c r="A11" s="10"/>
      <c r="B11" s="303"/>
      <c r="C11" s="304"/>
      <c r="D11" s="304"/>
      <c r="E11" s="304"/>
      <c r="F11" s="304"/>
      <c r="G11" s="304"/>
      <c r="H11" s="1864" t="s">
        <v>112</v>
      </c>
      <c r="I11" s="1864"/>
    </row>
    <row r="12" spans="1:9" s="754" customFormat="1" ht="15.75">
      <c r="A12" s="288"/>
      <c r="B12" s="288"/>
      <c r="C12" s="399">
        <v>1</v>
      </c>
      <c r="D12" s="400" t="s">
        <v>333</v>
      </c>
      <c r="E12" s="1290" t="s">
        <v>476</v>
      </c>
      <c r="F12" s="401" t="s">
        <v>334</v>
      </c>
      <c r="G12" s="401" t="s">
        <v>7</v>
      </c>
      <c r="H12" s="402">
        <v>1</v>
      </c>
      <c r="I12" s="403">
        <v>0.8125</v>
      </c>
    </row>
    <row r="13" spans="1:9" s="635" customFormat="1" ht="15.75">
      <c r="A13" s="238"/>
      <c r="B13" s="238"/>
      <c r="C13" s="405">
        <v>2</v>
      </c>
      <c r="D13" s="406" t="s">
        <v>382</v>
      </c>
      <c r="E13" s="1297" t="s">
        <v>478</v>
      </c>
      <c r="F13" s="407" t="s">
        <v>334</v>
      </c>
      <c r="G13" s="407" t="s">
        <v>7</v>
      </c>
      <c r="H13" s="408">
        <v>2</v>
      </c>
      <c r="I13" s="409">
        <f aca="true" t="shared" si="0" ref="I13:I24">I12+TIME(0,H12,0)</f>
        <v>0.8131944444444444</v>
      </c>
    </row>
    <row r="14" spans="1:9" s="754" customFormat="1" ht="15.75">
      <c r="A14" s="288"/>
      <c r="B14" s="288"/>
      <c r="C14" s="411">
        <v>3</v>
      </c>
      <c r="D14" s="400" t="s">
        <v>382</v>
      </c>
      <c r="E14" s="1303" t="s">
        <v>479</v>
      </c>
      <c r="F14" s="401" t="s">
        <v>334</v>
      </c>
      <c r="G14" s="401" t="s">
        <v>7</v>
      </c>
      <c r="H14" s="402">
        <v>10</v>
      </c>
      <c r="I14" s="403">
        <f t="shared" si="0"/>
        <v>0.8145833333333333</v>
      </c>
    </row>
    <row r="15" spans="1:9" s="635" customFormat="1" ht="15.75">
      <c r="A15" s="238"/>
      <c r="B15" s="238"/>
      <c r="C15" s="405">
        <v>4</v>
      </c>
      <c r="D15" s="406" t="s">
        <v>379</v>
      </c>
      <c r="E15" s="1412" t="s">
        <v>8</v>
      </c>
      <c r="F15" s="407"/>
      <c r="G15" s="407" t="s">
        <v>7</v>
      </c>
      <c r="H15" s="408">
        <v>5</v>
      </c>
      <c r="I15" s="409">
        <f t="shared" si="0"/>
        <v>0.8215277777777777</v>
      </c>
    </row>
    <row r="16" spans="1:9" s="754" customFormat="1" ht="15.75">
      <c r="A16" s="288"/>
      <c r="B16" s="288"/>
      <c r="C16" s="411">
        <v>5</v>
      </c>
      <c r="D16" s="400" t="s">
        <v>379</v>
      </c>
      <c r="E16" s="1329" t="s">
        <v>480</v>
      </c>
      <c r="F16" s="401" t="s">
        <v>334</v>
      </c>
      <c r="G16" s="401" t="s">
        <v>7</v>
      </c>
      <c r="H16" s="402">
        <v>10</v>
      </c>
      <c r="I16" s="403">
        <f t="shared" si="0"/>
        <v>0.825</v>
      </c>
    </row>
    <row r="17" spans="1:9" s="635" customFormat="1" ht="15.75">
      <c r="A17" s="238"/>
      <c r="B17" s="238"/>
      <c r="C17" s="405">
        <v>6</v>
      </c>
      <c r="D17" s="406" t="s">
        <v>382</v>
      </c>
      <c r="E17" s="1330" t="s">
        <v>279</v>
      </c>
      <c r="F17" s="407" t="s">
        <v>334</v>
      </c>
      <c r="G17" s="407" t="s">
        <v>7</v>
      </c>
      <c r="H17" s="408">
        <v>5</v>
      </c>
      <c r="I17" s="409">
        <f t="shared" si="0"/>
        <v>0.8319444444444444</v>
      </c>
    </row>
    <row r="18" spans="1:9" s="754" customFormat="1" ht="15.75">
      <c r="A18" s="288"/>
      <c r="B18" s="288"/>
      <c r="C18" s="417">
        <v>7</v>
      </c>
      <c r="D18" s="401" t="s">
        <v>381</v>
      </c>
      <c r="E18" s="1329" t="s">
        <v>42</v>
      </c>
      <c r="F18" s="401" t="s">
        <v>334</v>
      </c>
      <c r="G18" s="401" t="s">
        <v>481</v>
      </c>
      <c r="H18" s="402">
        <v>5</v>
      </c>
      <c r="I18" s="403">
        <f t="shared" si="0"/>
        <v>0.8354166666666666</v>
      </c>
    </row>
    <row r="19" spans="1:9" s="635" customFormat="1" ht="15.75">
      <c r="A19" s="238"/>
      <c r="B19" s="238"/>
      <c r="C19" s="405">
        <v>8</v>
      </c>
      <c r="D19" s="406" t="s">
        <v>381</v>
      </c>
      <c r="E19" s="1413" t="s">
        <v>202</v>
      </c>
      <c r="F19" s="407" t="s">
        <v>275</v>
      </c>
      <c r="G19" s="407" t="s">
        <v>481</v>
      </c>
      <c r="H19" s="408">
        <v>15</v>
      </c>
      <c r="I19" s="409">
        <f t="shared" si="0"/>
        <v>0.8388888888888888</v>
      </c>
    </row>
    <row r="20" spans="1:9" s="754" customFormat="1" ht="15.75">
      <c r="A20" s="288"/>
      <c r="B20" s="288"/>
      <c r="C20" s="411">
        <v>9</v>
      </c>
      <c r="D20" s="400"/>
      <c r="E20" s="1307" t="s">
        <v>9</v>
      </c>
      <c r="F20" s="401"/>
      <c r="G20" s="401" t="s">
        <v>481</v>
      </c>
      <c r="H20" s="402">
        <v>10</v>
      </c>
      <c r="I20" s="403">
        <f t="shared" si="0"/>
        <v>0.8493055555555554</v>
      </c>
    </row>
    <row r="21" spans="1:9" s="635" customFormat="1" ht="15.75">
      <c r="A21" s="238"/>
      <c r="B21" s="238"/>
      <c r="C21" s="416">
        <v>10</v>
      </c>
      <c r="D21" s="407" t="s">
        <v>381</v>
      </c>
      <c r="E21" s="1413" t="s">
        <v>838</v>
      </c>
      <c r="F21" s="407" t="s">
        <v>275</v>
      </c>
      <c r="G21" s="407" t="s">
        <v>481</v>
      </c>
      <c r="H21" s="408">
        <v>5</v>
      </c>
      <c r="I21" s="409">
        <f t="shared" si="0"/>
        <v>0.8562499999999998</v>
      </c>
    </row>
    <row r="22" spans="1:9" s="754" customFormat="1" ht="15.75">
      <c r="A22" s="288"/>
      <c r="B22" s="288"/>
      <c r="C22" s="417">
        <v>11</v>
      </c>
      <c r="D22" s="401" t="s">
        <v>381</v>
      </c>
      <c r="E22" s="1325" t="s">
        <v>10</v>
      </c>
      <c r="F22" s="401"/>
      <c r="G22" s="401" t="s">
        <v>481</v>
      </c>
      <c r="H22" s="402">
        <v>15</v>
      </c>
      <c r="I22" s="403">
        <f t="shared" si="0"/>
        <v>0.859722222222222</v>
      </c>
    </row>
    <row r="23" spans="1:9" s="635" customFormat="1" ht="15.75">
      <c r="A23" s="238"/>
      <c r="B23" s="238"/>
      <c r="C23" s="416">
        <v>12</v>
      </c>
      <c r="D23" s="407" t="s">
        <v>381</v>
      </c>
      <c r="E23" s="1308" t="s">
        <v>669</v>
      </c>
      <c r="F23" s="407"/>
      <c r="G23" s="407"/>
      <c r="H23" s="408">
        <v>37</v>
      </c>
      <c r="I23" s="409">
        <f t="shared" si="0"/>
        <v>0.8701388888888887</v>
      </c>
    </row>
    <row r="24" spans="1:9" s="1460" customFormat="1" ht="15.75">
      <c r="A24" s="1254"/>
      <c r="B24" s="1254"/>
      <c r="C24" s="1255">
        <v>13</v>
      </c>
      <c r="D24" s="1256" t="s">
        <v>333</v>
      </c>
      <c r="E24" s="1257" t="s">
        <v>11</v>
      </c>
      <c r="F24" s="1256" t="s">
        <v>275</v>
      </c>
      <c r="G24" s="1256" t="s">
        <v>481</v>
      </c>
      <c r="H24" s="1258"/>
      <c r="I24" s="1259">
        <f t="shared" si="0"/>
        <v>0.8958333333333331</v>
      </c>
    </row>
    <row r="25" spans="1:9" s="635" customFormat="1" ht="15.75">
      <c r="A25" s="238"/>
      <c r="B25" s="238"/>
      <c r="C25" s="747"/>
      <c r="D25" s="407"/>
      <c r="E25" s="746"/>
      <c r="F25" s="407"/>
      <c r="G25" s="407"/>
      <c r="H25" s="408"/>
      <c r="I25" s="409"/>
    </row>
    <row r="26" spans="1:9" s="389" customFormat="1" ht="15.75">
      <c r="A26" s="305"/>
      <c r="B26" s="305"/>
      <c r="C26" s="1062"/>
      <c r="D26" s="1063"/>
      <c r="E26" s="1213"/>
      <c r="F26" s="1063"/>
      <c r="G26" s="1063"/>
      <c r="H26" s="1064"/>
      <c r="I26" s="1065"/>
    </row>
    <row r="27" spans="1:9" s="389" customFormat="1" ht="18">
      <c r="A27" s="46"/>
      <c r="B27" s="1901" t="s">
        <v>12</v>
      </c>
      <c r="C27" s="1856"/>
      <c r="D27" s="1856"/>
      <c r="E27" s="1856"/>
      <c r="F27" s="1856"/>
      <c r="G27" s="1856"/>
      <c r="H27" s="1856"/>
      <c r="I27" s="1856"/>
    </row>
    <row r="28" spans="1:9" s="635" customFormat="1" ht="15.75">
      <c r="A28" s="238"/>
      <c r="B28" s="238"/>
      <c r="C28" s="405">
        <v>1</v>
      </c>
      <c r="D28" s="406" t="s">
        <v>333</v>
      </c>
      <c r="E28" s="406" t="s">
        <v>85</v>
      </c>
      <c r="F28" s="407" t="s">
        <v>334</v>
      </c>
      <c r="G28" s="407" t="s">
        <v>84</v>
      </c>
      <c r="H28" s="408">
        <v>1</v>
      </c>
      <c r="I28" s="409">
        <v>0.3333333333333333</v>
      </c>
    </row>
    <row r="29" spans="1:9" s="754" customFormat="1" ht="15.75">
      <c r="A29" s="288"/>
      <c r="B29" s="288"/>
      <c r="C29" s="411">
        <v>2</v>
      </c>
      <c r="D29" s="400" t="s">
        <v>379</v>
      </c>
      <c r="E29" s="400" t="s">
        <v>13</v>
      </c>
      <c r="F29" s="401"/>
      <c r="G29" s="401"/>
      <c r="H29" s="402">
        <v>5</v>
      </c>
      <c r="I29" s="403">
        <f>I28+TIME(0,H28,0)</f>
        <v>0.33402777777777776</v>
      </c>
    </row>
    <row r="30" spans="1:9" s="635" customFormat="1" ht="15.75">
      <c r="A30" s="238"/>
      <c r="B30" s="238"/>
      <c r="C30" s="416">
        <v>3</v>
      </c>
      <c r="D30" s="407" t="s">
        <v>214</v>
      </c>
      <c r="E30" s="1308" t="s">
        <v>669</v>
      </c>
      <c r="F30" s="407" t="s">
        <v>275</v>
      </c>
      <c r="G30" s="407" t="s">
        <v>481</v>
      </c>
      <c r="H30" s="408">
        <v>90</v>
      </c>
      <c r="I30" s="409">
        <f>I29+TIME(0,H29,0)</f>
        <v>0.33749999999999997</v>
      </c>
    </row>
    <row r="31" spans="1:9" s="754" customFormat="1" ht="15.75">
      <c r="A31" s="288"/>
      <c r="B31" s="288"/>
      <c r="C31" s="411">
        <v>4</v>
      </c>
      <c r="D31" s="400" t="s">
        <v>381</v>
      </c>
      <c r="E31" s="401" t="s">
        <v>14</v>
      </c>
      <c r="F31" s="401" t="s">
        <v>334</v>
      </c>
      <c r="G31" s="401"/>
      <c r="H31" s="402">
        <v>24</v>
      </c>
      <c r="I31" s="403">
        <f>I30+TIME(0,H30,0)</f>
        <v>0.39999999999999997</v>
      </c>
    </row>
    <row r="32" spans="1:9" s="1460" customFormat="1" ht="15.75">
      <c r="A32" s="1254"/>
      <c r="B32" s="1254"/>
      <c r="C32" s="1419">
        <v>8</v>
      </c>
      <c r="D32" s="1420" t="s">
        <v>333</v>
      </c>
      <c r="E32" s="1257" t="s">
        <v>368</v>
      </c>
      <c r="F32" s="1256" t="s">
        <v>334</v>
      </c>
      <c r="G32" s="1256"/>
      <c r="H32" s="1258">
        <v>0</v>
      </c>
      <c r="I32" s="1259">
        <f>I31+TIME(0,H31,0)</f>
        <v>0.41666666666666663</v>
      </c>
    </row>
    <row r="33" spans="1:9" s="635" customFormat="1" ht="15.75">
      <c r="A33" s="238"/>
      <c r="B33" s="238"/>
      <c r="C33" s="405"/>
      <c r="D33" s="406"/>
      <c r="E33" s="746"/>
      <c r="F33" s="407"/>
      <c r="G33" s="407"/>
      <c r="H33" s="408"/>
      <c r="I33" s="409"/>
    </row>
    <row r="34" spans="1:9" s="754" customFormat="1" ht="15.75">
      <c r="A34" s="288"/>
      <c r="B34" s="288"/>
      <c r="C34" s="209"/>
      <c r="D34" s="209" t="s">
        <v>285</v>
      </c>
      <c r="E34" s="401"/>
      <c r="F34" s="401"/>
      <c r="G34" s="401"/>
      <c r="H34" s="402"/>
      <c r="I34" s="403"/>
    </row>
    <row r="35" spans="1:9" s="635" customFormat="1" ht="15.75">
      <c r="A35" s="238"/>
      <c r="B35" s="238"/>
      <c r="C35" s="12"/>
      <c r="D35" s="384" t="s">
        <v>283</v>
      </c>
      <c r="E35" s="407"/>
      <c r="F35" s="407"/>
      <c r="G35" s="407"/>
      <c r="H35" s="408"/>
      <c r="I35" s="409"/>
    </row>
    <row r="36" spans="1:9" s="754" customFormat="1" ht="15">
      <c r="A36" s="259"/>
      <c r="B36" s="748"/>
      <c r="C36" s="209" t="s">
        <v>331</v>
      </c>
      <c r="D36" s="387" t="s">
        <v>384</v>
      </c>
      <c r="E36" s="209"/>
      <c r="F36" s="209"/>
      <c r="G36" s="749"/>
      <c r="H36" s="749"/>
      <c r="I36" s="749"/>
    </row>
    <row r="37" spans="1:9" s="635" customFormat="1" ht="15">
      <c r="A37" s="21"/>
      <c r="B37" s="17"/>
      <c r="C37" s="382"/>
      <c r="D37" s="382" t="s">
        <v>282</v>
      </c>
      <c r="E37" s="12"/>
      <c r="F37" s="384"/>
      <c r="G37" s="22"/>
      <c r="H37" s="56"/>
      <c r="I37" s="64"/>
    </row>
    <row r="38" spans="1:9" s="754" customFormat="1" ht="15">
      <c r="A38" s="259"/>
      <c r="B38" s="25"/>
      <c r="C38" s="385"/>
      <c r="D38" s="387" t="s">
        <v>159</v>
      </c>
      <c r="E38" s="209" t="s">
        <v>331</v>
      </c>
      <c r="F38" s="387"/>
      <c r="G38" s="259"/>
      <c r="H38" s="749"/>
      <c r="I38" s="749"/>
    </row>
    <row r="39" spans="1:9" s="635" customFormat="1" ht="15.75">
      <c r="A39" s="571"/>
      <c r="B39" s="571"/>
      <c r="C39" s="381"/>
      <c r="D39" s="382" t="s">
        <v>286</v>
      </c>
      <c r="E39" s="382"/>
      <c r="F39" s="382"/>
      <c r="G39" s="571"/>
      <c r="H39" s="571"/>
      <c r="I39" s="571"/>
    </row>
    <row r="40" spans="1:9" s="754" customFormat="1" ht="15.75">
      <c r="A40" s="718"/>
      <c r="B40" s="718"/>
      <c r="C40" s="385"/>
      <c r="D40" s="387" t="s">
        <v>287</v>
      </c>
      <c r="E40" s="385"/>
      <c r="F40" s="387"/>
      <c r="G40" s="718"/>
      <c r="H40" s="718"/>
      <c r="I40" s="718"/>
    </row>
    <row r="41" spans="1:9" s="635" customFormat="1" ht="15.75">
      <c r="A41" s="571"/>
      <c r="B41" s="571"/>
      <c r="C41" s="381"/>
      <c r="D41" s="382"/>
      <c r="E41" s="381"/>
      <c r="F41" s="382"/>
      <c r="G41" s="571"/>
      <c r="H41" s="571"/>
      <c r="I41" s="571"/>
    </row>
    <row r="42" spans="1:9" s="389" customFormat="1" ht="15.75">
      <c r="A42" s="1214"/>
      <c r="B42" s="1214"/>
      <c r="C42" s="1144"/>
      <c r="D42" s="1215"/>
      <c r="E42" s="1144"/>
      <c r="F42" s="1215"/>
      <c r="G42" s="1214"/>
      <c r="H42" s="1214"/>
      <c r="I42" s="1214"/>
    </row>
  </sheetData>
  <mergeCells count="7">
    <mergeCell ref="B27:I27"/>
    <mergeCell ref="H11:I11"/>
    <mergeCell ref="B10:I10"/>
    <mergeCell ref="B2:I2"/>
    <mergeCell ref="B3:I3"/>
    <mergeCell ref="B4:I4"/>
    <mergeCell ref="B9:I9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>
    <tabColor indexed="8"/>
  </sheetPr>
  <dimension ref="A1:CS47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5.28125" style="201" customWidth="1"/>
    <col min="8" max="8" width="5.00390625" style="201" customWidth="1"/>
    <col min="9" max="9" width="10.8515625" style="201" customWidth="1"/>
    <col min="10" max="24" width="11.7109375" style="201" customWidth="1"/>
    <col min="25" max="16384" width="9.140625" style="201" customWidth="1"/>
  </cols>
  <sheetData>
    <row r="1" s="301" customFormat="1" ht="15.75">
      <c r="I1" s="1056"/>
    </row>
    <row r="2" spans="2:9" s="1057" customFormat="1" ht="18">
      <c r="B2" s="1876" t="s">
        <v>727</v>
      </c>
      <c r="C2" s="1876"/>
      <c r="D2" s="1876"/>
      <c r="E2" s="1876"/>
      <c r="F2" s="1876"/>
      <c r="G2" s="1876"/>
      <c r="H2" s="1876"/>
      <c r="I2" s="1876"/>
    </row>
    <row r="3" spans="2:9" s="298" customFormat="1" ht="18">
      <c r="B3" s="1882" t="s">
        <v>726</v>
      </c>
      <c r="C3" s="1882"/>
      <c r="D3" s="1882"/>
      <c r="E3" s="1882"/>
      <c r="F3" s="1882"/>
      <c r="G3" s="1882"/>
      <c r="H3" s="1882"/>
      <c r="I3" s="1882"/>
    </row>
    <row r="4" spans="2:97" s="396" customFormat="1" ht="15.75">
      <c r="B4" s="1880" t="s">
        <v>659</v>
      </c>
      <c r="C4" s="1880"/>
      <c r="D4" s="1880"/>
      <c r="E4" s="1880"/>
      <c r="F4" s="1880"/>
      <c r="G4" s="1880"/>
      <c r="H4" s="1880"/>
      <c r="I4" s="1880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</row>
    <row r="5" spans="2:97" s="377" customFormat="1" ht="15.75">
      <c r="B5" s="378" t="s">
        <v>336</v>
      </c>
      <c r="C5" s="397" t="s">
        <v>15</v>
      </c>
      <c r="D5" s="398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</row>
    <row r="6" spans="2:97" s="377" customFormat="1" ht="15.75">
      <c r="B6" s="378" t="s">
        <v>336</v>
      </c>
      <c r="C6" s="397" t="s">
        <v>32</v>
      </c>
      <c r="D6" s="398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</row>
    <row r="7" s="226" customFormat="1" ht="16.5" customHeight="1">
      <c r="G7" s="227"/>
    </row>
    <row r="8" spans="1:10" s="3" customFormat="1" ht="16.5" customHeight="1">
      <c r="A8" s="46"/>
      <c r="B8" s="1901" t="s">
        <v>16</v>
      </c>
      <c r="C8" s="1856"/>
      <c r="D8" s="1856"/>
      <c r="E8" s="1856"/>
      <c r="F8" s="1856"/>
      <c r="G8" s="1856"/>
      <c r="H8" s="1856"/>
      <c r="I8" s="1856"/>
      <c r="J8" s="2"/>
    </row>
    <row r="9" spans="2:10" s="10" customFormat="1" ht="16.5" customHeight="1">
      <c r="B9" s="303"/>
      <c r="C9" s="304"/>
      <c r="D9" s="304"/>
      <c r="E9" s="304"/>
      <c r="F9" s="304"/>
      <c r="G9" s="304"/>
      <c r="H9" s="304"/>
      <c r="I9" s="304"/>
      <c r="J9" s="13"/>
    </row>
    <row r="10" spans="3:24" s="288" customFormat="1" ht="16.5" customHeight="1">
      <c r="C10" s="399">
        <v>1</v>
      </c>
      <c r="D10" s="400" t="s">
        <v>333</v>
      </c>
      <c r="E10" s="401" t="s">
        <v>17</v>
      </c>
      <c r="F10" s="401" t="s">
        <v>334</v>
      </c>
      <c r="G10" s="401" t="s">
        <v>477</v>
      </c>
      <c r="H10" s="402">
        <v>1</v>
      </c>
      <c r="I10" s="403">
        <f>TIME(16,0,0)</f>
        <v>0.6666666666666666</v>
      </c>
      <c r="J10" s="404"/>
      <c r="K10" s="404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</row>
    <row r="11" spans="3:24" s="238" customFormat="1" ht="16.5" customHeight="1">
      <c r="C11" s="405">
        <v>2</v>
      </c>
      <c r="D11" s="406" t="s">
        <v>333</v>
      </c>
      <c r="E11" s="406" t="s">
        <v>478</v>
      </c>
      <c r="F11" s="407" t="s">
        <v>334</v>
      </c>
      <c r="G11" s="407" t="s">
        <v>477</v>
      </c>
      <c r="H11" s="408">
        <v>1</v>
      </c>
      <c r="I11" s="409">
        <f aca="true" t="shared" si="0" ref="I11:I18">I10+TIME(0,H10,0)</f>
        <v>0.6673611111111111</v>
      </c>
      <c r="J11" s="410"/>
      <c r="K11" s="410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</row>
    <row r="12" spans="3:24" s="288" customFormat="1" ht="16.5" customHeight="1">
      <c r="C12" s="411">
        <v>3</v>
      </c>
      <c r="D12" s="400" t="s">
        <v>333</v>
      </c>
      <c r="E12" s="415" t="s">
        <v>34</v>
      </c>
      <c r="F12" s="401" t="s">
        <v>334</v>
      </c>
      <c r="G12" s="401" t="s">
        <v>477</v>
      </c>
      <c r="H12" s="402">
        <v>8</v>
      </c>
      <c r="I12" s="403">
        <f t="shared" si="0"/>
        <v>0.6680555555555555</v>
      </c>
      <c r="J12" s="404"/>
      <c r="K12" s="404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</row>
    <row r="13" spans="3:24" s="238" customFormat="1" ht="16.5" customHeight="1">
      <c r="C13" s="405">
        <v>4</v>
      </c>
      <c r="D13" s="406" t="s">
        <v>333</v>
      </c>
      <c r="E13" s="414" t="s">
        <v>480</v>
      </c>
      <c r="F13" s="407" t="s">
        <v>334</v>
      </c>
      <c r="G13" s="407" t="s">
        <v>477</v>
      </c>
      <c r="H13" s="408">
        <v>10</v>
      </c>
      <c r="I13" s="409">
        <f t="shared" si="0"/>
        <v>0.673611111111111</v>
      </c>
      <c r="J13" s="410"/>
      <c r="K13" s="410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</row>
    <row r="14" spans="3:24" s="288" customFormat="1" ht="16.5" customHeight="1">
      <c r="C14" s="417">
        <v>5</v>
      </c>
      <c r="D14" s="401" t="s">
        <v>382</v>
      </c>
      <c r="E14" s="401" t="s">
        <v>668</v>
      </c>
      <c r="F14" s="401" t="s">
        <v>334</v>
      </c>
      <c r="G14" s="401" t="s">
        <v>477</v>
      </c>
      <c r="H14" s="402">
        <v>5</v>
      </c>
      <c r="I14" s="403">
        <f t="shared" si="0"/>
        <v>0.6805555555555555</v>
      </c>
      <c r="J14" s="404"/>
      <c r="K14" s="404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</row>
    <row r="15" spans="3:24" s="238" customFormat="1" ht="16.5" customHeight="1">
      <c r="C15" s="416">
        <v>6</v>
      </c>
      <c r="D15" s="407" t="s">
        <v>381</v>
      </c>
      <c r="E15" s="414" t="s">
        <v>279</v>
      </c>
      <c r="F15" s="407" t="s">
        <v>334</v>
      </c>
      <c r="G15" s="407" t="s">
        <v>481</v>
      </c>
      <c r="H15" s="408">
        <v>10</v>
      </c>
      <c r="I15" s="409">
        <f t="shared" si="0"/>
        <v>0.6840277777777777</v>
      </c>
      <c r="J15" s="410"/>
      <c r="K15" s="410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</row>
    <row r="16" spans="3:11" s="288" customFormat="1" ht="15" customHeight="1">
      <c r="C16" s="399">
        <v>7</v>
      </c>
      <c r="D16" s="401" t="s">
        <v>381</v>
      </c>
      <c r="E16" s="486" t="s">
        <v>18</v>
      </c>
      <c r="F16" s="401" t="s">
        <v>334</v>
      </c>
      <c r="G16" s="401" t="s">
        <v>481</v>
      </c>
      <c r="H16" s="402">
        <v>60</v>
      </c>
      <c r="I16" s="403">
        <f t="shared" si="0"/>
        <v>0.6909722222222221</v>
      </c>
      <c r="J16" s="404"/>
      <c r="K16" s="404"/>
    </row>
    <row r="17" spans="3:11" s="288" customFormat="1" ht="15" customHeight="1">
      <c r="C17" s="399">
        <v>8</v>
      </c>
      <c r="D17" s="401" t="s">
        <v>381</v>
      </c>
      <c r="E17" s="486" t="s">
        <v>475</v>
      </c>
      <c r="F17" s="401"/>
      <c r="G17" s="401"/>
      <c r="H17" s="402">
        <v>25</v>
      </c>
      <c r="I17" s="403">
        <f t="shared" si="0"/>
        <v>0.7326388888888887</v>
      </c>
      <c r="J17" s="404"/>
      <c r="K17" s="404"/>
    </row>
    <row r="18" spans="3:11" s="238" customFormat="1" ht="15" customHeight="1">
      <c r="C18" s="747">
        <v>8</v>
      </c>
      <c r="D18" s="407" t="s">
        <v>333</v>
      </c>
      <c r="E18" s="746" t="s">
        <v>670</v>
      </c>
      <c r="F18" s="407" t="s">
        <v>334</v>
      </c>
      <c r="G18" s="407"/>
      <c r="H18" s="408"/>
      <c r="I18" s="409">
        <f t="shared" si="0"/>
        <v>0.7499999999999999</v>
      </c>
      <c r="J18" s="410"/>
      <c r="K18" s="410"/>
    </row>
    <row r="19" spans="3:11" s="341" customFormat="1" ht="16.5" customHeight="1">
      <c r="C19" s="418"/>
      <c r="D19" s="419"/>
      <c r="E19" s="342"/>
      <c r="F19" s="419"/>
      <c r="G19" s="419"/>
      <c r="H19" s="420"/>
      <c r="I19" s="421"/>
      <c r="J19" s="422"/>
      <c r="K19" s="422"/>
    </row>
    <row r="20" spans="1:10" s="3" customFormat="1" ht="16.5" customHeight="1">
      <c r="A20" s="46"/>
      <c r="B20" s="1901" t="s">
        <v>19</v>
      </c>
      <c r="C20" s="1856"/>
      <c r="D20" s="1856"/>
      <c r="E20" s="1856"/>
      <c r="F20" s="1856"/>
      <c r="G20" s="1856"/>
      <c r="H20" s="1856"/>
      <c r="I20" s="1856"/>
      <c r="J20" s="2"/>
    </row>
    <row r="21" spans="3:11" s="288" customFormat="1" ht="15" customHeight="1">
      <c r="C21" s="399">
        <v>9</v>
      </c>
      <c r="D21" s="401" t="s">
        <v>381</v>
      </c>
      <c r="E21" s="486" t="s">
        <v>475</v>
      </c>
      <c r="F21" s="401" t="s">
        <v>334</v>
      </c>
      <c r="G21" s="401" t="s">
        <v>481</v>
      </c>
      <c r="H21" s="402">
        <v>120</v>
      </c>
      <c r="I21" s="403">
        <f>TIME(8,0,0)</f>
        <v>0.3333333333333333</v>
      </c>
      <c r="J21" s="404"/>
      <c r="K21" s="404"/>
    </row>
    <row r="22" spans="3:11" s="238" customFormat="1" ht="15" customHeight="1">
      <c r="C22" s="747">
        <v>10</v>
      </c>
      <c r="D22" s="407" t="s">
        <v>333</v>
      </c>
      <c r="E22" s="746" t="s">
        <v>368</v>
      </c>
      <c r="F22" s="407" t="s">
        <v>334</v>
      </c>
      <c r="G22" s="407"/>
      <c r="H22" s="408">
        <v>0</v>
      </c>
      <c r="I22" s="409">
        <f>I21+TIME(0,H21,0)</f>
        <v>0.41666666666666663</v>
      </c>
      <c r="J22" s="410"/>
      <c r="K22" s="410"/>
    </row>
    <row r="23" spans="3:11" s="288" customFormat="1" ht="15" customHeight="1">
      <c r="C23" s="399"/>
      <c r="D23" s="401"/>
      <c r="E23" s="486"/>
      <c r="F23" s="401"/>
      <c r="G23" s="401"/>
      <c r="H23" s="402"/>
      <c r="I23" s="403"/>
      <c r="J23" s="404"/>
      <c r="K23" s="404"/>
    </row>
    <row r="24" s="718" customFormat="1" ht="18">
      <c r="C24" s="1171"/>
    </row>
    <row r="25" s="750" customFormat="1" ht="18">
      <c r="C25" s="751"/>
    </row>
    <row r="26" s="750" customFormat="1" ht="18">
      <c r="C26" s="751"/>
    </row>
    <row r="27" ht="18">
      <c r="C27" s="200"/>
    </row>
    <row r="28" ht="18">
      <c r="C28" s="200"/>
    </row>
    <row r="29" ht="18">
      <c r="C29" s="200"/>
    </row>
    <row r="30" ht="18">
      <c r="C30" s="200"/>
    </row>
    <row r="31" ht="18">
      <c r="C31" s="200"/>
    </row>
    <row r="32" ht="18">
      <c r="C32" s="200"/>
    </row>
    <row r="33" ht="18">
      <c r="C33" s="200"/>
    </row>
    <row r="34" ht="18">
      <c r="C34" s="200"/>
    </row>
    <row r="35" ht="18">
      <c r="C35" s="200"/>
    </row>
    <row r="36" ht="18">
      <c r="C36" s="200"/>
    </row>
    <row r="37" ht="18">
      <c r="C37" s="200"/>
    </row>
    <row r="38" ht="18">
      <c r="C38" s="200"/>
    </row>
    <row r="39" ht="18">
      <c r="C39" s="200"/>
    </row>
    <row r="40" ht="18">
      <c r="C40" s="200"/>
    </row>
    <row r="41" ht="18">
      <c r="C41" s="200"/>
    </row>
    <row r="42" ht="18">
      <c r="C42" s="200"/>
    </row>
    <row r="43" ht="18">
      <c r="C43" s="200"/>
    </row>
    <row r="44" ht="18">
      <c r="C44" s="200"/>
    </row>
    <row r="45" ht="18">
      <c r="C45" s="200"/>
    </row>
    <row r="46" ht="18">
      <c r="C46" s="200"/>
    </row>
    <row r="47" ht="18">
      <c r="C47" s="200"/>
    </row>
  </sheetData>
  <mergeCells count="5">
    <mergeCell ref="B2:I2"/>
    <mergeCell ref="B3:I3"/>
    <mergeCell ref="B4:I4"/>
    <mergeCell ref="B20:I20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47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4" customWidth="1"/>
    <col min="2" max="2" width="27.7109375" style="84" customWidth="1"/>
    <col min="3" max="3" width="40.7109375" style="84" customWidth="1"/>
    <col min="4" max="4" width="23.421875" style="84" customWidth="1"/>
    <col min="5" max="16384" width="40.7109375" style="84" customWidth="1"/>
  </cols>
  <sheetData>
    <row r="1" spans="2:5" s="1076" customFormat="1" ht="15">
      <c r="B1" s="1075"/>
      <c r="C1" s="1075"/>
      <c r="D1" s="1075"/>
      <c r="E1" s="1075"/>
    </row>
    <row r="2" spans="2:5" s="1076" customFormat="1" ht="23.25">
      <c r="B2" s="1467" t="s">
        <v>498</v>
      </c>
      <c r="C2" s="1468"/>
      <c r="D2" s="1468"/>
      <c r="E2" s="1469"/>
    </row>
    <row r="3" spans="2:5" s="1076" customFormat="1" ht="15">
      <c r="B3" s="1066" t="s">
        <v>587</v>
      </c>
      <c r="C3" s="1066" t="s">
        <v>588</v>
      </c>
      <c r="D3" s="1066" t="s">
        <v>589</v>
      </c>
      <c r="E3" s="1066" t="s">
        <v>590</v>
      </c>
    </row>
    <row r="4" spans="2:5" s="1076" customFormat="1" ht="15">
      <c r="B4" s="1477" t="s">
        <v>486</v>
      </c>
      <c r="C4" s="1462" t="s">
        <v>625</v>
      </c>
      <c r="D4" s="1477" t="s">
        <v>591</v>
      </c>
      <c r="E4" s="1479" t="s">
        <v>426</v>
      </c>
    </row>
    <row r="5" spans="2:5" s="1076" customFormat="1" ht="38.25" customHeight="1">
      <c r="B5" s="1470"/>
      <c r="C5" s="1074" t="s">
        <v>66</v>
      </c>
      <c r="D5" s="1470"/>
      <c r="E5" s="1466"/>
    </row>
    <row r="6" spans="2:5" s="1076" customFormat="1" ht="12.75" customHeight="1">
      <c r="B6" s="1478"/>
      <c r="C6" s="1074" t="s">
        <v>444</v>
      </c>
      <c r="D6" s="1478"/>
      <c r="E6" s="1480"/>
    </row>
    <row r="7" spans="2:5" s="1076" customFormat="1" ht="15">
      <c r="B7" s="1481" t="s">
        <v>487</v>
      </c>
      <c r="C7" s="1069" t="s">
        <v>615</v>
      </c>
      <c r="D7" s="1481" t="s">
        <v>592</v>
      </c>
      <c r="E7" s="1483" t="s">
        <v>427</v>
      </c>
    </row>
    <row r="8" spans="2:5" s="1076" customFormat="1" ht="12.75" customHeight="1">
      <c r="B8" s="1482"/>
      <c r="C8" s="1461" t="s">
        <v>516</v>
      </c>
      <c r="D8" s="1482"/>
      <c r="E8" s="1484"/>
    </row>
    <row r="9" spans="2:5" s="1076" customFormat="1" ht="15">
      <c r="B9" s="1477" t="s">
        <v>488</v>
      </c>
      <c r="C9" s="1067" t="s">
        <v>593</v>
      </c>
      <c r="D9" s="1477" t="s">
        <v>594</v>
      </c>
      <c r="E9" s="1479" t="s">
        <v>447</v>
      </c>
    </row>
    <row r="10" spans="2:5" s="1076" customFormat="1" ht="12.75" customHeight="1">
      <c r="B10" s="1478"/>
      <c r="C10" s="1074" t="s">
        <v>515</v>
      </c>
      <c r="D10" s="1478"/>
      <c r="E10" s="1480"/>
    </row>
    <row r="11" spans="2:5" s="1076" customFormat="1" ht="15">
      <c r="B11" s="1481" t="s">
        <v>489</v>
      </c>
      <c r="C11" s="1069" t="s">
        <v>428</v>
      </c>
      <c r="D11" s="1481" t="s">
        <v>595</v>
      </c>
      <c r="E11" s="1483" t="s">
        <v>568</v>
      </c>
    </row>
    <row r="12" spans="2:5" s="1076" customFormat="1" ht="12.75" customHeight="1">
      <c r="B12" s="1482"/>
      <c r="C12" s="1461" t="s">
        <v>501</v>
      </c>
      <c r="D12" s="1482"/>
      <c r="E12" s="1484"/>
    </row>
    <row r="13" spans="2:5" s="1076" customFormat="1" ht="15">
      <c r="B13" s="1477" t="s">
        <v>491</v>
      </c>
      <c r="C13" s="1067" t="s">
        <v>429</v>
      </c>
      <c r="D13" s="1477" t="s">
        <v>596</v>
      </c>
      <c r="E13" s="1479" t="s">
        <v>432</v>
      </c>
    </row>
    <row r="14" spans="2:5" s="1076" customFormat="1" ht="12.75" customHeight="1">
      <c r="B14" s="1478"/>
      <c r="C14" s="1074" t="s">
        <v>503</v>
      </c>
      <c r="D14" s="1478"/>
      <c r="E14" s="1480"/>
    </row>
    <row r="15" spans="2:5" s="1076" customFormat="1" ht="15">
      <c r="B15" s="1481" t="s">
        <v>490</v>
      </c>
      <c r="C15" s="1069" t="s">
        <v>522</v>
      </c>
      <c r="D15" s="1481" t="s">
        <v>597</v>
      </c>
      <c r="E15" s="1483" t="s">
        <v>431</v>
      </c>
    </row>
    <row r="16" spans="2:5" s="1076" customFormat="1" ht="12.75" customHeight="1">
      <c r="B16" s="1482"/>
      <c r="C16" s="1461" t="s">
        <v>502</v>
      </c>
      <c r="D16" s="1482"/>
      <c r="E16" s="1484"/>
    </row>
    <row r="17" spans="2:5" s="1076" customFormat="1" ht="15">
      <c r="B17" s="1067" t="s">
        <v>445</v>
      </c>
      <c r="C17" s="1067" t="s">
        <v>430</v>
      </c>
      <c r="D17" s="1067" t="s">
        <v>598</v>
      </c>
      <c r="E17" s="1071" t="s">
        <v>599</v>
      </c>
    </row>
    <row r="18" spans="2:5" s="1076" customFormat="1" ht="15">
      <c r="B18" s="1069" t="s">
        <v>492</v>
      </c>
      <c r="C18" s="1069" t="s">
        <v>433</v>
      </c>
      <c r="D18" s="1069" t="s">
        <v>600</v>
      </c>
      <c r="E18" s="1070" t="s">
        <v>569</v>
      </c>
    </row>
    <row r="19" spans="2:5" s="1076" customFormat="1" ht="15">
      <c r="B19" s="1067" t="s">
        <v>494</v>
      </c>
      <c r="C19" s="1067" t="s">
        <v>601</v>
      </c>
      <c r="D19" s="1067" t="s">
        <v>602</v>
      </c>
      <c r="E19" s="1068" t="s">
        <v>434</v>
      </c>
    </row>
    <row r="20" spans="2:5" s="1076" customFormat="1" ht="15">
      <c r="B20" s="1072" t="s">
        <v>438</v>
      </c>
      <c r="C20" s="1072" t="s">
        <v>435</v>
      </c>
      <c r="D20" s="1072" t="s">
        <v>603</v>
      </c>
      <c r="E20" s="1073" t="s">
        <v>446</v>
      </c>
    </row>
    <row r="21" spans="2:5" s="1076" customFormat="1" ht="15">
      <c r="B21" s="1067" t="s">
        <v>439</v>
      </c>
      <c r="C21" s="1067" t="s">
        <v>436</v>
      </c>
      <c r="D21" s="1268" t="s">
        <v>654</v>
      </c>
      <c r="E21" s="1068" t="s">
        <v>440</v>
      </c>
    </row>
    <row r="22" spans="2:5" s="1076" customFormat="1" ht="15">
      <c r="B22" s="1072" t="s">
        <v>441</v>
      </c>
      <c r="C22" s="1072" t="s">
        <v>437</v>
      </c>
      <c r="D22" s="1072" t="s">
        <v>604</v>
      </c>
      <c r="E22" s="1073" t="s">
        <v>442</v>
      </c>
    </row>
    <row r="23" spans="2:5" s="1076" customFormat="1" ht="15">
      <c r="B23" s="1067" t="s">
        <v>493</v>
      </c>
      <c r="C23" s="1067" t="s">
        <v>443</v>
      </c>
      <c r="D23" s="1067" t="s">
        <v>605</v>
      </c>
      <c r="E23" s="1068" t="s">
        <v>570</v>
      </c>
    </row>
    <row r="24" spans="2:5" s="1076" customFormat="1" ht="15">
      <c r="B24" s="1072" t="s">
        <v>495</v>
      </c>
      <c r="C24" s="1072" t="s">
        <v>858</v>
      </c>
      <c r="D24" s="1072" t="s">
        <v>609</v>
      </c>
      <c r="E24" s="1073" t="s">
        <v>610</v>
      </c>
    </row>
    <row r="25" spans="2:5" s="1076" customFormat="1" ht="15">
      <c r="B25" s="1072" t="s">
        <v>484</v>
      </c>
      <c r="C25" s="1072" t="s">
        <v>638</v>
      </c>
      <c r="D25" s="1072" t="s">
        <v>606</v>
      </c>
      <c r="E25" s="1073" t="s">
        <v>485</v>
      </c>
    </row>
    <row r="26" spans="2:5" s="1076" customFormat="1" ht="15">
      <c r="B26" s="1067" t="s">
        <v>607</v>
      </c>
      <c r="C26" s="1067" t="s">
        <v>639</v>
      </c>
      <c r="D26" s="1067" t="s">
        <v>608</v>
      </c>
      <c r="E26" s="1068" t="s">
        <v>525</v>
      </c>
    </row>
    <row r="27" spans="2:5" s="1076" customFormat="1" ht="15">
      <c r="B27" s="1072" t="s">
        <v>526</v>
      </c>
      <c r="C27" s="1072" t="s">
        <v>55</v>
      </c>
      <c r="D27" s="1072" t="s">
        <v>614</v>
      </c>
      <c r="E27" s="1073" t="s">
        <v>562</v>
      </c>
    </row>
    <row r="28" spans="2:5" s="1076" customFormat="1" ht="15">
      <c r="B28" s="1067" t="s">
        <v>861</v>
      </c>
      <c r="C28" s="1067" t="s">
        <v>860</v>
      </c>
      <c r="D28" s="1269" t="s">
        <v>862</v>
      </c>
      <c r="E28" s="1068" t="s">
        <v>56</v>
      </c>
    </row>
    <row r="29" spans="2:5" s="1076" customFormat="1" ht="15">
      <c r="B29" s="1072" t="s">
        <v>69</v>
      </c>
      <c r="C29" s="1072" t="s">
        <v>611</v>
      </c>
      <c r="D29" s="1072" t="s">
        <v>612</v>
      </c>
      <c r="E29" s="1073" t="s">
        <v>613</v>
      </c>
    </row>
    <row r="30" spans="2:5" s="1076" customFormat="1" ht="15">
      <c r="B30" s="1067" t="s">
        <v>660</v>
      </c>
      <c r="C30" s="1067" t="s">
        <v>859</v>
      </c>
      <c r="D30" s="1269" t="s">
        <v>57</v>
      </c>
      <c r="E30" s="1068" t="s">
        <v>56</v>
      </c>
    </row>
    <row r="31" s="1076" customFormat="1" ht="12.75"/>
  </sheetData>
  <mergeCells count="19">
    <mergeCell ref="B7:B8"/>
    <mergeCell ref="D7:D8"/>
    <mergeCell ref="E7:E8"/>
    <mergeCell ref="B2:E2"/>
    <mergeCell ref="B4:B6"/>
    <mergeCell ref="D4:D6"/>
    <mergeCell ref="E4:E6"/>
    <mergeCell ref="B9:B10"/>
    <mergeCell ref="D9:D10"/>
    <mergeCell ref="E9:E10"/>
    <mergeCell ref="B11:B12"/>
    <mergeCell ref="D11:D12"/>
    <mergeCell ref="E11:E12"/>
    <mergeCell ref="B13:B14"/>
    <mergeCell ref="D13:D14"/>
    <mergeCell ref="E13:E14"/>
    <mergeCell ref="B15:B16"/>
    <mergeCell ref="D15:D16"/>
    <mergeCell ref="E15:E16"/>
  </mergeCells>
  <hyperlinks>
    <hyperlink ref="E4" r:id="rId1" display="mailto:stuart.kerry@philips.com"/>
    <hyperlink ref="E7" r:id="rId2" display="mailto:apetrick@icefyre.com"/>
    <hyperlink ref="E9" r:id="rId3" display="mailto:hworstell@att.com"/>
    <hyperlink ref="E11" r:id="rId4" display="mailto:tim.godfrey@conexant.com"/>
    <hyperlink ref="E13" r:id="rId5" display="mailto:brian@linux-wlan.com"/>
    <hyperlink ref="E15" r:id="rId6" display="mailto:brian@linux-wlan.com"/>
    <hyperlink ref="E17" r:id="rId7" display="mailto:tktan@ieee.org"/>
    <hyperlink ref="E18" r:id="rId8" display="mailto:john.fakatselis@conexant.com"/>
    <hyperlink ref="E19" r:id="rId9" display="mailto:duncan.kitchin@intel.com"/>
    <hyperlink ref="E21" r:id="rId10" display="mailto:richard.h.paine@boeing.com"/>
    <hyperlink ref="E22" r:id="rId11" display="mailto:bob@airespace.com"/>
    <hyperlink ref="E23" r:id="rId12" display="mailto:bruce.kraemer@conexant.com"/>
    <hyperlink ref="E25" r:id="rId13" display="mailto:cchaplin@sj.symbol.com"/>
    <hyperlink ref="E26" r:id="rId14" display="mailto:donald.eastlake@motorola.com"/>
    <hyperlink ref="E24" r:id="rId15" display="mailto:lra@tiac.net"/>
    <hyperlink ref="E29" r:id="rId16" display="mailto:stephen.mccann@roke.co.uk"/>
    <hyperlink ref="E27" r:id="rId17" display="mailto:charles_wright@azimuthsystems.com"/>
  </hyperlinks>
  <printOptions/>
  <pageMargins left="0.75" right="0.75" top="1" bottom="1" header="0.5" footer="0.5"/>
  <pageSetup horizontalDpi="600" verticalDpi="600" orientation="portrait" r:id="rId18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2"/>
  <sheetViews>
    <sheetView showGridLines="0" zoomScale="83" zoomScaleNormal="83" workbookViewId="0" topLeftCell="A1">
      <selection activeCell="A1" sqref="A1"/>
    </sheetView>
  </sheetViews>
  <sheetFormatPr defaultColWidth="9.140625" defaultRowHeight="12.75"/>
  <cols>
    <col min="1" max="1" width="8.57421875" style="437" customWidth="1"/>
    <col min="2" max="2" width="23.140625" style="438" customWidth="1"/>
    <col min="3" max="8" width="21.421875" style="439" customWidth="1"/>
    <col min="9" max="9" width="21.57421875" style="439" hidden="1" customWidth="1"/>
    <col min="10" max="10" width="17.57421875" style="439" customWidth="1"/>
    <col min="11" max="16384" width="9.140625" style="437" customWidth="1"/>
  </cols>
  <sheetData>
    <row r="1" spans="2:8" ht="6" customHeight="1">
      <c r="B1" s="1465"/>
      <c r="C1" s="1465"/>
      <c r="D1" s="1465"/>
      <c r="E1" s="1465"/>
      <c r="F1" s="1465"/>
      <c r="G1" s="1465"/>
      <c r="H1" s="1465"/>
    </row>
    <row r="2" spans="2:8" ht="13.5" thickBot="1">
      <c r="B2" s="1464"/>
      <c r="C2" s="1464"/>
      <c r="D2" s="1464"/>
      <c r="E2" s="1464"/>
      <c r="F2" s="1464"/>
      <c r="G2" s="1464"/>
      <c r="H2" s="1464"/>
    </row>
    <row r="3" spans="2:8" ht="12.75">
      <c r="B3" s="1485" t="s">
        <v>298</v>
      </c>
      <c r="C3" s="1486"/>
      <c r="D3" s="1486"/>
      <c r="E3" s="1486"/>
      <c r="F3" s="1486"/>
      <c r="G3" s="1486"/>
      <c r="H3" s="1487"/>
    </row>
    <row r="4" spans="2:22" ht="18.75" thickBot="1">
      <c r="B4" s="1488"/>
      <c r="C4" s="1489"/>
      <c r="D4" s="1489"/>
      <c r="E4" s="1489"/>
      <c r="F4" s="1489"/>
      <c r="G4" s="1489"/>
      <c r="H4" s="1490"/>
      <c r="I4" s="451"/>
      <c r="J4" s="451"/>
      <c r="K4" s="451"/>
      <c r="L4" s="451"/>
      <c r="M4" s="440"/>
      <c r="N4" s="440"/>
      <c r="O4" s="441"/>
      <c r="P4" s="439"/>
      <c r="Q4" s="439"/>
      <c r="R4" s="439"/>
      <c r="S4" s="439"/>
      <c r="T4" s="439"/>
      <c r="U4" s="439"/>
      <c r="V4" s="439"/>
    </row>
    <row r="5" ht="13.5" thickBot="1"/>
    <row r="6" spans="2:9" ht="38.25" customHeight="1">
      <c r="B6" s="447" t="s">
        <v>293</v>
      </c>
      <c r="C6" s="1084">
        <v>83</v>
      </c>
      <c r="D6" s="1080">
        <v>84</v>
      </c>
      <c r="E6" s="1088">
        <v>85</v>
      </c>
      <c r="F6" s="1244">
        <v>86</v>
      </c>
      <c r="G6" s="1084">
        <v>87</v>
      </c>
      <c r="H6" s="1235">
        <v>88</v>
      </c>
      <c r="I6" s="503">
        <v>83</v>
      </c>
    </row>
    <row r="7" spans="2:9" ht="38.25" customHeight="1">
      <c r="B7" s="448" t="s">
        <v>289</v>
      </c>
      <c r="C7" s="1085" t="s">
        <v>403</v>
      </c>
      <c r="D7" s="1081" t="s">
        <v>90</v>
      </c>
      <c r="E7" s="1089" t="s">
        <v>403</v>
      </c>
      <c r="F7" s="1245" t="s">
        <v>90</v>
      </c>
      <c r="G7" s="1085" t="s">
        <v>403</v>
      </c>
      <c r="H7" s="1236" t="s">
        <v>90</v>
      </c>
      <c r="I7" s="504" t="s">
        <v>403</v>
      </c>
    </row>
    <row r="8" spans="2:9" ht="38.25" customHeight="1">
      <c r="B8" s="449" t="s">
        <v>291</v>
      </c>
      <c r="C8" s="1086" t="s">
        <v>527</v>
      </c>
      <c r="D8" s="1082" t="s">
        <v>528</v>
      </c>
      <c r="E8" s="1090" t="s">
        <v>529</v>
      </c>
      <c r="F8" s="1246" t="s">
        <v>530</v>
      </c>
      <c r="G8" s="1086" t="s">
        <v>531</v>
      </c>
      <c r="H8" s="1237" t="s">
        <v>532</v>
      </c>
      <c r="I8" s="505" t="s">
        <v>129</v>
      </c>
    </row>
    <row r="9" spans="2:9" ht="38.25" customHeight="1">
      <c r="B9" s="450" t="s">
        <v>419</v>
      </c>
      <c r="C9" s="1086" t="s">
        <v>534</v>
      </c>
      <c r="D9" s="1082" t="s">
        <v>533</v>
      </c>
      <c r="E9" s="1090" t="s">
        <v>544</v>
      </c>
      <c r="F9" s="1246" t="s">
        <v>535</v>
      </c>
      <c r="G9" s="1086" t="s">
        <v>536</v>
      </c>
      <c r="H9" s="1238" t="s">
        <v>664</v>
      </c>
      <c r="I9" s="505" t="s">
        <v>128</v>
      </c>
    </row>
    <row r="10" spans="2:9" ht="38.25" customHeight="1">
      <c r="B10" s="442" t="s">
        <v>420</v>
      </c>
      <c r="C10" s="1086">
        <v>38005</v>
      </c>
      <c r="D10" s="1082">
        <v>38068</v>
      </c>
      <c r="E10" s="1090">
        <v>38124</v>
      </c>
      <c r="F10" s="1246">
        <v>38187</v>
      </c>
      <c r="G10" s="1086">
        <v>38250</v>
      </c>
      <c r="H10" s="1239">
        <v>38313</v>
      </c>
      <c r="I10" s="505">
        <v>38005</v>
      </c>
    </row>
    <row r="11" spans="2:9" ht="38.25" customHeight="1">
      <c r="B11" s="1251" t="s">
        <v>665</v>
      </c>
      <c r="C11" s="1086" t="s">
        <v>634</v>
      </c>
      <c r="D11" s="1082">
        <v>38068</v>
      </c>
      <c r="E11" s="1090" t="s">
        <v>634</v>
      </c>
      <c r="F11" s="1246">
        <v>38187</v>
      </c>
      <c r="G11" s="1086" t="s">
        <v>634</v>
      </c>
      <c r="H11" s="1252">
        <v>38313</v>
      </c>
      <c r="I11" s="505" t="s">
        <v>262</v>
      </c>
    </row>
    <row r="12" spans="2:9" ht="38.25" customHeight="1">
      <c r="B12" s="1248" t="s">
        <v>661</v>
      </c>
      <c r="C12" s="1086">
        <v>38007</v>
      </c>
      <c r="D12" s="1082">
        <v>38070</v>
      </c>
      <c r="E12" s="1090">
        <v>38126</v>
      </c>
      <c r="F12" s="1246">
        <v>38189</v>
      </c>
      <c r="G12" s="1086">
        <v>38252</v>
      </c>
      <c r="H12" s="1249">
        <v>38315</v>
      </c>
      <c r="I12" s="1250"/>
    </row>
    <row r="13" spans="2:9" ht="38.25" customHeight="1">
      <c r="B13" s="443" t="s">
        <v>292</v>
      </c>
      <c r="C13" s="1086">
        <v>38019</v>
      </c>
      <c r="D13" s="1082">
        <v>38075</v>
      </c>
      <c r="E13" s="1090">
        <v>38132</v>
      </c>
      <c r="F13" s="1246">
        <v>38201</v>
      </c>
      <c r="G13" s="1086">
        <v>38264</v>
      </c>
      <c r="H13" s="1240" t="s">
        <v>262</v>
      </c>
      <c r="I13" s="505" t="s">
        <v>262</v>
      </c>
    </row>
    <row r="14" spans="2:9" ht="38.25" customHeight="1">
      <c r="B14" s="444" t="s">
        <v>662</v>
      </c>
      <c r="C14" s="1086">
        <v>38026</v>
      </c>
      <c r="D14" s="1082">
        <v>38082</v>
      </c>
      <c r="E14" s="1090">
        <v>38145</v>
      </c>
      <c r="F14" s="1246">
        <v>38208</v>
      </c>
      <c r="G14" s="1086">
        <v>38272</v>
      </c>
      <c r="H14" s="1241" t="s">
        <v>262</v>
      </c>
      <c r="I14" s="505" t="s">
        <v>262</v>
      </c>
    </row>
    <row r="15" spans="2:9" ht="38.25" customHeight="1">
      <c r="B15" s="445" t="s">
        <v>260</v>
      </c>
      <c r="C15" s="1086">
        <v>38030</v>
      </c>
      <c r="D15" s="1082">
        <v>38085</v>
      </c>
      <c r="E15" s="1090">
        <v>38149</v>
      </c>
      <c r="F15" s="1246">
        <v>38212</v>
      </c>
      <c r="G15" s="1086">
        <v>38275</v>
      </c>
      <c r="H15" s="1243" t="s">
        <v>262</v>
      </c>
      <c r="I15" s="505" t="s">
        <v>262</v>
      </c>
    </row>
    <row r="16" spans="2:9" ht="38.25" customHeight="1" thickBot="1">
      <c r="B16" s="446" t="s">
        <v>663</v>
      </c>
      <c r="C16" s="1087">
        <v>38054</v>
      </c>
      <c r="D16" s="1083">
        <v>38111</v>
      </c>
      <c r="E16" s="1091">
        <v>38173</v>
      </c>
      <c r="F16" s="1247">
        <v>38237</v>
      </c>
      <c r="G16" s="1087">
        <v>38299</v>
      </c>
      <c r="H16" s="1242" t="s">
        <v>262</v>
      </c>
      <c r="I16" s="506" t="s">
        <v>262</v>
      </c>
    </row>
    <row r="19" ht="12.75">
      <c r="F19" s="441"/>
    </row>
    <row r="22" spans="2:10" s="452" customFormat="1" ht="12.75">
      <c r="B22" s="453"/>
      <c r="C22" s="454"/>
      <c r="D22" s="454"/>
      <c r="E22" s="454"/>
      <c r="F22" s="454"/>
      <c r="G22" s="454"/>
      <c r="H22" s="454"/>
      <c r="I22" s="454"/>
      <c r="J22" s="454"/>
    </row>
    <row r="23" spans="2:10" s="452" customFormat="1" ht="12.75">
      <c r="B23" s="453"/>
      <c r="C23" s="454"/>
      <c r="D23" s="454"/>
      <c r="E23" s="454"/>
      <c r="F23" s="454"/>
      <c r="G23" s="454"/>
      <c r="H23" s="454"/>
      <c r="I23" s="454"/>
      <c r="J23" s="454"/>
    </row>
    <row r="24" spans="2:12" s="455" customFormat="1" ht="15.75">
      <c r="B24" s="456" t="s">
        <v>190</v>
      </c>
      <c r="C24" s="458"/>
      <c r="D24" s="458"/>
      <c r="E24" s="458"/>
      <c r="F24" s="458"/>
      <c r="G24" s="458"/>
      <c r="H24" s="458"/>
      <c r="I24" s="458"/>
      <c r="J24" s="458"/>
      <c r="K24" s="458"/>
      <c r="L24" s="458"/>
    </row>
    <row r="25" spans="2:12" s="455" customFormat="1" ht="15.75">
      <c r="B25" s="456"/>
      <c r="C25" s="458"/>
      <c r="D25" s="458"/>
      <c r="E25" s="458"/>
      <c r="F25" s="458"/>
      <c r="G25" s="458"/>
      <c r="H25" s="458"/>
      <c r="I25" s="458"/>
      <c r="J25" s="458"/>
      <c r="K25" s="458"/>
      <c r="L25" s="458"/>
    </row>
    <row r="26" spans="2:12" s="455" customFormat="1" ht="15.75">
      <c r="B26" s="459" t="s">
        <v>191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</row>
    <row r="27" spans="2:12" s="455" customFormat="1" ht="15.75">
      <c r="B27" s="456"/>
      <c r="C27" s="458"/>
      <c r="D27" s="458"/>
      <c r="E27" s="458"/>
      <c r="F27" s="458"/>
      <c r="G27" s="458"/>
      <c r="H27" s="458"/>
      <c r="I27" s="458"/>
      <c r="J27" s="458"/>
      <c r="K27" s="458"/>
      <c r="L27" s="458"/>
    </row>
    <row r="28" spans="2:12" s="455" customFormat="1" ht="15.75">
      <c r="B28" s="456" t="s">
        <v>185</v>
      </c>
      <c r="C28" s="458"/>
      <c r="D28" s="458"/>
      <c r="E28" s="458"/>
      <c r="F28" s="458"/>
      <c r="G28" s="458"/>
      <c r="H28" s="458"/>
      <c r="I28" s="458"/>
      <c r="J28" s="458"/>
      <c r="K28" s="458"/>
      <c r="L28" s="458"/>
    </row>
    <row r="29" spans="2:12" s="455" customFormat="1" ht="15.75">
      <c r="B29" s="456"/>
      <c r="C29" s="458"/>
      <c r="D29" s="458"/>
      <c r="E29" s="458"/>
      <c r="F29" s="458"/>
      <c r="G29" s="458"/>
      <c r="H29" s="458"/>
      <c r="I29" s="458"/>
      <c r="J29" s="458"/>
      <c r="K29" s="458"/>
      <c r="L29" s="458"/>
    </row>
    <row r="30" spans="2:12" s="455" customFormat="1" ht="15.75">
      <c r="B30" s="459" t="s">
        <v>188</v>
      </c>
      <c r="C30" s="458"/>
      <c r="D30" s="458"/>
      <c r="E30" s="458"/>
      <c r="F30" s="458"/>
      <c r="G30" s="458"/>
      <c r="H30" s="458"/>
      <c r="I30" s="458"/>
      <c r="J30" s="458"/>
      <c r="K30" s="458"/>
      <c r="L30" s="458"/>
    </row>
    <row r="31" spans="2:12" s="455" customFormat="1" ht="15.75">
      <c r="B31" s="459"/>
      <c r="C31" s="458"/>
      <c r="D31" s="458"/>
      <c r="E31" s="458"/>
      <c r="F31" s="458"/>
      <c r="G31" s="458"/>
      <c r="H31" s="458"/>
      <c r="I31" s="458"/>
      <c r="J31" s="458"/>
      <c r="K31" s="458"/>
      <c r="L31" s="458"/>
    </row>
    <row r="32" spans="2:12" s="455" customFormat="1" ht="15.75">
      <c r="B32" s="459" t="s">
        <v>189</v>
      </c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3" spans="2:12" s="455" customFormat="1" ht="15.75">
      <c r="B33" s="460"/>
      <c r="C33" s="458"/>
      <c r="D33" s="458"/>
      <c r="E33" s="458"/>
      <c r="F33" s="458"/>
      <c r="G33" s="458"/>
      <c r="H33" s="458"/>
      <c r="I33" s="458"/>
      <c r="J33" s="458"/>
      <c r="K33" s="458"/>
      <c r="L33" s="458"/>
    </row>
    <row r="34" spans="2:12" s="455" customFormat="1" ht="15.75">
      <c r="B34" s="459" t="s">
        <v>186</v>
      </c>
      <c r="C34" s="458"/>
      <c r="D34" s="458"/>
      <c r="E34" s="458"/>
      <c r="F34" s="458"/>
      <c r="G34" s="458"/>
      <c r="H34" s="458"/>
      <c r="I34" s="458"/>
      <c r="J34" s="458"/>
      <c r="K34" s="458"/>
      <c r="L34" s="458"/>
    </row>
    <row r="35" spans="2:12" s="455" customFormat="1" ht="15.75">
      <c r="B35" s="460"/>
      <c r="C35" s="458"/>
      <c r="D35" s="458"/>
      <c r="E35" s="458"/>
      <c r="F35" s="458"/>
      <c r="G35" s="458"/>
      <c r="H35" s="458"/>
      <c r="I35" s="458"/>
      <c r="J35" s="458"/>
      <c r="K35" s="458"/>
      <c r="L35" s="458"/>
    </row>
    <row r="36" spans="2:12" s="455" customFormat="1" ht="15.75">
      <c r="B36" s="456"/>
      <c r="C36" s="458"/>
      <c r="D36" s="458"/>
      <c r="E36" s="458"/>
      <c r="F36" s="458"/>
      <c r="G36" s="458"/>
      <c r="H36" s="458"/>
      <c r="I36" s="458"/>
      <c r="J36" s="458"/>
      <c r="K36" s="458"/>
      <c r="L36" s="458"/>
    </row>
    <row r="37" spans="2:10" s="461" customFormat="1" ht="12.75">
      <c r="B37" s="462"/>
      <c r="C37" s="463"/>
      <c r="D37" s="463"/>
      <c r="E37" s="463"/>
      <c r="F37" s="463"/>
      <c r="G37" s="463"/>
      <c r="H37" s="463"/>
      <c r="I37" s="463"/>
      <c r="J37" s="463"/>
    </row>
    <row r="38" spans="2:10" s="452" customFormat="1" ht="12.75">
      <c r="B38" s="453"/>
      <c r="C38" s="454"/>
      <c r="D38" s="454"/>
      <c r="E38" s="454"/>
      <c r="F38" s="454"/>
      <c r="G38" s="454"/>
      <c r="H38" s="454"/>
      <c r="I38" s="454"/>
      <c r="J38" s="454"/>
    </row>
    <row r="39" spans="2:10" s="452" customFormat="1" ht="12.75">
      <c r="B39" s="453"/>
      <c r="C39" s="454"/>
      <c r="D39" s="454"/>
      <c r="E39" s="454"/>
      <c r="F39" s="454"/>
      <c r="G39" s="454"/>
      <c r="H39" s="454"/>
      <c r="I39" s="454"/>
      <c r="J39" s="454"/>
    </row>
    <row r="40" spans="2:10" s="452" customFormat="1" ht="12.75">
      <c r="B40" s="453"/>
      <c r="C40" s="454"/>
      <c r="D40" s="454"/>
      <c r="E40" s="454"/>
      <c r="F40" s="454"/>
      <c r="G40" s="454"/>
      <c r="H40" s="454"/>
      <c r="I40" s="454"/>
      <c r="J40" s="454"/>
    </row>
    <row r="102" spans="2:13" s="455" customFormat="1" ht="15.75">
      <c r="B102" s="459" t="s">
        <v>187</v>
      </c>
      <c r="C102" s="457"/>
      <c r="D102" s="458"/>
      <c r="E102" s="458"/>
      <c r="F102" s="458"/>
      <c r="G102" s="458"/>
      <c r="H102" s="458"/>
      <c r="I102" s="458"/>
      <c r="J102" s="458"/>
      <c r="K102" s="458"/>
      <c r="L102" s="458"/>
      <c r="M102" s="458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13"/>
    <pageSetUpPr fitToPage="1"/>
  </sheetPr>
  <dimension ref="A1:AI238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88" customWidth="1"/>
    <col min="2" max="2" width="37.7109375" style="89" customWidth="1"/>
    <col min="3" max="3" width="57.140625" style="89" customWidth="1"/>
    <col min="4" max="14" width="16.7109375" style="89" customWidth="1"/>
    <col min="15" max="15" width="17.8515625" style="89" customWidth="1"/>
    <col min="16" max="17" width="16.7109375" style="89" customWidth="1"/>
    <col min="18" max="18" width="19.57421875" style="89" customWidth="1"/>
    <col min="19" max="22" width="16.7109375" style="89" customWidth="1"/>
    <col min="23" max="24" width="18.421875" style="89" customWidth="1"/>
    <col min="25" max="25" width="17.28125" style="89" customWidth="1"/>
    <col min="26" max="30" width="16.7109375" style="89" customWidth="1"/>
    <col min="31" max="31" width="18.421875" style="101" customWidth="1"/>
    <col min="32" max="32" width="19.140625" style="106" customWidth="1"/>
    <col min="33" max="33" width="14.00390625" style="89" bestFit="1" customWidth="1"/>
    <col min="34" max="34" width="9.140625" style="89" customWidth="1"/>
    <col min="35" max="35" width="16.8515625" style="89" bestFit="1" customWidth="1"/>
    <col min="36" max="16384" width="9.140625" style="89" customWidth="1"/>
  </cols>
  <sheetData>
    <row r="1" spans="3:32" s="42" customFormat="1" ht="16.5" customHeight="1" thickBot="1">
      <c r="C1" s="726"/>
      <c r="AF1" s="102"/>
    </row>
    <row r="2" spans="2:32" s="42" customFormat="1" ht="29.25" customHeight="1">
      <c r="B2" s="1674"/>
      <c r="C2" s="1680" t="s">
        <v>677</v>
      </c>
      <c r="D2" s="1681"/>
      <c r="E2" s="1681"/>
      <c r="F2" s="1681"/>
      <c r="G2" s="1681"/>
      <c r="H2" s="1681"/>
      <c r="I2" s="1681"/>
      <c r="J2" s="1681"/>
      <c r="K2" s="1681"/>
      <c r="L2" s="1681"/>
      <c r="M2" s="1681"/>
      <c r="N2" s="1681"/>
      <c r="O2" s="1681"/>
      <c r="P2" s="1681"/>
      <c r="Q2" s="1681"/>
      <c r="R2" s="1681"/>
      <c r="S2" s="1681"/>
      <c r="T2" s="1681"/>
      <c r="U2" s="1681"/>
      <c r="V2" s="1681"/>
      <c r="W2" s="1681"/>
      <c r="X2" s="1681"/>
      <c r="Y2" s="1681"/>
      <c r="Z2" s="1681"/>
      <c r="AA2" s="1681"/>
      <c r="AB2" s="1681"/>
      <c r="AC2" s="1681"/>
      <c r="AD2" s="1682"/>
      <c r="AE2" s="93"/>
      <c r="AF2" s="102"/>
    </row>
    <row r="3" spans="2:32" s="42" customFormat="1" ht="29.25" customHeight="1">
      <c r="B3" s="1675"/>
      <c r="C3" s="1683"/>
      <c r="D3" s="1684"/>
      <c r="E3" s="1684"/>
      <c r="F3" s="1684"/>
      <c r="G3" s="1684"/>
      <c r="H3" s="1684"/>
      <c r="I3" s="1684"/>
      <c r="J3" s="1684"/>
      <c r="K3" s="1684"/>
      <c r="L3" s="1684"/>
      <c r="M3" s="1684"/>
      <c r="N3" s="1684"/>
      <c r="O3" s="1684"/>
      <c r="P3" s="1684"/>
      <c r="Q3" s="1684"/>
      <c r="R3" s="1684"/>
      <c r="S3" s="1684"/>
      <c r="T3" s="1684"/>
      <c r="U3" s="1684"/>
      <c r="V3" s="1684"/>
      <c r="W3" s="1684"/>
      <c r="X3" s="1684"/>
      <c r="Y3" s="1684"/>
      <c r="Z3" s="1684"/>
      <c r="AA3" s="1684"/>
      <c r="AB3" s="1684"/>
      <c r="AC3" s="1684"/>
      <c r="AD3" s="1685"/>
      <c r="AE3" s="93"/>
      <c r="AF3" s="102"/>
    </row>
    <row r="4" spans="2:32" s="42" customFormat="1" ht="63" customHeight="1" thickBot="1">
      <c r="B4" s="1676"/>
      <c r="C4" s="1686" t="s">
        <v>696</v>
      </c>
      <c r="D4" s="1687"/>
      <c r="E4" s="1687"/>
      <c r="F4" s="1687"/>
      <c r="G4" s="1687"/>
      <c r="H4" s="1687"/>
      <c r="I4" s="1687"/>
      <c r="J4" s="1687"/>
      <c r="K4" s="1687"/>
      <c r="L4" s="1687"/>
      <c r="M4" s="1687"/>
      <c r="N4" s="1687"/>
      <c r="O4" s="1687"/>
      <c r="P4" s="1687"/>
      <c r="Q4" s="1687"/>
      <c r="R4" s="1687"/>
      <c r="S4" s="1687"/>
      <c r="T4" s="1687"/>
      <c r="U4" s="1687"/>
      <c r="V4" s="1687"/>
      <c r="W4" s="1687"/>
      <c r="X4" s="1687"/>
      <c r="Y4" s="1687"/>
      <c r="Z4" s="1687"/>
      <c r="AA4" s="1687"/>
      <c r="AB4" s="1687"/>
      <c r="AC4" s="1687"/>
      <c r="AD4" s="1688"/>
      <c r="AE4" s="93"/>
      <c r="AF4" s="102"/>
    </row>
    <row r="5" spans="2:32" s="42" customFormat="1" ht="38.25" customHeight="1" thickBot="1">
      <c r="B5" s="1216" t="str">
        <f>'802.11 Cover'!$C$3</f>
        <v>PLENARY</v>
      </c>
      <c r="C5" s="1699" t="s">
        <v>678</v>
      </c>
      <c r="D5" s="1700"/>
      <c r="E5" s="1700"/>
      <c r="F5" s="1700"/>
      <c r="G5" s="1700"/>
      <c r="H5" s="1700"/>
      <c r="I5" s="1700"/>
      <c r="J5" s="1700"/>
      <c r="K5" s="1700"/>
      <c r="L5" s="1700"/>
      <c r="M5" s="1700"/>
      <c r="N5" s="1700"/>
      <c r="O5" s="1700"/>
      <c r="P5" s="1700"/>
      <c r="Q5" s="1700"/>
      <c r="R5" s="1700"/>
      <c r="S5" s="1700"/>
      <c r="T5" s="1700"/>
      <c r="U5" s="1700"/>
      <c r="V5" s="1700"/>
      <c r="W5" s="1700"/>
      <c r="X5" s="1700"/>
      <c r="Y5" s="1700"/>
      <c r="Z5" s="1700"/>
      <c r="AA5" s="1700"/>
      <c r="AB5" s="1700"/>
      <c r="AC5" s="1700"/>
      <c r="AD5" s="1701"/>
      <c r="AE5" s="93"/>
      <c r="AF5" s="102"/>
    </row>
    <row r="6" spans="2:32" s="42" customFormat="1" ht="27.75" customHeight="1">
      <c r="B6" s="1677" t="str">
        <f>'802.11 Cover'!$C$4</f>
        <v>R0</v>
      </c>
      <c r="C6" s="1699"/>
      <c r="D6" s="1700"/>
      <c r="E6" s="1700"/>
      <c r="F6" s="1700"/>
      <c r="G6" s="1700"/>
      <c r="H6" s="1700"/>
      <c r="I6" s="1700"/>
      <c r="J6" s="1700"/>
      <c r="K6" s="1700"/>
      <c r="L6" s="1700"/>
      <c r="M6" s="1700"/>
      <c r="N6" s="1700"/>
      <c r="O6" s="1700"/>
      <c r="P6" s="1700"/>
      <c r="Q6" s="1700"/>
      <c r="R6" s="1700"/>
      <c r="S6" s="1700"/>
      <c r="T6" s="1700"/>
      <c r="U6" s="1700"/>
      <c r="V6" s="1700"/>
      <c r="W6" s="1700"/>
      <c r="X6" s="1700"/>
      <c r="Y6" s="1700"/>
      <c r="Z6" s="1700"/>
      <c r="AA6" s="1700"/>
      <c r="AB6" s="1700"/>
      <c r="AC6" s="1700"/>
      <c r="AD6" s="1701"/>
      <c r="AE6" s="93"/>
      <c r="AF6" s="102"/>
    </row>
    <row r="7" spans="2:32" s="42" customFormat="1" ht="38.25" customHeight="1" thickBot="1">
      <c r="B7" s="1678"/>
      <c r="C7" s="1223" t="s">
        <v>653</v>
      </c>
      <c r="D7" s="1224"/>
      <c r="E7" s="1224"/>
      <c r="F7" s="1224"/>
      <c r="G7" s="1224"/>
      <c r="H7" s="1224"/>
      <c r="I7" s="1224"/>
      <c r="J7" s="1224"/>
      <c r="K7" s="1224"/>
      <c r="L7" s="1224"/>
      <c r="M7" s="1224"/>
      <c r="N7" s="1224"/>
      <c r="O7" s="1224"/>
      <c r="P7" s="1224"/>
      <c r="Q7" s="1224"/>
      <c r="R7" s="1224"/>
      <c r="S7" s="1224"/>
      <c r="T7" s="1224"/>
      <c r="U7" s="1224"/>
      <c r="V7" s="1224"/>
      <c r="W7" s="1224"/>
      <c r="X7" s="1224"/>
      <c r="Y7" s="1224"/>
      <c r="Z7" s="1224"/>
      <c r="AA7" s="1224"/>
      <c r="AB7" s="1224"/>
      <c r="AC7" s="1224"/>
      <c r="AD7" s="1225"/>
      <c r="AE7" s="94"/>
      <c r="AF7" s="102"/>
    </row>
    <row r="8" spans="1:31" s="841" customFormat="1" ht="48" customHeight="1" thickBot="1">
      <c r="A8" s="840"/>
      <c r="B8" s="1679"/>
      <c r="C8" s="1222" t="s">
        <v>689</v>
      </c>
      <c r="D8" s="1689" t="s">
        <v>690</v>
      </c>
      <c r="E8" s="1690"/>
      <c r="F8" s="1690"/>
      <c r="G8" s="1690"/>
      <c r="H8" s="1690"/>
      <c r="I8" s="1691"/>
      <c r="J8" s="1689" t="s">
        <v>691</v>
      </c>
      <c r="K8" s="1690"/>
      <c r="L8" s="1690"/>
      <c r="M8" s="1690"/>
      <c r="N8" s="1690"/>
      <c r="O8" s="1691"/>
      <c r="P8" s="1696" t="s">
        <v>692</v>
      </c>
      <c r="Q8" s="1697"/>
      <c r="R8" s="1697"/>
      <c r="S8" s="1697"/>
      <c r="T8" s="1698"/>
      <c r="U8" s="1692" t="s">
        <v>693</v>
      </c>
      <c r="V8" s="1693"/>
      <c r="W8" s="1693"/>
      <c r="X8" s="1693"/>
      <c r="Y8" s="1693"/>
      <c r="Z8" s="1692" t="s">
        <v>694</v>
      </c>
      <c r="AA8" s="1693"/>
      <c r="AB8" s="1694"/>
      <c r="AC8" s="1694"/>
      <c r="AD8" s="1695"/>
      <c r="AE8" s="95"/>
    </row>
    <row r="9" spans="1:32" s="91" customFormat="1" ht="36" customHeight="1">
      <c r="A9" s="90"/>
      <c r="B9" s="1793" t="s">
        <v>218</v>
      </c>
      <c r="C9" s="1789"/>
      <c r="D9" s="1230"/>
      <c r="E9" s="1163"/>
      <c r="F9" s="1163"/>
      <c r="G9" s="1163"/>
      <c r="H9" s="1163"/>
      <c r="I9" s="1164"/>
      <c r="J9" s="1356"/>
      <c r="K9" s="1624" t="s">
        <v>294</v>
      </c>
      <c r="L9" s="1625"/>
      <c r="M9" s="1625"/>
      <c r="N9" s="1625"/>
      <c r="O9" s="1626"/>
      <c r="P9" s="1640"/>
      <c r="Q9" s="1641"/>
      <c r="R9" s="1642"/>
      <c r="S9" s="1642"/>
      <c r="T9" s="1643"/>
      <c r="U9" s="1666" t="s">
        <v>234</v>
      </c>
      <c r="V9" s="1667"/>
      <c r="W9" s="1668"/>
      <c r="X9" s="1668"/>
      <c r="Y9" s="1669"/>
      <c r="Z9" s="1661" t="s">
        <v>332</v>
      </c>
      <c r="AA9" s="1662"/>
      <c r="AB9" s="1642"/>
      <c r="AC9" s="1642"/>
      <c r="AD9" s="1643"/>
      <c r="AE9" s="96"/>
      <c r="AF9" s="103"/>
    </row>
    <row r="10" spans="1:32" s="91" customFormat="1" ht="36" customHeight="1" thickBot="1">
      <c r="A10" s="90"/>
      <c r="B10" s="1794"/>
      <c r="C10" s="1790"/>
      <c r="D10" s="1229"/>
      <c r="E10" s="1165"/>
      <c r="F10" s="1165"/>
      <c r="G10" s="1165"/>
      <c r="H10" s="1165"/>
      <c r="I10" s="1166"/>
      <c r="J10" s="1352"/>
      <c r="K10" s="1627"/>
      <c r="L10" s="1628"/>
      <c r="M10" s="1628"/>
      <c r="N10" s="1628"/>
      <c r="O10" s="1629"/>
      <c r="P10" s="1644"/>
      <c r="Q10" s="1645"/>
      <c r="R10" s="1646"/>
      <c r="S10" s="1646"/>
      <c r="T10" s="1647"/>
      <c r="U10" s="1657" t="s">
        <v>235</v>
      </c>
      <c r="V10" s="1658"/>
      <c r="W10" s="1659"/>
      <c r="X10" s="1659"/>
      <c r="Y10" s="1660"/>
      <c r="Z10" s="1644"/>
      <c r="AA10" s="1646"/>
      <c r="AB10" s="1646"/>
      <c r="AC10" s="1646"/>
      <c r="AD10" s="1647"/>
      <c r="AE10" s="96"/>
      <c r="AF10" s="103"/>
    </row>
    <row r="11" spans="1:32" s="91" customFormat="1" ht="36" customHeight="1">
      <c r="A11" s="90"/>
      <c r="B11" s="1092" t="s">
        <v>520</v>
      </c>
      <c r="C11" s="1790"/>
      <c r="D11" s="1519" t="s">
        <v>686</v>
      </c>
      <c r="E11" s="1520"/>
      <c r="F11" s="1520"/>
      <c r="G11" s="1520"/>
      <c r="H11" s="1520"/>
      <c r="I11" s="1521"/>
      <c r="J11" s="1352"/>
      <c r="K11" s="1648" t="s">
        <v>302</v>
      </c>
      <c r="L11" s="1630" t="s">
        <v>674</v>
      </c>
      <c r="M11" s="1791" t="s">
        <v>627</v>
      </c>
      <c r="N11" s="1638" t="s">
        <v>721</v>
      </c>
      <c r="O11" s="1650" t="s">
        <v>356</v>
      </c>
      <c r="P11" s="1635" t="s">
        <v>573</v>
      </c>
      <c r="Q11" s="1638" t="s">
        <v>721</v>
      </c>
      <c r="R11" s="1630" t="s">
        <v>674</v>
      </c>
      <c r="S11" s="1633" t="s">
        <v>239</v>
      </c>
      <c r="T11" s="1631" t="s">
        <v>574</v>
      </c>
      <c r="U11" s="1651" t="s">
        <v>155</v>
      </c>
      <c r="V11" s="1665" t="s">
        <v>628</v>
      </c>
      <c r="W11" s="1672" t="s">
        <v>723</v>
      </c>
      <c r="X11" s="1670" t="s">
        <v>195</v>
      </c>
      <c r="Y11" s="1652" t="s">
        <v>721</v>
      </c>
      <c r="Z11" s="1498" t="s">
        <v>637</v>
      </c>
      <c r="AA11" s="1653"/>
      <c r="AB11" s="1653"/>
      <c r="AC11" s="1653"/>
      <c r="AD11" s="1654"/>
      <c r="AE11" s="97"/>
      <c r="AF11" s="103"/>
    </row>
    <row r="12" spans="1:32" s="91" customFormat="1" ht="36" customHeight="1">
      <c r="A12" s="90"/>
      <c r="B12" s="1093" t="s">
        <v>519</v>
      </c>
      <c r="C12" s="1790"/>
      <c r="D12" s="1522"/>
      <c r="E12" s="1523"/>
      <c r="F12" s="1523"/>
      <c r="G12" s="1523"/>
      <c r="H12" s="1523"/>
      <c r="I12" s="1524"/>
      <c r="J12" s="1352"/>
      <c r="K12" s="1649"/>
      <c r="L12" s="1493"/>
      <c r="M12" s="1492"/>
      <c r="N12" s="1639"/>
      <c r="O12" s="1491"/>
      <c r="P12" s="1636"/>
      <c r="Q12" s="1639"/>
      <c r="R12" s="1493"/>
      <c r="S12" s="1634"/>
      <c r="T12" s="1632"/>
      <c r="U12" s="1566"/>
      <c r="V12" s="1567"/>
      <c r="W12" s="1673"/>
      <c r="X12" s="1671"/>
      <c r="Y12" s="1573"/>
      <c r="Z12" s="1655"/>
      <c r="AA12" s="1655"/>
      <c r="AB12" s="1655"/>
      <c r="AC12" s="1655"/>
      <c r="AD12" s="1656"/>
      <c r="AE12" s="97"/>
      <c r="AF12" s="103"/>
    </row>
    <row r="13" spans="1:32" s="91" customFormat="1" ht="36" customHeight="1">
      <c r="A13" s="90"/>
      <c r="B13" s="1093" t="s">
        <v>517</v>
      </c>
      <c r="C13" s="1228"/>
      <c r="D13" s="1522"/>
      <c r="E13" s="1523"/>
      <c r="F13" s="1523"/>
      <c r="G13" s="1523"/>
      <c r="H13" s="1523"/>
      <c r="I13" s="1524"/>
      <c r="J13" s="1352"/>
      <c r="K13" s="1649"/>
      <c r="L13" s="1493"/>
      <c r="M13" s="1492"/>
      <c r="N13" s="1639"/>
      <c r="O13" s="1491"/>
      <c r="P13" s="1636"/>
      <c r="Q13" s="1639"/>
      <c r="R13" s="1493"/>
      <c r="S13" s="1634"/>
      <c r="T13" s="1632"/>
      <c r="U13" s="1566"/>
      <c r="V13" s="1567"/>
      <c r="W13" s="1673"/>
      <c r="X13" s="1671"/>
      <c r="Y13" s="1573"/>
      <c r="Z13" s="1655"/>
      <c r="AA13" s="1655"/>
      <c r="AB13" s="1655"/>
      <c r="AC13" s="1655"/>
      <c r="AD13" s="1656"/>
      <c r="AE13" s="97"/>
      <c r="AF13" s="103"/>
    </row>
    <row r="14" spans="1:32" s="91" customFormat="1" ht="36" customHeight="1">
      <c r="A14" s="90"/>
      <c r="B14" s="1093" t="s">
        <v>518</v>
      </c>
      <c r="C14" s="1228"/>
      <c r="D14" s="1522"/>
      <c r="E14" s="1523"/>
      <c r="F14" s="1523"/>
      <c r="G14" s="1523"/>
      <c r="H14" s="1523"/>
      <c r="I14" s="1524"/>
      <c r="J14" s="1352"/>
      <c r="K14" s="1649"/>
      <c r="L14" s="1493"/>
      <c r="M14" s="1492"/>
      <c r="N14" s="1639"/>
      <c r="O14" s="1491"/>
      <c r="P14" s="1637"/>
      <c r="Q14" s="1639"/>
      <c r="R14" s="1493"/>
      <c r="S14" s="1634"/>
      <c r="T14" s="1632"/>
      <c r="U14" s="1566"/>
      <c r="V14" s="1567"/>
      <c r="W14" s="1673"/>
      <c r="X14" s="1671"/>
      <c r="Y14" s="1573"/>
      <c r="Z14" s="1663" t="s">
        <v>183</v>
      </c>
      <c r="AA14" s="1663"/>
      <c r="AB14" s="1663"/>
      <c r="AC14" s="1663"/>
      <c r="AD14" s="1664"/>
      <c r="AE14" s="97"/>
      <c r="AF14" s="103"/>
    </row>
    <row r="15" spans="1:32" s="91" customFormat="1" ht="36" customHeight="1">
      <c r="A15" s="90"/>
      <c r="B15" s="1564" t="s">
        <v>449</v>
      </c>
      <c r="C15" s="1792"/>
      <c r="D15" s="1522"/>
      <c r="E15" s="1523"/>
      <c r="F15" s="1523"/>
      <c r="G15" s="1523"/>
      <c r="H15" s="1523"/>
      <c r="I15" s="1524"/>
      <c r="J15" s="1352"/>
      <c r="K15" s="1568" t="s">
        <v>329</v>
      </c>
      <c r="L15" s="1569"/>
      <c r="M15" s="1569"/>
      <c r="N15" s="1569"/>
      <c r="O15" s="1570"/>
      <c r="P15" s="1735" t="s">
        <v>329</v>
      </c>
      <c r="Q15" s="1846"/>
      <c r="R15" s="1569"/>
      <c r="S15" s="1569"/>
      <c r="T15" s="1736"/>
      <c r="U15" s="1568" t="s">
        <v>329</v>
      </c>
      <c r="V15" s="1569"/>
      <c r="W15" s="1569"/>
      <c r="X15" s="1569"/>
      <c r="Y15" s="1570"/>
      <c r="Z15" s="1562" t="s">
        <v>329</v>
      </c>
      <c r="AA15" s="1562"/>
      <c r="AB15" s="1562"/>
      <c r="AC15" s="1562"/>
      <c r="AD15" s="1563"/>
      <c r="AE15" s="95"/>
      <c r="AF15" s="103"/>
    </row>
    <row r="16" spans="1:32" s="91" customFormat="1" ht="36" customHeight="1">
      <c r="A16" s="90"/>
      <c r="B16" s="1565"/>
      <c r="C16" s="1792"/>
      <c r="D16" s="1525"/>
      <c r="E16" s="1526"/>
      <c r="F16" s="1526"/>
      <c r="G16" s="1526"/>
      <c r="H16" s="1526"/>
      <c r="I16" s="1527"/>
      <c r="J16" s="1352"/>
      <c r="K16" s="1568"/>
      <c r="L16" s="1569"/>
      <c r="M16" s="1569"/>
      <c r="N16" s="1569"/>
      <c r="O16" s="1570"/>
      <c r="P16" s="1847"/>
      <c r="Q16" s="1783"/>
      <c r="R16" s="1783"/>
      <c r="S16" s="1783"/>
      <c r="T16" s="1848"/>
      <c r="U16" s="1568"/>
      <c r="V16" s="1569"/>
      <c r="W16" s="1569"/>
      <c r="X16" s="1569"/>
      <c r="Y16" s="1570"/>
      <c r="Z16" s="1562"/>
      <c r="AA16" s="1562"/>
      <c r="AB16" s="1562"/>
      <c r="AC16" s="1562"/>
      <c r="AD16" s="1563"/>
      <c r="AE16" s="95"/>
      <c r="AF16" s="103"/>
    </row>
    <row r="17" spans="1:32" s="91" customFormat="1" ht="36" customHeight="1">
      <c r="A17" s="90"/>
      <c r="B17" s="1094" t="s">
        <v>448</v>
      </c>
      <c r="C17" s="1792"/>
      <c r="D17" s="1231"/>
      <c r="E17" s="1353"/>
      <c r="F17" s="1353"/>
      <c r="G17" s="1354"/>
      <c r="H17" s="1353"/>
      <c r="I17" s="1357"/>
      <c r="J17" s="1352"/>
      <c r="K17" s="1781" t="s">
        <v>195</v>
      </c>
      <c r="L17" s="1493" t="s">
        <v>674</v>
      </c>
      <c r="M17" s="1492" t="s">
        <v>627</v>
      </c>
      <c r="N17" s="1639" t="s">
        <v>721</v>
      </c>
      <c r="O17" s="1491" t="s">
        <v>356</v>
      </c>
      <c r="P17" s="1574" t="s">
        <v>637</v>
      </c>
      <c r="Q17" s="1574"/>
      <c r="R17" s="1574"/>
      <c r="S17" s="1574"/>
      <c r="T17" s="1574"/>
      <c r="U17" s="1566" t="s">
        <v>155</v>
      </c>
      <c r="V17" s="1567" t="s">
        <v>628</v>
      </c>
      <c r="W17" s="1493" t="s">
        <v>674</v>
      </c>
      <c r="X17" s="1492" t="s">
        <v>627</v>
      </c>
      <c r="Y17" s="1573" t="s">
        <v>721</v>
      </c>
      <c r="Z17" s="1574" t="s">
        <v>183</v>
      </c>
      <c r="AA17" s="1574"/>
      <c r="AB17" s="1574"/>
      <c r="AC17" s="1574"/>
      <c r="AD17" s="1840"/>
      <c r="AE17" s="98"/>
      <c r="AF17" s="103"/>
    </row>
    <row r="18" spans="1:32" s="91" customFormat="1" ht="36" customHeight="1">
      <c r="A18" s="90"/>
      <c r="B18" s="1094" t="s">
        <v>450</v>
      </c>
      <c r="C18" s="1792"/>
      <c r="D18" s="1513" t="s">
        <v>685</v>
      </c>
      <c r="E18" s="1514"/>
      <c r="F18" s="1514"/>
      <c r="G18" s="1514"/>
      <c r="H18" s="1514"/>
      <c r="I18" s="1515"/>
      <c r="J18" s="1352"/>
      <c r="K18" s="1781"/>
      <c r="L18" s="1493"/>
      <c r="M18" s="1492"/>
      <c r="N18" s="1639"/>
      <c r="O18" s="1491"/>
      <c r="P18" s="1501"/>
      <c r="Q18" s="1501"/>
      <c r="R18" s="1501"/>
      <c r="S18" s="1501"/>
      <c r="T18" s="1501"/>
      <c r="U18" s="1566"/>
      <c r="V18" s="1567"/>
      <c r="W18" s="1493"/>
      <c r="X18" s="1492"/>
      <c r="Y18" s="1573"/>
      <c r="Z18" s="1501"/>
      <c r="AA18" s="1501"/>
      <c r="AB18" s="1501"/>
      <c r="AC18" s="1501"/>
      <c r="AD18" s="1841"/>
      <c r="AE18" s="98"/>
      <c r="AF18" s="103"/>
    </row>
    <row r="19" spans="1:32" s="91" customFormat="1" ht="36" customHeight="1">
      <c r="A19" s="90"/>
      <c r="B19" s="1094" t="s">
        <v>451</v>
      </c>
      <c r="C19" s="1792"/>
      <c r="D19" s="1516"/>
      <c r="E19" s="1517"/>
      <c r="F19" s="1517"/>
      <c r="G19" s="1517"/>
      <c r="H19" s="1517"/>
      <c r="I19" s="1518"/>
      <c r="J19" s="1352"/>
      <c r="K19" s="1781"/>
      <c r="L19" s="1493"/>
      <c r="M19" s="1492"/>
      <c r="N19" s="1639"/>
      <c r="O19" s="1491"/>
      <c r="P19" s="1501"/>
      <c r="Q19" s="1501"/>
      <c r="R19" s="1501"/>
      <c r="S19" s="1501"/>
      <c r="T19" s="1501"/>
      <c r="U19" s="1566"/>
      <c r="V19" s="1567"/>
      <c r="W19" s="1493"/>
      <c r="X19" s="1492"/>
      <c r="Y19" s="1573"/>
      <c r="Z19" s="1842" t="s">
        <v>695</v>
      </c>
      <c r="AA19" s="1842"/>
      <c r="AB19" s="1842"/>
      <c r="AC19" s="1842"/>
      <c r="AD19" s="1843"/>
      <c r="AE19" s="98"/>
      <c r="AF19" s="103"/>
    </row>
    <row r="20" spans="1:32" s="91" customFormat="1" ht="36" customHeight="1">
      <c r="A20" s="90"/>
      <c r="B20" s="1094" t="s">
        <v>452</v>
      </c>
      <c r="C20" s="1792"/>
      <c r="D20" s="1232"/>
      <c r="E20" s="1353"/>
      <c r="F20" s="1353"/>
      <c r="G20" s="1354"/>
      <c r="H20" s="1353"/>
      <c r="I20" s="1357"/>
      <c r="J20" s="1352"/>
      <c r="K20" s="1781"/>
      <c r="L20" s="1493"/>
      <c r="M20" s="1492"/>
      <c r="N20" s="1639"/>
      <c r="O20" s="1491"/>
      <c r="P20" s="1571" t="s">
        <v>182</v>
      </c>
      <c r="Q20" s="1504"/>
      <c r="R20" s="1504"/>
      <c r="S20" s="1504"/>
      <c r="T20" s="1572"/>
      <c r="U20" s="1566"/>
      <c r="V20" s="1567"/>
      <c r="W20" s="1493"/>
      <c r="X20" s="1492"/>
      <c r="Y20" s="1573"/>
      <c r="Z20" s="1844"/>
      <c r="AA20" s="1844"/>
      <c r="AB20" s="1844"/>
      <c r="AC20" s="1844"/>
      <c r="AD20" s="1845"/>
      <c r="AE20" s="98"/>
      <c r="AF20" s="103"/>
    </row>
    <row r="21" spans="1:32" s="91" customFormat="1" ht="36" customHeight="1">
      <c r="A21" s="90"/>
      <c r="B21" s="1095" t="s">
        <v>553</v>
      </c>
      <c r="C21" s="1792"/>
      <c r="D21" s="1233"/>
      <c r="E21" s="1355"/>
      <c r="F21" s="1355"/>
      <c r="G21" s="1355"/>
      <c r="H21" s="1355"/>
      <c r="I21" s="1358"/>
      <c r="J21" s="1352"/>
      <c r="K21" s="1621" t="s">
        <v>473</v>
      </c>
      <c r="L21" s="1622"/>
      <c r="M21" s="1622"/>
      <c r="N21" s="1622"/>
      <c r="O21" s="1623"/>
      <c r="P21" s="1849" t="s">
        <v>473</v>
      </c>
      <c r="Q21" s="1622"/>
      <c r="R21" s="1622"/>
      <c r="S21" s="1622"/>
      <c r="T21" s="1850"/>
      <c r="U21" s="1621" t="s">
        <v>473</v>
      </c>
      <c r="V21" s="1622"/>
      <c r="W21" s="1622"/>
      <c r="X21" s="1622"/>
      <c r="Y21" s="1623"/>
      <c r="Z21" s="1609" t="s">
        <v>652</v>
      </c>
      <c r="AA21" s="1609"/>
      <c r="AB21" s="1609"/>
      <c r="AC21" s="1609"/>
      <c r="AD21" s="1610"/>
      <c r="AE21" s="99"/>
      <c r="AF21" s="103"/>
    </row>
    <row r="22" spans="1:32" s="91" customFormat="1" ht="36" customHeight="1" thickBot="1">
      <c r="A22" s="90"/>
      <c r="B22" s="1095" t="s">
        <v>554</v>
      </c>
      <c r="C22" s="1792"/>
      <c r="D22" s="1234"/>
      <c r="E22" s="1355"/>
      <c r="F22" s="1355"/>
      <c r="G22" s="1355"/>
      <c r="H22" s="1355"/>
      <c r="I22" s="1358"/>
      <c r="J22" s="1352"/>
      <c r="K22" s="1621"/>
      <c r="L22" s="1622"/>
      <c r="M22" s="1622"/>
      <c r="N22" s="1622"/>
      <c r="O22" s="1623"/>
      <c r="P22" s="1851"/>
      <c r="Q22" s="1852"/>
      <c r="R22" s="1852"/>
      <c r="S22" s="1852"/>
      <c r="T22" s="1853"/>
      <c r="U22" s="1621"/>
      <c r="V22" s="1622"/>
      <c r="W22" s="1622"/>
      <c r="X22" s="1622"/>
      <c r="Y22" s="1623"/>
      <c r="Z22" s="1614" t="s">
        <v>686</v>
      </c>
      <c r="AA22" s="1615"/>
      <c r="AB22" s="1615"/>
      <c r="AC22" s="1615"/>
      <c r="AD22" s="1616"/>
      <c r="AE22" s="99"/>
      <c r="AF22" s="103"/>
    </row>
    <row r="23" spans="1:32" s="91" customFormat="1" ht="36" customHeight="1">
      <c r="A23" s="90"/>
      <c r="B23" s="1785" t="s">
        <v>453</v>
      </c>
      <c r="C23" s="1229"/>
      <c r="D23" s="1233"/>
      <c r="E23" s="1497" t="s">
        <v>637</v>
      </c>
      <c r="F23" s="1498"/>
      <c r="G23" s="1498"/>
      <c r="H23" s="1498"/>
      <c r="I23" s="1499"/>
      <c r="J23" s="1352"/>
      <c r="K23" s="1781" t="s">
        <v>195</v>
      </c>
      <c r="L23" s="1494" t="s">
        <v>146</v>
      </c>
      <c r="M23" s="1492" t="s">
        <v>627</v>
      </c>
      <c r="N23" s="1567" t="s">
        <v>628</v>
      </c>
      <c r="O23" s="1491" t="s">
        <v>356</v>
      </c>
      <c r="P23" s="1511" t="s">
        <v>195</v>
      </c>
      <c r="Q23" s="1494" t="s">
        <v>146</v>
      </c>
      <c r="R23" s="1596" t="s">
        <v>155</v>
      </c>
      <c r="S23" s="1512" t="s">
        <v>356</v>
      </c>
      <c r="T23" s="1509" t="s">
        <v>628</v>
      </c>
      <c r="U23" s="1566" t="s">
        <v>155</v>
      </c>
      <c r="V23" s="1494" t="s">
        <v>146</v>
      </c>
      <c r="W23" s="1493" t="s">
        <v>674</v>
      </c>
      <c r="X23" s="1492" t="s">
        <v>627</v>
      </c>
      <c r="Y23" s="1491" t="s">
        <v>356</v>
      </c>
      <c r="Z23" s="1617"/>
      <c r="AA23" s="1617"/>
      <c r="AB23" s="1617"/>
      <c r="AC23" s="1617"/>
      <c r="AD23" s="1618"/>
      <c r="AE23" s="99"/>
      <c r="AF23" s="103"/>
    </row>
    <row r="24" spans="1:32" s="91" customFormat="1" ht="36" customHeight="1">
      <c r="A24" s="90"/>
      <c r="B24" s="1788"/>
      <c r="C24" s="1229"/>
      <c r="D24" s="1233"/>
      <c r="E24" s="1500"/>
      <c r="F24" s="1501"/>
      <c r="G24" s="1501"/>
      <c r="H24" s="1501"/>
      <c r="I24" s="1502"/>
      <c r="J24" s="1352"/>
      <c r="K24" s="1781"/>
      <c r="L24" s="1494"/>
      <c r="M24" s="1492"/>
      <c r="N24" s="1567"/>
      <c r="O24" s="1491"/>
      <c r="P24" s="1511"/>
      <c r="Q24" s="1494"/>
      <c r="R24" s="1596"/>
      <c r="S24" s="1512"/>
      <c r="T24" s="1510"/>
      <c r="U24" s="1566"/>
      <c r="V24" s="1495"/>
      <c r="W24" s="1493"/>
      <c r="X24" s="1492"/>
      <c r="Y24" s="1491"/>
      <c r="Z24" s="1617"/>
      <c r="AA24" s="1617"/>
      <c r="AB24" s="1617"/>
      <c r="AC24" s="1617"/>
      <c r="AD24" s="1618"/>
      <c r="AE24" s="99"/>
      <c r="AF24" s="103"/>
    </row>
    <row r="25" spans="1:32" s="91" customFormat="1" ht="36" customHeight="1">
      <c r="A25" s="90"/>
      <c r="B25" s="1788"/>
      <c r="C25" s="1229"/>
      <c r="D25" s="1233"/>
      <c r="E25" s="1503" t="s">
        <v>699</v>
      </c>
      <c r="F25" s="1504"/>
      <c r="G25" s="1504"/>
      <c r="H25" s="1504"/>
      <c r="I25" s="1505"/>
      <c r="J25" s="1352"/>
      <c r="K25" s="1781"/>
      <c r="L25" s="1494"/>
      <c r="M25" s="1492"/>
      <c r="N25" s="1567"/>
      <c r="O25" s="1491"/>
      <c r="P25" s="1511"/>
      <c r="Q25" s="1494"/>
      <c r="R25" s="1596"/>
      <c r="S25" s="1512"/>
      <c r="T25" s="1510"/>
      <c r="U25" s="1566"/>
      <c r="V25" s="1495"/>
      <c r="W25" s="1493"/>
      <c r="X25" s="1492"/>
      <c r="Y25" s="1491"/>
      <c r="Z25" s="1617"/>
      <c r="AA25" s="1617"/>
      <c r="AB25" s="1617"/>
      <c r="AC25" s="1617"/>
      <c r="AD25" s="1618"/>
      <c r="AE25" s="99"/>
      <c r="AF25" s="103"/>
    </row>
    <row r="26" spans="1:32" s="91" customFormat="1" ht="36" customHeight="1">
      <c r="A26" s="90"/>
      <c r="B26" s="1786"/>
      <c r="C26" s="1229"/>
      <c r="D26" s="1233"/>
      <c r="E26" s="1506" t="s">
        <v>725</v>
      </c>
      <c r="F26" s="1507"/>
      <c r="G26" s="1507"/>
      <c r="H26" s="1507"/>
      <c r="I26" s="1508"/>
      <c r="J26" s="1352"/>
      <c r="K26" s="1781"/>
      <c r="L26" s="1494"/>
      <c r="M26" s="1492"/>
      <c r="N26" s="1567"/>
      <c r="O26" s="1491"/>
      <c r="P26" s="1511"/>
      <c r="Q26" s="1494"/>
      <c r="R26" s="1596"/>
      <c r="S26" s="1512"/>
      <c r="T26" s="1510"/>
      <c r="U26" s="1566"/>
      <c r="V26" s="1495"/>
      <c r="W26" s="1493"/>
      <c r="X26" s="1492"/>
      <c r="Y26" s="1491"/>
      <c r="Z26" s="1617"/>
      <c r="AA26" s="1617"/>
      <c r="AB26" s="1617"/>
      <c r="AC26" s="1617"/>
      <c r="AD26" s="1618"/>
      <c r="AE26" s="99"/>
      <c r="AF26" s="103"/>
    </row>
    <row r="27" spans="1:32" s="91" customFormat="1" ht="36" customHeight="1">
      <c r="A27" s="90"/>
      <c r="B27" s="1777" t="s">
        <v>454</v>
      </c>
      <c r="C27" s="1779" t="s">
        <v>620</v>
      </c>
      <c r="D27" s="1233"/>
      <c r="E27" s="1568" t="s">
        <v>329</v>
      </c>
      <c r="F27" s="1569"/>
      <c r="G27" s="1569"/>
      <c r="H27" s="1569"/>
      <c r="I27" s="1570"/>
      <c r="J27" s="1352"/>
      <c r="K27" s="1568" t="s">
        <v>329</v>
      </c>
      <c r="L27" s="1569"/>
      <c r="M27" s="1569"/>
      <c r="N27" s="1569"/>
      <c r="O27" s="1570"/>
      <c r="P27" s="1735" t="s">
        <v>329</v>
      </c>
      <c r="Q27" s="1569"/>
      <c r="R27" s="1569"/>
      <c r="S27" s="1569"/>
      <c r="T27" s="1736"/>
      <c r="U27" s="1568" t="s">
        <v>329</v>
      </c>
      <c r="V27" s="1569"/>
      <c r="W27" s="1569"/>
      <c r="X27" s="1569"/>
      <c r="Y27" s="1570"/>
      <c r="Z27" s="1617"/>
      <c r="AA27" s="1617"/>
      <c r="AB27" s="1617"/>
      <c r="AC27" s="1617"/>
      <c r="AD27" s="1618"/>
      <c r="AE27" s="99"/>
      <c r="AF27" s="103"/>
    </row>
    <row r="28" spans="1:32" s="91" customFormat="1" ht="36" customHeight="1">
      <c r="A28" s="90"/>
      <c r="B28" s="1778"/>
      <c r="C28" s="1779"/>
      <c r="D28" s="1233"/>
      <c r="E28" s="1782"/>
      <c r="F28" s="1783"/>
      <c r="G28" s="1783"/>
      <c r="H28" s="1783"/>
      <c r="I28" s="1784"/>
      <c r="J28" s="1352"/>
      <c r="K28" s="1568"/>
      <c r="L28" s="1569"/>
      <c r="M28" s="1569"/>
      <c r="N28" s="1569"/>
      <c r="O28" s="1570"/>
      <c r="P28" s="1735"/>
      <c r="Q28" s="1569"/>
      <c r="R28" s="1569"/>
      <c r="S28" s="1569"/>
      <c r="T28" s="1736"/>
      <c r="U28" s="1568"/>
      <c r="V28" s="1569"/>
      <c r="W28" s="1569"/>
      <c r="X28" s="1569"/>
      <c r="Y28" s="1570"/>
      <c r="Z28" s="1617"/>
      <c r="AA28" s="1617"/>
      <c r="AB28" s="1617"/>
      <c r="AC28" s="1617"/>
      <c r="AD28" s="1618"/>
      <c r="AE28" s="99"/>
      <c r="AF28" s="103"/>
    </row>
    <row r="29" spans="1:32" s="91" customFormat="1" ht="36" customHeight="1">
      <c r="A29" s="90"/>
      <c r="B29" s="1785" t="s">
        <v>455</v>
      </c>
      <c r="C29" s="1779"/>
      <c r="D29" s="1233"/>
      <c r="E29" s="1781" t="s">
        <v>195</v>
      </c>
      <c r="F29" s="1596" t="s">
        <v>155</v>
      </c>
      <c r="G29" s="1492" t="s">
        <v>627</v>
      </c>
      <c r="H29" s="1639" t="s">
        <v>721</v>
      </c>
      <c r="I29" s="1787" t="s">
        <v>723</v>
      </c>
      <c r="J29" s="1352"/>
      <c r="K29" s="1801" t="s">
        <v>688</v>
      </c>
      <c r="L29" s="1494" t="s">
        <v>146</v>
      </c>
      <c r="M29" s="1492" t="s">
        <v>627</v>
      </c>
      <c r="N29" s="1567" t="s">
        <v>628</v>
      </c>
      <c r="O29" s="1491" t="s">
        <v>356</v>
      </c>
      <c r="P29" s="1511" t="s">
        <v>195</v>
      </c>
      <c r="Q29" s="1494" t="s">
        <v>146</v>
      </c>
      <c r="R29" s="1596" t="s">
        <v>155</v>
      </c>
      <c r="S29" s="1512" t="s">
        <v>356</v>
      </c>
      <c r="T29" s="1509" t="s">
        <v>628</v>
      </c>
      <c r="U29" s="1731" t="s">
        <v>688</v>
      </c>
      <c r="V29" s="1494" t="s">
        <v>146</v>
      </c>
      <c r="W29" s="1493" t="s">
        <v>674</v>
      </c>
      <c r="X29" s="1492" t="s">
        <v>627</v>
      </c>
      <c r="Y29" s="1491" t="s">
        <v>356</v>
      </c>
      <c r="Z29" s="1617"/>
      <c r="AA29" s="1617"/>
      <c r="AB29" s="1617"/>
      <c r="AC29" s="1617"/>
      <c r="AD29" s="1618"/>
      <c r="AE29" s="99"/>
      <c r="AF29" s="103"/>
    </row>
    <row r="30" spans="1:32" s="91" customFormat="1" ht="36" customHeight="1">
      <c r="A30" s="90"/>
      <c r="B30" s="1786"/>
      <c r="C30" s="1779"/>
      <c r="D30" s="1233"/>
      <c r="E30" s="1781"/>
      <c r="F30" s="1596"/>
      <c r="G30" s="1492"/>
      <c r="H30" s="1639"/>
      <c r="I30" s="1787"/>
      <c r="J30" s="1352"/>
      <c r="K30" s="1802"/>
      <c r="L30" s="1494"/>
      <c r="M30" s="1492"/>
      <c r="N30" s="1604"/>
      <c r="O30" s="1491"/>
      <c r="P30" s="1511"/>
      <c r="Q30" s="1494"/>
      <c r="R30" s="1596"/>
      <c r="S30" s="1512"/>
      <c r="T30" s="1510"/>
      <c r="U30" s="1731"/>
      <c r="V30" s="1495"/>
      <c r="W30" s="1493"/>
      <c r="X30" s="1492"/>
      <c r="Y30" s="1491"/>
      <c r="Z30" s="1617"/>
      <c r="AA30" s="1617"/>
      <c r="AB30" s="1617"/>
      <c r="AC30" s="1617"/>
      <c r="AD30" s="1618"/>
      <c r="AE30" s="99"/>
      <c r="AF30" s="103"/>
    </row>
    <row r="31" spans="1:32" s="91" customFormat="1" ht="36" customHeight="1">
      <c r="A31" s="90"/>
      <c r="B31" s="1094" t="s">
        <v>523</v>
      </c>
      <c r="C31" s="1780" t="s">
        <v>219</v>
      </c>
      <c r="D31" s="1233"/>
      <c r="E31" s="1781"/>
      <c r="F31" s="1596"/>
      <c r="G31" s="1492"/>
      <c r="H31" s="1639"/>
      <c r="I31" s="1787"/>
      <c r="J31" s="1352"/>
      <c r="K31" s="1802"/>
      <c r="L31" s="1494"/>
      <c r="M31" s="1492"/>
      <c r="N31" s="1604"/>
      <c r="O31" s="1491"/>
      <c r="P31" s="1511"/>
      <c r="Q31" s="1494"/>
      <c r="R31" s="1596"/>
      <c r="S31" s="1512"/>
      <c r="T31" s="1510"/>
      <c r="U31" s="1731"/>
      <c r="V31" s="1495"/>
      <c r="W31" s="1493"/>
      <c r="X31" s="1492"/>
      <c r="Y31" s="1491"/>
      <c r="Z31" s="1617"/>
      <c r="AA31" s="1617"/>
      <c r="AB31" s="1617"/>
      <c r="AC31" s="1617"/>
      <c r="AD31" s="1618"/>
      <c r="AE31" s="99"/>
      <c r="AF31" s="103"/>
    </row>
    <row r="32" spans="1:32" s="91" customFormat="1" ht="36" customHeight="1" thickBot="1">
      <c r="A32" s="90"/>
      <c r="B32" s="1094" t="s">
        <v>524</v>
      </c>
      <c r="C32" s="1780"/>
      <c r="D32" s="1233"/>
      <c r="E32" s="1781"/>
      <c r="F32" s="1596"/>
      <c r="G32" s="1492"/>
      <c r="H32" s="1639"/>
      <c r="I32" s="1787"/>
      <c r="J32" s="1352"/>
      <c r="K32" s="1803"/>
      <c r="L32" s="1494"/>
      <c r="M32" s="1492"/>
      <c r="N32" s="1604"/>
      <c r="O32" s="1491"/>
      <c r="P32" s="1511"/>
      <c r="Q32" s="1494"/>
      <c r="R32" s="1596"/>
      <c r="S32" s="1512"/>
      <c r="T32" s="1510"/>
      <c r="U32" s="1732"/>
      <c r="V32" s="1496"/>
      <c r="W32" s="1612"/>
      <c r="X32" s="1611"/>
      <c r="Y32" s="1613"/>
      <c r="Z32" s="1619"/>
      <c r="AA32" s="1619"/>
      <c r="AB32" s="1619"/>
      <c r="AC32" s="1619"/>
      <c r="AD32" s="1620"/>
      <c r="AE32" s="99"/>
      <c r="AF32" s="103"/>
    </row>
    <row r="33" spans="1:32" s="91" customFormat="1" ht="36" customHeight="1">
      <c r="A33" s="90"/>
      <c r="B33" s="1096" t="s">
        <v>456</v>
      </c>
      <c r="C33" s="1584"/>
      <c r="D33" s="1586" t="s">
        <v>679</v>
      </c>
      <c r="E33" s="1795" t="s">
        <v>380</v>
      </c>
      <c r="F33" s="1796"/>
      <c r="G33" s="1796"/>
      <c r="H33" s="1796"/>
      <c r="I33" s="1797"/>
      <c r="J33" s="1822" t="s">
        <v>682</v>
      </c>
      <c r="K33" s="1598" t="s">
        <v>380</v>
      </c>
      <c r="L33" s="1599"/>
      <c r="M33" s="1599"/>
      <c r="N33" s="1599"/>
      <c r="O33" s="1600"/>
      <c r="P33" s="1829" t="s">
        <v>329</v>
      </c>
      <c r="Q33" s="1823"/>
      <c r="R33" s="1823"/>
      <c r="S33" s="1823"/>
      <c r="T33" s="1830"/>
      <c r="U33" s="1365"/>
      <c r="V33" s="1365"/>
      <c r="W33" s="1365"/>
      <c r="X33" s="1365"/>
      <c r="Y33" s="1366"/>
      <c r="Z33" s="1159"/>
      <c r="AA33" s="1159"/>
      <c r="AB33" s="1159"/>
      <c r="AC33" s="1159"/>
      <c r="AD33" s="1160"/>
      <c r="AE33" s="99"/>
      <c r="AF33" s="103"/>
    </row>
    <row r="34" spans="1:32" s="91" customFormat="1" ht="36" customHeight="1">
      <c r="A34" s="90"/>
      <c r="B34" s="1096" t="s">
        <v>457</v>
      </c>
      <c r="C34" s="1585"/>
      <c r="D34" s="1582"/>
      <c r="E34" s="1598"/>
      <c r="F34" s="1599"/>
      <c r="G34" s="1599"/>
      <c r="H34" s="1599"/>
      <c r="I34" s="1600"/>
      <c r="J34" s="1655"/>
      <c r="K34" s="1598"/>
      <c r="L34" s="1599"/>
      <c r="M34" s="1599"/>
      <c r="N34" s="1599"/>
      <c r="O34" s="1600"/>
      <c r="P34" s="1737" t="s">
        <v>281</v>
      </c>
      <c r="Q34" s="1737"/>
      <c r="R34" s="1737"/>
      <c r="S34" s="1737"/>
      <c r="T34" s="1738"/>
      <c r="U34" s="1365"/>
      <c r="V34" s="1365"/>
      <c r="W34" s="1365"/>
      <c r="X34" s="1365"/>
      <c r="Y34" s="1366"/>
      <c r="Z34" s="1159"/>
      <c r="AA34" s="1159"/>
      <c r="AB34" s="1159"/>
      <c r="AC34" s="1159"/>
      <c r="AD34" s="1160"/>
      <c r="AE34" s="99"/>
      <c r="AF34" s="103"/>
    </row>
    <row r="35" spans="1:32" s="91" customFormat="1" ht="36" customHeight="1">
      <c r="A35" s="90"/>
      <c r="B35" s="1096" t="s">
        <v>458</v>
      </c>
      <c r="C35" s="1581" t="s">
        <v>323</v>
      </c>
      <c r="D35" s="1587"/>
      <c r="E35" s="1598"/>
      <c r="F35" s="1599"/>
      <c r="G35" s="1599"/>
      <c r="H35" s="1599"/>
      <c r="I35" s="1600"/>
      <c r="J35" s="1823"/>
      <c r="K35" s="1601"/>
      <c r="L35" s="1602"/>
      <c r="M35" s="1602"/>
      <c r="N35" s="1602"/>
      <c r="O35" s="1603"/>
      <c r="P35" s="1739"/>
      <c r="Q35" s="1739"/>
      <c r="R35" s="1739"/>
      <c r="S35" s="1739"/>
      <c r="T35" s="1740"/>
      <c r="U35" s="1588" t="s">
        <v>323</v>
      </c>
      <c r="V35" s="1588"/>
      <c r="W35" s="1588"/>
      <c r="X35" s="1588"/>
      <c r="Y35" s="1589"/>
      <c r="Z35" s="1159"/>
      <c r="AA35" s="1159"/>
      <c r="AB35" s="1159"/>
      <c r="AC35" s="1159"/>
      <c r="AD35" s="1160"/>
      <c r="AE35" s="99"/>
      <c r="AF35" s="103"/>
    </row>
    <row r="36" spans="1:35" s="91" customFormat="1" ht="36" customHeight="1">
      <c r="A36" s="90"/>
      <c r="B36" s="1094" t="s">
        <v>459</v>
      </c>
      <c r="C36" s="1582"/>
      <c r="D36" s="1807" t="s">
        <v>680</v>
      </c>
      <c r="E36" s="1781" t="s">
        <v>195</v>
      </c>
      <c r="F36" s="1596" t="s">
        <v>155</v>
      </c>
      <c r="G36" s="1492" t="s">
        <v>627</v>
      </c>
      <c r="H36" s="1639" t="s">
        <v>721</v>
      </c>
      <c r="I36" s="1798" t="s">
        <v>674</v>
      </c>
      <c r="J36" s="1810" t="s">
        <v>683</v>
      </c>
      <c r="K36" s="1814" t="s">
        <v>573</v>
      </c>
      <c r="L36" s="1494" t="s">
        <v>146</v>
      </c>
      <c r="M36" s="1812" t="s">
        <v>574</v>
      </c>
      <c r="N36" s="1567" t="s">
        <v>628</v>
      </c>
      <c r="O36" s="1491" t="s">
        <v>356</v>
      </c>
      <c r="P36" s="1739"/>
      <c r="Q36" s="1739"/>
      <c r="R36" s="1739"/>
      <c r="S36" s="1739"/>
      <c r="T36" s="1740"/>
      <c r="U36" s="1590"/>
      <c r="V36" s="1590"/>
      <c r="W36" s="1590"/>
      <c r="X36" s="1590"/>
      <c r="Y36" s="1591"/>
      <c r="Z36" s="1159"/>
      <c r="AA36" s="1159"/>
      <c r="AB36" s="1159"/>
      <c r="AC36" s="1159"/>
      <c r="AD36" s="1160"/>
      <c r="AE36" s="99"/>
      <c r="AF36" s="103"/>
      <c r="AI36" s="92"/>
    </row>
    <row r="37" spans="1:33" s="91" customFormat="1" ht="36" customHeight="1">
      <c r="A37" s="90"/>
      <c r="B37" s="1094" t="s">
        <v>460</v>
      </c>
      <c r="C37" s="1582"/>
      <c r="D37" s="1582"/>
      <c r="E37" s="1781"/>
      <c r="F37" s="1596"/>
      <c r="G37" s="1492"/>
      <c r="H37" s="1639"/>
      <c r="I37" s="1798"/>
      <c r="J37" s="1818"/>
      <c r="K37" s="1814"/>
      <c r="L37" s="1494"/>
      <c r="M37" s="1812"/>
      <c r="N37" s="1604"/>
      <c r="O37" s="1491"/>
      <c r="P37" s="1739"/>
      <c r="Q37" s="1739"/>
      <c r="R37" s="1739"/>
      <c r="S37" s="1739"/>
      <c r="T37" s="1740"/>
      <c r="U37" s="1590"/>
      <c r="V37" s="1590"/>
      <c r="W37" s="1590"/>
      <c r="X37" s="1590"/>
      <c r="Y37" s="1591"/>
      <c r="Z37" s="1159"/>
      <c r="AA37" s="1159"/>
      <c r="AB37" s="1159"/>
      <c r="AC37" s="1159"/>
      <c r="AD37" s="1160"/>
      <c r="AE37" s="99"/>
      <c r="AF37" s="103"/>
      <c r="AG37" s="107"/>
    </row>
    <row r="38" spans="1:32" s="91" customFormat="1" ht="36" customHeight="1">
      <c r="A38" s="90"/>
      <c r="B38" s="1094" t="s">
        <v>461</v>
      </c>
      <c r="C38" s="1582"/>
      <c r="D38" s="1587"/>
      <c r="E38" s="1781"/>
      <c r="F38" s="1596"/>
      <c r="G38" s="1492"/>
      <c r="H38" s="1639"/>
      <c r="I38" s="1798"/>
      <c r="J38" s="1818"/>
      <c r="K38" s="1814"/>
      <c r="L38" s="1494"/>
      <c r="M38" s="1812"/>
      <c r="N38" s="1604"/>
      <c r="O38" s="1491"/>
      <c r="P38" s="1739"/>
      <c r="Q38" s="1739"/>
      <c r="R38" s="1739"/>
      <c r="S38" s="1739"/>
      <c r="T38" s="1740"/>
      <c r="U38" s="1592" t="s">
        <v>697</v>
      </c>
      <c r="V38" s="1592"/>
      <c r="W38" s="1592"/>
      <c r="X38" s="1592"/>
      <c r="Y38" s="1593"/>
      <c r="Z38" s="1159"/>
      <c r="AA38" s="1159"/>
      <c r="AB38" s="1159"/>
      <c r="AC38" s="1159"/>
      <c r="AD38" s="1160"/>
      <c r="AE38" s="99"/>
      <c r="AF38" s="103"/>
    </row>
    <row r="39" spans="1:32" s="91" customFormat="1" ht="36" customHeight="1" thickBot="1">
      <c r="A39" s="90"/>
      <c r="B39" s="1097" t="s">
        <v>462</v>
      </c>
      <c r="C39" s="1583"/>
      <c r="D39" s="1807" t="s">
        <v>681</v>
      </c>
      <c r="E39" s="1800"/>
      <c r="F39" s="1597"/>
      <c r="G39" s="1611"/>
      <c r="H39" s="1816"/>
      <c r="I39" s="1799"/>
      <c r="J39" s="1810" t="s">
        <v>684</v>
      </c>
      <c r="K39" s="1815"/>
      <c r="L39" s="1817"/>
      <c r="M39" s="1813"/>
      <c r="N39" s="1605"/>
      <c r="O39" s="1613"/>
      <c r="P39" s="1741"/>
      <c r="Q39" s="1741"/>
      <c r="R39" s="1741"/>
      <c r="S39" s="1741"/>
      <c r="T39" s="1742"/>
      <c r="U39" s="1594"/>
      <c r="V39" s="1594"/>
      <c r="W39" s="1594"/>
      <c r="X39" s="1594"/>
      <c r="Y39" s="1595"/>
      <c r="Z39" s="1159"/>
      <c r="AA39" s="1159"/>
      <c r="AB39" s="1159"/>
      <c r="AC39" s="1159"/>
      <c r="AD39" s="1160"/>
      <c r="AE39" s="99"/>
      <c r="AF39" s="103"/>
    </row>
    <row r="40" spans="1:32" s="91" customFormat="1" ht="36" customHeight="1">
      <c r="A40" s="90"/>
      <c r="B40" s="995" t="s">
        <v>564</v>
      </c>
      <c r="C40" s="1017"/>
      <c r="D40" s="1808"/>
      <c r="E40" s="1020"/>
      <c r="F40" s="1020"/>
      <c r="G40" s="1020"/>
      <c r="H40" s="1020"/>
      <c r="I40" s="1021"/>
      <c r="J40" s="1656"/>
      <c r="K40" s="1025"/>
      <c r="L40" s="1025"/>
      <c r="M40" s="1025"/>
      <c r="N40" s="1025"/>
      <c r="O40" s="1026"/>
      <c r="P40" s="1019"/>
      <c r="Q40" s="1020"/>
      <c r="R40" s="1020"/>
      <c r="S40" s="1020"/>
      <c r="T40" s="1020"/>
      <c r="U40" s="1017"/>
      <c r="V40" s="1025"/>
      <c r="W40" s="1025"/>
      <c r="X40" s="1025"/>
      <c r="Y40" s="1026"/>
      <c r="Z40" s="1159"/>
      <c r="AA40" s="1159"/>
      <c r="AB40" s="1159"/>
      <c r="AC40" s="1159"/>
      <c r="AD40" s="1160"/>
      <c r="AE40" s="99"/>
      <c r="AF40" s="103"/>
    </row>
    <row r="41" spans="1:32" s="91" customFormat="1" ht="36" customHeight="1" thickBot="1">
      <c r="A41" s="90"/>
      <c r="B41" s="994" t="s">
        <v>565</v>
      </c>
      <c r="C41" s="1018"/>
      <c r="D41" s="1809"/>
      <c r="E41" s="1023"/>
      <c r="F41" s="1023"/>
      <c r="G41" s="1023"/>
      <c r="H41" s="1023"/>
      <c r="I41" s="1024"/>
      <c r="J41" s="1811"/>
      <c r="K41" s="1027"/>
      <c r="L41" s="1027"/>
      <c r="M41" s="1027"/>
      <c r="N41" s="1027"/>
      <c r="O41" s="1028"/>
      <c r="P41" s="1022"/>
      <c r="Q41" s="1023"/>
      <c r="R41" s="1023"/>
      <c r="S41" s="1023"/>
      <c r="T41" s="1023"/>
      <c r="U41" s="1018"/>
      <c r="V41" s="1027"/>
      <c r="W41" s="1027"/>
      <c r="X41" s="1027"/>
      <c r="Y41" s="1028"/>
      <c r="Z41" s="1161"/>
      <c r="AA41" s="1161"/>
      <c r="AB41" s="1161"/>
      <c r="AC41" s="1161"/>
      <c r="AD41" s="1162"/>
      <c r="AE41" s="99"/>
      <c r="AF41" s="103"/>
    </row>
    <row r="42" spans="1:32" s="87" customFormat="1" ht="36" customHeight="1" hidden="1" thickBot="1">
      <c r="A42" s="86"/>
      <c r="B42" s="852"/>
      <c r="C42" s="966"/>
      <c r="D42" s="966"/>
      <c r="E42" s="966"/>
      <c r="F42" s="96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967"/>
      <c r="AD42" s="968"/>
      <c r="AE42" s="100"/>
      <c r="AF42" s="104"/>
    </row>
    <row r="43" spans="1:33" s="149" customFormat="1" ht="36" customHeight="1" hidden="1">
      <c r="A43" s="142"/>
      <c r="B43" s="143" t="s">
        <v>195</v>
      </c>
      <c r="C43" s="144"/>
      <c r="D43" s="932"/>
      <c r="E43" s="578">
        <v>4</v>
      </c>
      <c r="F43" s="579"/>
      <c r="G43" s="579"/>
      <c r="H43" s="579"/>
      <c r="I43" s="580"/>
      <c r="J43" s="947"/>
      <c r="K43" s="578">
        <v>4</v>
      </c>
      <c r="L43" s="579"/>
      <c r="M43" s="579"/>
      <c r="N43" s="579"/>
      <c r="O43" s="580"/>
      <c r="P43" s="759">
        <v>4</v>
      </c>
      <c r="Q43" s="759"/>
      <c r="R43" s="579"/>
      <c r="S43" s="579"/>
      <c r="T43" s="580"/>
      <c r="U43" s="578"/>
      <c r="V43" s="759"/>
      <c r="W43" s="579"/>
      <c r="X43" s="579">
        <v>2</v>
      </c>
      <c r="Y43" s="580"/>
      <c r="Z43" s="145"/>
      <c r="AA43" s="775"/>
      <c r="AB43" s="146"/>
      <c r="AC43" s="146"/>
      <c r="AD43" s="147"/>
      <c r="AE43" s="1575" t="s">
        <v>246</v>
      </c>
      <c r="AF43" s="148">
        <f aca="true" t="shared" si="0" ref="AF43:AF62">SUM(C43:AD43)</f>
        <v>14</v>
      </c>
      <c r="AG43" s="1606"/>
    </row>
    <row r="44" spans="1:33" s="149" customFormat="1" ht="36" customHeight="1" hidden="1">
      <c r="A44" s="142"/>
      <c r="B44" s="222" t="s">
        <v>146</v>
      </c>
      <c r="C44" s="223"/>
      <c r="D44" s="933"/>
      <c r="E44" s="587"/>
      <c r="F44" s="588"/>
      <c r="G44" s="588"/>
      <c r="H44" s="588"/>
      <c r="I44" s="589"/>
      <c r="J44" s="948"/>
      <c r="K44" s="587"/>
      <c r="L44" s="588">
        <v>6</v>
      </c>
      <c r="M44" s="588"/>
      <c r="N44" s="588"/>
      <c r="O44" s="589"/>
      <c r="P44" s="761"/>
      <c r="Q44" s="761">
        <v>4</v>
      </c>
      <c r="R44" s="588"/>
      <c r="S44" s="588"/>
      <c r="T44" s="589"/>
      <c r="U44" s="587"/>
      <c r="V44" s="761">
        <v>4</v>
      </c>
      <c r="W44" s="588"/>
      <c r="X44" s="588"/>
      <c r="Y44" s="589"/>
      <c r="Z44" s="219"/>
      <c r="AA44" s="777"/>
      <c r="AB44" s="220"/>
      <c r="AC44" s="220"/>
      <c r="AD44" s="221"/>
      <c r="AE44" s="1607"/>
      <c r="AF44" s="224">
        <f t="shared" si="0"/>
        <v>14</v>
      </c>
      <c r="AG44" s="1606"/>
    </row>
    <row r="45" spans="1:33" s="149" customFormat="1" ht="36" customHeight="1" hidden="1">
      <c r="A45" s="142"/>
      <c r="B45" s="473" t="s">
        <v>155</v>
      </c>
      <c r="C45" s="475"/>
      <c r="D45" s="934"/>
      <c r="E45" s="590"/>
      <c r="F45" s="591">
        <v>4</v>
      </c>
      <c r="G45" s="591"/>
      <c r="H45" s="591"/>
      <c r="I45" s="592"/>
      <c r="J45" s="949"/>
      <c r="K45" s="590"/>
      <c r="L45" s="591"/>
      <c r="M45" s="591"/>
      <c r="N45" s="591"/>
      <c r="O45" s="592"/>
      <c r="P45" s="762"/>
      <c r="Q45" s="762"/>
      <c r="R45" s="591">
        <v>4</v>
      </c>
      <c r="S45" s="591"/>
      <c r="T45" s="592"/>
      <c r="U45" s="590">
        <v>6</v>
      </c>
      <c r="V45" s="762"/>
      <c r="W45" s="591"/>
      <c r="X45" s="591"/>
      <c r="Y45" s="592"/>
      <c r="Z45" s="476"/>
      <c r="AA45" s="778"/>
      <c r="AB45" s="477"/>
      <c r="AC45" s="477"/>
      <c r="AD45" s="478"/>
      <c r="AE45" s="1607"/>
      <c r="AF45" s="474">
        <f t="shared" si="0"/>
        <v>14</v>
      </c>
      <c r="AG45" s="1606"/>
    </row>
    <row r="46" spans="1:33" s="149" customFormat="1" ht="36" customHeight="1" hidden="1">
      <c r="A46" s="142"/>
      <c r="B46" s="281" t="s">
        <v>356</v>
      </c>
      <c r="C46" s="282"/>
      <c r="D46" s="935"/>
      <c r="E46" s="599"/>
      <c r="F46" s="600"/>
      <c r="G46" s="600"/>
      <c r="H46" s="600"/>
      <c r="I46" s="601"/>
      <c r="J46" s="950"/>
      <c r="K46" s="599"/>
      <c r="L46" s="600"/>
      <c r="M46" s="600"/>
      <c r="N46" s="600"/>
      <c r="O46" s="601">
        <v>10</v>
      </c>
      <c r="P46" s="763"/>
      <c r="Q46" s="763"/>
      <c r="R46" s="600"/>
      <c r="S46" s="600">
        <v>4</v>
      </c>
      <c r="T46" s="601"/>
      <c r="U46" s="599"/>
      <c r="V46" s="763"/>
      <c r="W46" s="600"/>
      <c r="X46" s="600"/>
      <c r="Y46" s="601">
        <v>4</v>
      </c>
      <c r="Z46" s="283"/>
      <c r="AA46" s="779"/>
      <c r="AB46" s="284"/>
      <c r="AC46" s="284"/>
      <c r="AD46" s="285"/>
      <c r="AE46" s="1607"/>
      <c r="AF46" s="286">
        <f t="shared" si="0"/>
        <v>18</v>
      </c>
      <c r="AG46" s="1606"/>
    </row>
    <row r="47" spans="1:33" s="149" customFormat="1" ht="36" customHeight="1" hidden="1">
      <c r="A47" s="142"/>
      <c r="B47" s="150" t="s">
        <v>721</v>
      </c>
      <c r="C47" s="151"/>
      <c r="D47" s="940"/>
      <c r="E47" s="581"/>
      <c r="F47" s="582"/>
      <c r="G47" s="582"/>
      <c r="H47" s="582">
        <v>4</v>
      </c>
      <c r="I47" s="583"/>
      <c r="J47" s="955"/>
      <c r="K47" s="581"/>
      <c r="L47" s="582"/>
      <c r="M47" s="582"/>
      <c r="N47" s="582">
        <v>4</v>
      </c>
      <c r="O47" s="583"/>
      <c r="P47" s="766"/>
      <c r="Q47" s="766">
        <v>2</v>
      </c>
      <c r="R47" s="582"/>
      <c r="S47" s="582"/>
      <c r="T47" s="583"/>
      <c r="U47" s="581"/>
      <c r="V47" s="766"/>
      <c r="W47" s="582"/>
      <c r="X47" s="582"/>
      <c r="Y47" s="583">
        <v>4</v>
      </c>
      <c r="Z47" s="696"/>
      <c r="AA47" s="782"/>
      <c r="AB47" s="697"/>
      <c r="AC47" s="697"/>
      <c r="AD47" s="698"/>
      <c r="AE47" s="1607"/>
      <c r="AF47" s="152">
        <f>SUM(C47:AD47)</f>
        <v>14</v>
      </c>
      <c r="AG47" s="1606"/>
    </row>
    <row r="48" spans="1:33" s="149" customFormat="1" ht="36" customHeight="1" hidden="1">
      <c r="A48" s="142"/>
      <c r="B48" s="794" t="s">
        <v>627</v>
      </c>
      <c r="C48" s="795"/>
      <c r="D48" s="938"/>
      <c r="E48" s="796"/>
      <c r="F48" s="798"/>
      <c r="G48" s="798">
        <v>4</v>
      </c>
      <c r="H48" s="798"/>
      <c r="I48" s="799"/>
      <c r="J48" s="953"/>
      <c r="K48" s="796"/>
      <c r="L48" s="798"/>
      <c r="M48" s="798">
        <v>8</v>
      </c>
      <c r="N48" s="798"/>
      <c r="O48" s="799"/>
      <c r="P48" s="797"/>
      <c r="Q48" s="797"/>
      <c r="R48" s="798"/>
      <c r="S48" s="798"/>
      <c r="T48" s="799"/>
      <c r="U48" s="796"/>
      <c r="V48" s="797"/>
      <c r="W48" s="798"/>
      <c r="X48" s="798">
        <v>6</v>
      </c>
      <c r="Y48" s="799"/>
      <c r="Z48" s="800"/>
      <c r="AA48" s="801"/>
      <c r="AB48" s="802"/>
      <c r="AC48" s="802"/>
      <c r="AD48" s="803"/>
      <c r="AE48" s="1607"/>
      <c r="AF48" s="804">
        <f t="shared" si="0"/>
        <v>18</v>
      </c>
      <c r="AG48" s="1606"/>
    </row>
    <row r="49" spans="1:33" s="149" customFormat="1" ht="36" customHeight="1" hidden="1">
      <c r="A49" s="142"/>
      <c r="B49" s="914" t="s">
        <v>628</v>
      </c>
      <c r="C49" s="915"/>
      <c r="D49" s="939"/>
      <c r="E49" s="916"/>
      <c r="F49" s="918"/>
      <c r="G49" s="918"/>
      <c r="H49" s="918"/>
      <c r="I49" s="919"/>
      <c r="J49" s="954"/>
      <c r="K49" s="916"/>
      <c r="L49" s="918"/>
      <c r="M49" s="918"/>
      <c r="N49" s="918">
        <v>6</v>
      </c>
      <c r="O49" s="919"/>
      <c r="P49" s="917"/>
      <c r="Q49" s="917"/>
      <c r="R49" s="918"/>
      <c r="S49" s="918"/>
      <c r="T49" s="919">
        <v>4</v>
      </c>
      <c r="U49" s="916"/>
      <c r="V49" s="917">
        <v>4</v>
      </c>
      <c r="W49" s="918"/>
      <c r="X49" s="918"/>
      <c r="Y49" s="919"/>
      <c r="Z49" s="920"/>
      <c r="AA49" s="921"/>
      <c r="AB49" s="922"/>
      <c r="AC49" s="922"/>
      <c r="AD49" s="923"/>
      <c r="AE49" s="1607"/>
      <c r="AF49" s="924">
        <f t="shared" si="0"/>
        <v>14</v>
      </c>
      <c r="AG49" s="1606"/>
    </row>
    <row r="50" spans="1:33" s="149" customFormat="1" ht="36" customHeight="1" hidden="1">
      <c r="A50" s="142"/>
      <c r="B50" s="153" t="s">
        <v>674</v>
      </c>
      <c r="C50" s="154"/>
      <c r="D50" s="941"/>
      <c r="E50" s="584"/>
      <c r="F50" s="585"/>
      <c r="G50" s="585"/>
      <c r="H50" s="585"/>
      <c r="I50" s="586">
        <v>2</v>
      </c>
      <c r="J50" s="956"/>
      <c r="K50" s="584"/>
      <c r="L50" s="585">
        <v>4</v>
      </c>
      <c r="M50" s="585"/>
      <c r="N50" s="585"/>
      <c r="O50" s="586"/>
      <c r="P50" s="760"/>
      <c r="Q50" s="760"/>
      <c r="R50" s="585">
        <v>2</v>
      </c>
      <c r="S50" s="585"/>
      <c r="T50" s="586"/>
      <c r="U50" s="584"/>
      <c r="V50" s="760"/>
      <c r="W50" s="585">
        <v>6</v>
      </c>
      <c r="X50" s="585"/>
      <c r="Y50" s="586"/>
      <c r="Z50" s="155"/>
      <c r="AA50" s="776"/>
      <c r="AB50" s="156"/>
      <c r="AC50" s="156"/>
      <c r="AD50" s="157"/>
      <c r="AE50" s="1607"/>
      <c r="AF50" s="158">
        <f t="shared" si="0"/>
        <v>14</v>
      </c>
      <c r="AG50" s="1606"/>
    </row>
    <row r="51" spans="1:33" s="149" customFormat="1" ht="36" customHeight="1" hidden="1">
      <c r="A51" s="142"/>
      <c r="B51" s="489" t="s">
        <v>302</v>
      </c>
      <c r="C51" s="490"/>
      <c r="D51" s="937"/>
      <c r="E51" s="596"/>
      <c r="F51" s="597"/>
      <c r="G51" s="597"/>
      <c r="H51" s="597"/>
      <c r="I51" s="598"/>
      <c r="J51" s="952"/>
      <c r="K51" s="596">
        <v>2</v>
      </c>
      <c r="L51" s="597"/>
      <c r="M51" s="597"/>
      <c r="N51" s="597"/>
      <c r="O51" s="598"/>
      <c r="P51" s="765"/>
      <c r="Q51" s="765"/>
      <c r="R51" s="597"/>
      <c r="S51" s="597"/>
      <c r="T51" s="598"/>
      <c r="U51" s="596"/>
      <c r="V51" s="765"/>
      <c r="W51" s="597"/>
      <c r="X51" s="597"/>
      <c r="Y51" s="598"/>
      <c r="Z51" s="218"/>
      <c r="AA51" s="781"/>
      <c r="AB51" s="487"/>
      <c r="AC51" s="487"/>
      <c r="AD51" s="488"/>
      <c r="AE51" s="1607"/>
      <c r="AF51" s="215">
        <f t="shared" si="0"/>
        <v>2</v>
      </c>
      <c r="AG51" s="1606"/>
    </row>
    <row r="52" spans="1:33" s="149" customFormat="1" ht="36" customHeight="1" hidden="1">
      <c r="A52" s="142"/>
      <c r="B52" s="159" t="s">
        <v>239</v>
      </c>
      <c r="C52" s="160"/>
      <c r="D52" s="936"/>
      <c r="E52" s="593"/>
      <c r="F52" s="594"/>
      <c r="G52" s="594"/>
      <c r="H52" s="594"/>
      <c r="I52" s="595"/>
      <c r="J52" s="951"/>
      <c r="K52" s="593"/>
      <c r="L52" s="594"/>
      <c r="M52" s="594"/>
      <c r="N52" s="594"/>
      <c r="O52" s="595"/>
      <c r="P52" s="764"/>
      <c r="Q52" s="764"/>
      <c r="R52" s="594"/>
      <c r="S52" s="594">
        <v>2</v>
      </c>
      <c r="T52" s="595"/>
      <c r="U52" s="593"/>
      <c r="V52" s="764"/>
      <c r="W52" s="594"/>
      <c r="X52" s="594"/>
      <c r="Y52" s="595"/>
      <c r="Z52" s="161"/>
      <c r="AA52" s="780"/>
      <c r="AB52" s="162"/>
      <c r="AC52" s="162"/>
      <c r="AD52" s="163"/>
      <c r="AE52" s="1607"/>
      <c r="AF52" s="164">
        <f t="shared" si="0"/>
        <v>2</v>
      </c>
      <c r="AG52" s="1606"/>
    </row>
    <row r="53" spans="1:33" s="149" customFormat="1" ht="36" customHeight="1" hidden="1">
      <c r="A53" s="142"/>
      <c r="B53" s="1367" t="s">
        <v>688</v>
      </c>
      <c r="C53" s="1368"/>
      <c r="D53" s="1369"/>
      <c r="E53" s="1370"/>
      <c r="F53" s="1371"/>
      <c r="G53" s="1371"/>
      <c r="H53" s="1371"/>
      <c r="I53" s="1372"/>
      <c r="J53" s="1373"/>
      <c r="K53" s="1370">
        <v>2</v>
      </c>
      <c r="L53" s="1371"/>
      <c r="M53" s="1371"/>
      <c r="N53" s="1371"/>
      <c r="O53" s="1372"/>
      <c r="P53" s="1374"/>
      <c r="Q53" s="1374"/>
      <c r="R53" s="1371"/>
      <c r="S53" s="1371"/>
      <c r="T53" s="1372"/>
      <c r="U53" s="1370">
        <v>2</v>
      </c>
      <c r="V53" s="1374"/>
      <c r="W53" s="1371"/>
      <c r="X53" s="1371"/>
      <c r="Y53" s="1372"/>
      <c r="Z53" s="1375"/>
      <c r="AA53" s="1376"/>
      <c r="AB53" s="1377"/>
      <c r="AC53" s="1377"/>
      <c r="AD53" s="1378"/>
      <c r="AE53" s="1607"/>
      <c r="AF53" s="1379">
        <f t="shared" si="0"/>
        <v>4</v>
      </c>
      <c r="AG53" s="1606"/>
    </row>
    <row r="54" spans="1:33" s="149" customFormat="1" ht="36" customHeight="1" hidden="1">
      <c r="A54" s="142"/>
      <c r="B54" s="491" t="s">
        <v>574</v>
      </c>
      <c r="C54" s="492"/>
      <c r="D54" s="944"/>
      <c r="E54" s="608"/>
      <c r="F54" s="609"/>
      <c r="G54" s="609"/>
      <c r="H54" s="609"/>
      <c r="I54" s="610"/>
      <c r="J54" s="959"/>
      <c r="K54" s="608"/>
      <c r="L54" s="609"/>
      <c r="M54" s="609">
        <v>2</v>
      </c>
      <c r="N54" s="609"/>
      <c r="O54" s="610"/>
      <c r="P54" s="772"/>
      <c r="Q54" s="772"/>
      <c r="R54" s="609"/>
      <c r="S54" s="609"/>
      <c r="T54" s="610">
        <v>2</v>
      </c>
      <c r="U54" s="608"/>
      <c r="V54" s="772"/>
      <c r="W54" s="609"/>
      <c r="X54" s="609"/>
      <c r="Y54" s="610"/>
      <c r="Z54" s="493"/>
      <c r="AA54" s="784"/>
      <c r="AB54" s="494"/>
      <c r="AC54" s="494"/>
      <c r="AD54" s="495"/>
      <c r="AE54" s="1607"/>
      <c r="AF54" s="496">
        <f t="shared" si="0"/>
        <v>4</v>
      </c>
      <c r="AG54" s="1606"/>
    </row>
    <row r="55" spans="1:33" s="149" customFormat="1" ht="36" customHeight="1" hidden="1">
      <c r="A55" s="142"/>
      <c r="B55" s="1005" t="s">
        <v>573</v>
      </c>
      <c r="C55" s="1006"/>
      <c r="D55" s="1007"/>
      <c r="E55" s="1008"/>
      <c r="F55" s="1009"/>
      <c r="G55" s="1009"/>
      <c r="H55" s="1009"/>
      <c r="I55" s="1010"/>
      <c r="J55" s="1011"/>
      <c r="K55" s="1008">
        <v>2</v>
      </c>
      <c r="L55" s="1009"/>
      <c r="M55" s="1009"/>
      <c r="N55" s="1009"/>
      <c r="O55" s="1010"/>
      <c r="P55" s="1012">
        <v>2</v>
      </c>
      <c r="Q55" s="1012"/>
      <c r="R55" s="1009"/>
      <c r="S55" s="1009"/>
      <c r="T55" s="1010"/>
      <c r="U55" s="1008"/>
      <c r="V55" s="1012"/>
      <c r="W55" s="1009"/>
      <c r="X55" s="1009"/>
      <c r="Y55" s="1010"/>
      <c r="Z55" s="1013"/>
      <c r="AA55" s="1014"/>
      <c r="AB55" s="1015"/>
      <c r="AC55" s="1015"/>
      <c r="AD55" s="1016"/>
      <c r="AE55" s="1607"/>
      <c r="AF55" s="1004">
        <f t="shared" si="0"/>
        <v>4</v>
      </c>
      <c r="AG55" s="1606"/>
    </row>
    <row r="56" spans="1:33" s="149" customFormat="1" ht="36" customHeight="1" hidden="1">
      <c r="A56" s="142"/>
      <c r="B56" s="1035" t="s">
        <v>723</v>
      </c>
      <c r="C56" s="1036"/>
      <c r="D56" s="1037"/>
      <c r="E56" s="1038"/>
      <c r="F56" s="1039"/>
      <c r="G56" s="1039"/>
      <c r="H56" s="1039"/>
      <c r="I56" s="1040">
        <v>2</v>
      </c>
      <c r="J56" s="1041"/>
      <c r="K56" s="1038"/>
      <c r="L56" s="1039"/>
      <c r="M56" s="1039"/>
      <c r="N56" s="1039"/>
      <c r="O56" s="1040"/>
      <c r="P56" s="1042"/>
      <c r="Q56" s="1042"/>
      <c r="R56" s="1039"/>
      <c r="S56" s="1039"/>
      <c r="T56" s="1040"/>
      <c r="U56" s="1038"/>
      <c r="V56" s="1042"/>
      <c r="W56" s="1039">
        <v>2</v>
      </c>
      <c r="X56" s="1039"/>
      <c r="Y56" s="1040"/>
      <c r="Z56" s="1043"/>
      <c r="AA56" s="1044"/>
      <c r="AB56" s="1045"/>
      <c r="AC56" s="1045"/>
      <c r="AD56" s="1046"/>
      <c r="AE56" s="1607"/>
      <c r="AF56" s="1047">
        <f>SUM(C56:AD56)</f>
        <v>4</v>
      </c>
      <c r="AG56" s="1606"/>
    </row>
    <row r="57" spans="1:33" s="149" customFormat="1" ht="36" customHeight="1" hidden="1">
      <c r="A57" s="142"/>
      <c r="B57" s="473" t="s">
        <v>295</v>
      </c>
      <c r="C57" s="475"/>
      <c r="D57" s="934"/>
      <c r="E57" s="590"/>
      <c r="F57" s="591"/>
      <c r="G57" s="591"/>
      <c r="H57" s="591"/>
      <c r="I57" s="592"/>
      <c r="J57" s="949"/>
      <c r="K57" s="590">
        <v>0.2</v>
      </c>
      <c r="L57" s="591">
        <v>0.2</v>
      </c>
      <c r="M57" s="591">
        <v>0.2</v>
      </c>
      <c r="N57" s="591">
        <v>0.2</v>
      </c>
      <c r="O57" s="592">
        <v>0.2</v>
      </c>
      <c r="P57" s="762"/>
      <c r="Q57" s="762"/>
      <c r="R57" s="591"/>
      <c r="S57" s="591"/>
      <c r="T57" s="592"/>
      <c r="U57" s="590"/>
      <c r="V57" s="762"/>
      <c r="W57" s="591"/>
      <c r="X57" s="591"/>
      <c r="Y57" s="592"/>
      <c r="Z57" s="476"/>
      <c r="AA57" s="778"/>
      <c r="AB57" s="477"/>
      <c r="AC57" s="477"/>
      <c r="AD57" s="478"/>
      <c r="AE57" s="1607"/>
      <c r="AF57" s="474">
        <f t="shared" si="0"/>
        <v>1</v>
      </c>
      <c r="AG57" s="1606"/>
    </row>
    <row r="58" spans="1:33" s="149" customFormat="1" ht="36" customHeight="1" hidden="1">
      <c r="A58" s="142"/>
      <c r="B58" s="165" t="s">
        <v>139</v>
      </c>
      <c r="C58" s="166">
        <v>1</v>
      </c>
      <c r="D58" s="942"/>
      <c r="E58" s="602"/>
      <c r="F58" s="603"/>
      <c r="G58" s="603"/>
      <c r="H58" s="603"/>
      <c r="I58" s="604"/>
      <c r="J58" s="957"/>
      <c r="K58" s="602"/>
      <c r="L58" s="603"/>
      <c r="M58" s="603"/>
      <c r="N58" s="603"/>
      <c r="O58" s="604"/>
      <c r="P58" s="767"/>
      <c r="Q58" s="767"/>
      <c r="R58" s="603"/>
      <c r="S58" s="603"/>
      <c r="T58" s="604"/>
      <c r="U58" s="602"/>
      <c r="V58" s="767"/>
      <c r="W58" s="603"/>
      <c r="X58" s="603"/>
      <c r="Y58" s="604"/>
      <c r="Z58" s="167"/>
      <c r="AA58" s="783"/>
      <c r="AB58" s="168"/>
      <c r="AC58" s="168"/>
      <c r="AD58" s="169"/>
      <c r="AE58" s="1607"/>
      <c r="AF58" s="170">
        <f t="shared" si="0"/>
        <v>1</v>
      </c>
      <c r="AG58" s="1606"/>
    </row>
    <row r="59" spans="1:33" s="149" customFormat="1" ht="36" customHeight="1" hidden="1">
      <c r="A59" s="142"/>
      <c r="B59" s="177" t="s">
        <v>349</v>
      </c>
      <c r="C59" s="178"/>
      <c r="D59" s="943"/>
      <c r="E59" s="605"/>
      <c r="F59" s="606"/>
      <c r="G59" s="606"/>
      <c r="H59" s="606"/>
      <c r="I59" s="607"/>
      <c r="J59" s="958"/>
      <c r="K59" s="605"/>
      <c r="L59" s="606"/>
      <c r="M59" s="606"/>
      <c r="N59" s="606"/>
      <c r="O59" s="607"/>
      <c r="P59" s="771">
        <v>0.4</v>
      </c>
      <c r="Q59" s="605">
        <v>0.4</v>
      </c>
      <c r="R59" s="605">
        <v>0.4</v>
      </c>
      <c r="S59" s="605">
        <v>0.4</v>
      </c>
      <c r="T59" s="605">
        <v>0.4</v>
      </c>
      <c r="U59" s="605"/>
      <c r="V59" s="771"/>
      <c r="W59" s="606"/>
      <c r="X59" s="606"/>
      <c r="Y59" s="607"/>
      <c r="Z59" s="179">
        <v>0.8</v>
      </c>
      <c r="AA59" s="179">
        <v>0.8</v>
      </c>
      <c r="AB59" s="179">
        <v>0.8</v>
      </c>
      <c r="AC59" s="179">
        <v>0.8</v>
      </c>
      <c r="AD59" s="177">
        <v>0.8</v>
      </c>
      <c r="AE59" s="1607"/>
      <c r="AF59" s="180">
        <f t="shared" si="0"/>
        <v>5.999999999999999</v>
      </c>
      <c r="AG59" s="1606"/>
    </row>
    <row r="60" spans="1:33" s="149" customFormat="1" ht="36" customHeight="1" hidden="1">
      <c r="A60" s="142"/>
      <c r="B60" s="491" t="s">
        <v>241</v>
      </c>
      <c r="C60" s="492"/>
      <c r="D60" s="944"/>
      <c r="E60" s="608">
        <v>0.4</v>
      </c>
      <c r="F60" s="609">
        <v>0.4</v>
      </c>
      <c r="G60" s="609">
        <v>0.4</v>
      </c>
      <c r="H60" s="609">
        <v>0.4</v>
      </c>
      <c r="I60" s="610">
        <v>0.4</v>
      </c>
      <c r="J60" s="959"/>
      <c r="K60" s="608"/>
      <c r="L60" s="609"/>
      <c r="M60" s="609"/>
      <c r="N60" s="609"/>
      <c r="O60" s="610"/>
      <c r="P60" s="772"/>
      <c r="Q60" s="772"/>
      <c r="R60" s="609"/>
      <c r="S60" s="609"/>
      <c r="T60" s="610"/>
      <c r="U60" s="608"/>
      <c r="V60" s="772"/>
      <c r="W60" s="609"/>
      <c r="X60" s="609"/>
      <c r="Y60" s="610"/>
      <c r="Z60" s="493"/>
      <c r="AA60" s="784"/>
      <c r="AB60" s="494"/>
      <c r="AC60" s="494"/>
      <c r="AD60" s="495"/>
      <c r="AE60" s="1607"/>
      <c r="AF60" s="496">
        <f t="shared" si="0"/>
        <v>2</v>
      </c>
      <c r="AG60" s="1606"/>
    </row>
    <row r="61" spans="1:34" s="149" customFormat="1" ht="36" customHeight="1" hidden="1">
      <c r="A61" s="142"/>
      <c r="B61" s="171" t="s">
        <v>240</v>
      </c>
      <c r="C61" s="172">
        <v>2.5</v>
      </c>
      <c r="D61" s="945"/>
      <c r="E61" s="611"/>
      <c r="F61" s="612"/>
      <c r="G61" s="612"/>
      <c r="H61" s="612"/>
      <c r="I61" s="613"/>
      <c r="J61" s="963"/>
      <c r="K61" s="611"/>
      <c r="L61" s="768"/>
      <c r="M61" s="612"/>
      <c r="N61" s="612"/>
      <c r="O61" s="613"/>
      <c r="P61" s="768"/>
      <c r="Q61" s="768"/>
      <c r="R61" s="612"/>
      <c r="S61" s="612"/>
      <c r="T61" s="613"/>
      <c r="U61" s="611">
        <v>0.7</v>
      </c>
      <c r="V61" s="611">
        <v>0.7</v>
      </c>
      <c r="W61" s="611">
        <v>0.7</v>
      </c>
      <c r="X61" s="611">
        <v>0.7</v>
      </c>
      <c r="Y61" s="611">
        <v>0.7</v>
      </c>
      <c r="Z61" s="173"/>
      <c r="AA61" s="785"/>
      <c r="AB61" s="174"/>
      <c r="AC61" s="174"/>
      <c r="AD61" s="175"/>
      <c r="AE61" s="1607"/>
      <c r="AF61" s="176">
        <f t="shared" si="0"/>
        <v>6.000000000000001</v>
      </c>
      <c r="AG61" s="1606"/>
      <c r="AH61" s="142"/>
    </row>
    <row r="62" spans="1:34" s="149" customFormat="1" ht="36" customHeight="1" hidden="1" thickBot="1">
      <c r="A62" s="142"/>
      <c r="B62" s="500" t="s">
        <v>122</v>
      </c>
      <c r="C62" s="501">
        <v>1.5</v>
      </c>
      <c r="D62" s="946"/>
      <c r="E62" s="960"/>
      <c r="F62" s="961"/>
      <c r="G62" s="961"/>
      <c r="H62" s="961"/>
      <c r="I62" s="962"/>
      <c r="J62" s="964"/>
      <c r="K62" s="960"/>
      <c r="L62" s="965"/>
      <c r="M62" s="961"/>
      <c r="N62" s="961"/>
      <c r="O62" s="962"/>
      <c r="P62" s="769"/>
      <c r="Q62" s="769"/>
      <c r="R62" s="615"/>
      <c r="S62" s="615"/>
      <c r="T62" s="616"/>
      <c r="U62" s="614"/>
      <c r="V62" s="769"/>
      <c r="W62" s="615"/>
      <c r="X62" s="615"/>
      <c r="Y62" s="616"/>
      <c r="Z62" s="497"/>
      <c r="AA62" s="786"/>
      <c r="AB62" s="498"/>
      <c r="AC62" s="498"/>
      <c r="AD62" s="499"/>
      <c r="AE62" s="1608"/>
      <c r="AF62" s="502">
        <f t="shared" si="0"/>
        <v>1.5</v>
      </c>
      <c r="AG62" s="1606"/>
      <c r="AH62" s="142"/>
    </row>
    <row r="63" spans="1:34" s="149" customFormat="1" ht="36" customHeight="1" hidden="1" thickBot="1">
      <c r="A63" s="142"/>
      <c r="B63" s="1578"/>
      <c r="C63" s="1579"/>
      <c r="D63" s="1579"/>
      <c r="E63" s="1579"/>
      <c r="F63" s="1579"/>
      <c r="G63" s="1579"/>
      <c r="H63" s="1579"/>
      <c r="I63" s="1579"/>
      <c r="J63" s="1579"/>
      <c r="K63" s="1579"/>
      <c r="L63" s="1579"/>
      <c r="M63" s="1579"/>
      <c r="N63" s="1579"/>
      <c r="O63" s="1579"/>
      <c r="P63" s="1579"/>
      <c r="Q63" s="1579"/>
      <c r="R63" s="1579"/>
      <c r="S63" s="1579"/>
      <c r="T63" s="1579"/>
      <c r="U63" s="1579"/>
      <c r="V63" s="1579"/>
      <c r="W63" s="1579"/>
      <c r="X63" s="1579"/>
      <c r="Y63" s="1579"/>
      <c r="Z63" s="1579"/>
      <c r="AA63" s="1579"/>
      <c r="AB63" s="1579"/>
      <c r="AC63" s="1579"/>
      <c r="AD63" s="1580"/>
      <c r="AE63" s="181" t="s">
        <v>245</v>
      </c>
      <c r="AF63" s="182">
        <f>SUM(AF43:AF62)</f>
        <v>157.5</v>
      </c>
      <c r="AG63" s="1606"/>
      <c r="AH63" s="183"/>
    </row>
    <row r="64" spans="1:34" s="149" customFormat="1" ht="36" customHeight="1" hidden="1">
      <c r="A64" s="142"/>
      <c r="B64" s="184" t="s">
        <v>242</v>
      </c>
      <c r="C64" s="185"/>
      <c r="D64" s="617"/>
      <c r="E64" s="770"/>
      <c r="F64" s="770"/>
      <c r="G64" s="618"/>
      <c r="H64" s="618"/>
      <c r="I64" s="619"/>
      <c r="J64" s="617"/>
      <c r="K64" s="770"/>
      <c r="L64" s="770"/>
      <c r="M64" s="618"/>
      <c r="N64" s="618"/>
      <c r="O64" s="619"/>
      <c r="P64" s="617">
        <v>0.6</v>
      </c>
      <c r="Q64" s="617">
        <v>0.6</v>
      </c>
      <c r="R64" s="617">
        <v>0.6</v>
      </c>
      <c r="S64" s="617">
        <v>0.6</v>
      </c>
      <c r="T64" s="617">
        <v>0.6</v>
      </c>
      <c r="U64" s="617"/>
      <c r="V64" s="770"/>
      <c r="W64" s="618"/>
      <c r="X64" s="618"/>
      <c r="Y64" s="620"/>
      <c r="Z64" s="186"/>
      <c r="AA64" s="787"/>
      <c r="AB64" s="187"/>
      <c r="AC64" s="187"/>
      <c r="AD64" s="188"/>
      <c r="AE64" s="1575" t="s">
        <v>247</v>
      </c>
      <c r="AF64" s="189">
        <f>SUM(C64:AD64)</f>
        <v>3</v>
      </c>
      <c r="AG64" s="142"/>
      <c r="AH64" s="142"/>
    </row>
    <row r="65" spans="1:34" s="149" customFormat="1" ht="36" customHeight="1" hidden="1">
      <c r="A65" s="142"/>
      <c r="B65" s="190" t="s">
        <v>237</v>
      </c>
      <c r="C65" s="191"/>
      <c r="D65" s="621"/>
      <c r="E65" s="621"/>
      <c r="F65" s="621"/>
      <c r="G65" s="621"/>
      <c r="H65" s="621"/>
      <c r="I65" s="621"/>
      <c r="J65" s="621"/>
      <c r="K65" s="773"/>
      <c r="L65" s="773"/>
      <c r="M65" s="622"/>
      <c r="N65" s="622"/>
      <c r="O65" s="623"/>
      <c r="P65" s="621"/>
      <c r="Q65" s="773"/>
      <c r="R65" s="622"/>
      <c r="S65" s="622"/>
      <c r="T65" s="623"/>
      <c r="U65" s="621"/>
      <c r="V65" s="773"/>
      <c r="W65" s="622"/>
      <c r="X65" s="622"/>
      <c r="Y65" s="624"/>
      <c r="Z65" s="192"/>
      <c r="AA65" s="192"/>
      <c r="AB65" s="192"/>
      <c r="AC65" s="192"/>
      <c r="AD65" s="853"/>
      <c r="AE65" s="1576"/>
      <c r="AF65" s="193">
        <f>SUM(C65:AD65)</f>
        <v>0</v>
      </c>
      <c r="AG65" s="142"/>
      <c r="AH65" s="142"/>
    </row>
    <row r="66" spans="1:34" s="149" customFormat="1" ht="36" customHeight="1" hidden="1" thickBot="1">
      <c r="A66" s="225"/>
      <c r="B66" s="216" t="s">
        <v>317</v>
      </c>
      <c r="C66" s="217"/>
      <c r="D66" s="625"/>
      <c r="E66" s="625"/>
      <c r="F66" s="625"/>
      <c r="G66" s="625"/>
      <c r="H66" s="625"/>
      <c r="I66" s="625"/>
      <c r="J66" s="625"/>
      <c r="K66" s="774"/>
      <c r="L66" s="774"/>
      <c r="M66" s="626"/>
      <c r="N66" s="626"/>
      <c r="O66" s="627"/>
      <c r="P66" s="625"/>
      <c r="Q66" s="774"/>
      <c r="R66" s="626"/>
      <c r="S66" s="626"/>
      <c r="T66" s="627"/>
      <c r="U66" s="625"/>
      <c r="V66" s="774"/>
      <c r="W66" s="626"/>
      <c r="X66" s="626"/>
      <c r="Y66" s="628"/>
      <c r="Z66" s="218"/>
      <c r="AA66" s="218"/>
      <c r="AB66" s="218"/>
      <c r="AC66" s="218"/>
      <c r="AD66" s="489"/>
      <c r="AE66" s="1577"/>
      <c r="AF66" s="215">
        <f>SUM(C66:AD66)</f>
        <v>0</v>
      </c>
      <c r="AG66" s="142"/>
      <c r="AH66" s="142"/>
    </row>
    <row r="67" spans="1:34" s="149" customFormat="1" ht="36" customHeight="1" hidden="1" thickBot="1">
      <c r="A67" s="142"/>
      <c r="B67" s="194"/>
      <c r="C67" s="1578" t="s">
        <v>248</v>
      </c>
      <c r="D67" s="1579"/>
      <c r="E67" s="1579"/>
      <c r="F67" s="1579"/>
      <c r="G67" s="1579"/>
      <c r="H67" s="1579"/>
      <c r="I67" s="1579"/>
      <c r="J67" s="1579"/>
      <c r="K67" s="1579"/>
      <c r="L67" s="1579"/>
      <c r="M67" s="1579"/>
      <c r="N67" s="1579"/>
      <c r="O67" s="1579"/>
      <c r="P67" s="1579"/>
      <c r="Q67" s="1579"/>
      <c r="R67" s="1579"/>
      <c r="S67" s="1579"/>
      <c r="T67" s="1579"/>
      <c r="U67" s="1579"/>
      <c r="V67" s="1579"/>
      <c r="W67" s="1579"/>
      <c r="X67" s="1579"/>
      <c r="Y67" s="1579"/>
      <c r="Z67" s="1579"/>
      <c r="AA67" s="1579"/>
      <c r="AB67" s="1579"/>
      <c r="AC67" s="1579"/>
      <c r="AD67" s="1580"/>
      <c r="AE67" s="181" t="s">
        <v>245</v>
      </c>
      <c r="AF67" s="182">
        <f>SUM(AF64:AF66)</f>
        <v>3</v>
      </c>
      <c r="AG67" s="183"/>
      <c r="AH67" s="183"/>
    </row>
    <row r="68" spans="1:34" s="1399" customFormat="1" ht="36" customHeight="1" hidden="1" thickBot="1">
      <c r="A68" s="183"/>
      <c r="B68" s="1398"/>
      <c r="C68" s="629">
        <f aca="true" t="shared" si="1" ref="C68:AD68">SUM(C43:C66)</f>
        <v>5</v>
      </c>
      <c r="D68" s="630">
        <f t="shared" si="1"/>
        <v>0</v>
      </c>
      <c r="E68" s="630">
        <f t="shared" si="1"/>
        <v>4.4</v>
      </c>
      <c r="F68" s="630">
        <f t="shared" si="1"/>
        <v>4.4</v>
      </c>
      <c r="G68" s="630">
        <f t="shared" si="1"/>
        <v>4.4</v>
      </c>
      <c r="H68" s="630">
        <f t="shared" si="1"/>
        <v>4.4</v>
      </c>
      <c r="I68" s="630">
        <f t="shared" si="1"/>
        <v>4.4</v>
      </c>
      <c r="J68" s="631">
        <f t="shared" si="1"/>
        <v>0</v>
      </c>
      <c r="K68" s="631">
        <f t="shared" si="1"/>
        <v>10.2</v>
      </c>
      <c r="L68" s="631">
        <f t="shared" si="1"/>
        <v>10.2</v>
      </c>
      <c r="M68" s="631">
        <f t="shared" si="1"/>
        <v>10.2</v>
      </c>
      <c r="N68" s="631">
        <f t="shared" si="1"/>
        <v>10.2</v>
      </c>
      <c r="O68" s="632">
        <f t="shared" si="1"/>
        <v>10.2</v>
      </c>
      <c r="P68" s="633">
        <f t="shared" si="1"/>
        <v>7</v>
      </c>
      <c r="Q68" s="630">
        <f t="shared" si="1"/>
        <v>7</v>
      </c>
      <c r="R68" s="630">
        <f t="shared" si="1"/>
        <v>7</v>
      </c>
      <c r="S68" s="630">
        <f t="shared" si="1"/>
        <v>7</v>
      </c>
      <c r="T68" s="634">
        <f t="shared" si="1"/>
        <v>7</v>
      </c>
      <c r="U68" s="629">
        <f t="shared" si="1"/>
        <v>8.7</v>
      </c>
      <c r="V68" s="631">
        <f t="shared" si="1"/>
        <v>8.7</v>
      </c>
      <c r="W68" s="631">
        <f t="shared" si="1"/>
        <v>8.7</v>
      </c>
      <c r="X68" s="631">
        <f t="shared" si="1"/>
        <v>8.7</v>
      </c>
      <c r="Y68" s="632">
        <f t="shared" si="1"/>
        <v>8.7</v>
      </c>
      <c r="Z68" s="196">
        <f t="shared" si="1"/>
        <v>0.8</v>
      </c>
      <c r="AA68" s="195">
        <f t="shared" si="1"/>
        <v>0.8</v>
      </c>
      <c r="AB68" s="195">
        <f t="shared" si="1"/>
        <v>0.8</v>
      </c>
      <c r="AC68" s="195">
        <f t="shared" si="1"/>
        <v>0.8</v>
      </c>
      <c r="AD68" s="197">
        <f t="shared" si="1"/>
        <v>0.8</v>
      </c>
      <c r="AE68" s="198">
        <f>SUM(C68:AD68)</f>
        <v>160.50000000000003</v>
      </c>
      <c r="AF68" s="199" t="s">
        <v>245</v>
      </c>
      <c r="AG68" s="183"/>
      <c r="AH68" s="183"/>
    </row>
    <row r="69" spans="1:34" s="87" customFormat="1" ht="36" customHeight="1" hidden="1" thickBot="1">
      <c r="A69" s="86"/>
      <c r="B69" s="854"/>
      <c r="C69" s="855"/>
      <c r="D69" s="856"/>
      <c r="E69" s="856"/>
      <c r="F69" s="856"/>
      <c r="G69" s="856"/>
      <c r="H69" s="856"/>
      <c r="I69" s="856"/>
      <c r="J69" s="855"/>
      <c r="K69" s="855"/>
      <c r="L69" s="855"/>
      <c r="M69" s="855"/>
      <c r="N69" s="855"/>
      <c r="O69" s="855"/>
      <c r="P69" s="856"/>
      <c r="Q69" s="856"/>
      <c r="R69" s="856"/>
      <c r="S69" s="856"/>
      <c r="T69" s="856"/>
      <c r="U69" s="855"/>
      <c r="V69" s="855"/>
      <c r="W69" s="855"/>
      <c r="X69" s="855"/>
      <c r="Y69" s="855"/>
      <c r="Z69" s="856"/>
      <c r="AA69" s="856"/>
      <c r="AB69" s="856"/>
      <c r="AC69" s="856"/>
      <c r="AD69" s="857"/>
      <c r="AE69" s="108"/>
      <c r="AF69" s="109"/>
      <c r="AG69" s="86"/>
      <c r="AH69" s="86"/>
    </row>
    <row r="70" spans="1:31" s="87" customFormat="1" ht="37.5" customHeight="1">
      <c r="A70" s="86"/>
      <c r="B70" s="116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117"/>
      <c r="V70" s="117"/>
      <c r="W70" s="117"/>
      <c r="X70" s="118"/>
      <c r="Y70" s="118"/>
      <c r="Z70" s="118"/>
      <c r="AA70" s="118"/>
      <c r="AB70" s="119"/>
      <c r="AC70" s="119"/>
      <c r="AD70" s="791"/>
      <c r="AE70" s="104"/>
    </row>
    <row r="71" spans="2:32" s="42" customFormat="1" ht="37.5" customHeight="1">
      <c r="B71" s="1217"/>
      <c r="C71" s="1713" t="s">
        <v>698</v>
      </c>
      <c r="D71" s="1714"/>
      <c r="E71" s="1714"/>
      <c r="F71" s="1714"/>
      <c r="G71" s="1714"/>
      <c r="H71" s="1714"/>
      <c r="I71" s="1714"/>
      <c r="J71" s="1714"/>
      <c r="K71" s="1714"/>
      <c r="L71" s="1714"/>
      <c r="M71" s="1714"/>
      <c r="N71" s="1714"/>
      <c r="O71" s="1714"/>
      <c r="P71" s="1714"/>
      <c r="Q71" s="1714"/>
      <c r="R71" s="1714"/>
      <c r="S71" s="1714"/>
      <c r="T71" s="1714"/>
      <c r="U71" s="1714"/>
      <c r="V71" s="1714"/>
      <c r="W71" s="1714"/>
      <c r="X71" s="1714"/>
      <c r="Y71" s="1714"/>
      <c r="Z71" s="1714"/>
      <c r="AA71" s="1714"/>
      <c r="AB71" s="1714"/>
      <c r="AC71" s="1714"/>
      <c r="AD71" s="1715"/>
      <c r="AE71" s="93"/>
      <c r="AF71" s="102"/>
    </row>
    <row r="72" spans="2:32" s="42" customFormat="1" ht="37.5" customHeight="1" thickBot="1">
      <c r="B72" s="1217"/>
      <c r="C72" s="1218"/>
      <c r="D72" s="1218"/>
      <c r="E72" s="1218"/>
      <c r="F72" s="1218"/>
      <c r="G72" s="1218"/>
      <c r="H72" s="1218"/>
      <c r="I72" s="1218"/>
      <c r="J72" s="1218"/>
      <c r="K72" s="1218"/>
      <c r="L72" s="1218"/>
      <c r="M72" s="1218"/>
      <c r="N72" s="1218"/>
      <c r="O72" s="1218"/>
      <c r="P72" s="1218"/>
      <c r="Q72" s="1218"/>
      <c r="R72" s="1218"/>
      <c r="S72" s="1218"/>
      <c r="T72" s="1218"/>
      <c r="U72" s="1218"/>
      <c r="V72" s="1218"/>
      <c r="W72" s="1218"/>
      <c r="X72" s="1218"/>
      <c r="Y72" s="1218"/>
      <c r="Z72" s="1218"/>
      <c r="AA72" s="1218"/>
      <c r="AB72" s="1218"/>
      <c r="AC72" s="1218"/>
      <c r="AD72" s="1219"/>
      <c r="AE72" s="94"/>
      <c r="AF72" s="102"/>
    </row>
    <row r="73" spans="1:30" s="681" customFormat="1" ht="37.5" customHeight="1">
      <c r="A73" s="679"/>
      <c r="B73" s="680"/>
      <c r="C73" s="1834" t="s">
        <v>338</v>
      </c>
      <c r="D73" s="1835"/>
      <c r="E73" s="1835"/>
      <c r="F73" s="1835"/>
      <c r="G73" s="1835"/>
      <c r="H73" s="1835"/>
      <c r="I73" s="1835"/>
      <c r="J73" s="1835"/>
      <c r="K73" s="1835"/>
      <c r="L73" s="1835"/>
      <c r="M73" s="1835"/>
      <c r="N73" s="1835"/>
      <c r="O73" s="1835"/>
      <c r="P73" s="1836"/>
      <c r="Q73" s="1743" t="s">
        <v>250</v>
      </c>
      <c r="R73" s="1744"/>
      <c r="S73" s="1826" t="s">
        <v>236</v>
      </c>
      <c r="T73" s="1827"/>
      <c r="U73" s="1827"/>
      <c r="V73" s="1827"/>
      <c r="W73" s="1827"/>
      <c r="X73" s="1827"/>
      <c r="Y73" s="1827"/>
      <c r="Z73" s="1827"/>
      <c r="AA73" s="1827"/>
      <c r="AB73" s="1827"/>
      <c r="AC73" s="1828"/>
      <c r="AD73" s="792"/>
    </row>
    <row r="74" spans="1:30" s="683" customFormat="1" ht="37.5" customHeight="1" thickBot="1">
      <c r="A74" s="682"/>
      <c r="B74" s="1099" t="s">
        <v>633</v>
      </c>
      <c r="C74" s="1837"/>
      <c r="D74" s="1838"/>
      <c r="E74" s="1838"/>
      <c r="F74" s="1838"/>
      <c r="G74" s="1838"/>
      <c r="H74" s="1838"/>
      <c r="I74" s="1838"/>
      <c r="J74" s="1838"/>
      <c r="K74" s="1838"/>
      <c r="L74" s="1838"/>
      <c r="M74" s="1838"/>
      <c r="N74" s="1838"/>
      <c r="O74" s="1838"/>
      <c r="P74" s="1839"/>
      <c r="Q74" s="839" t="s">
        <v>339</v>
      </c>
      <c r="R74" s="1140" t="s">
        <v>377</v>
      </c>
      <c r="S74" s="1101" t="s">
        <v>346</v>
      </c>
      <c r="T74" s="837" t="s">
        <v>374</v>
      </c>
      <c r="U74" s="837" t="s">
        <v>340</v>
      </c>
      <c r="V74" s="837" t="s">
        <v>345</v>
      </c>
      <c r="W74" s="837" t="s">
        <v>348</v>
      </c>
      <c r="X74" s="837" t="s">
        <v>342</v>
      </c>
      <c r="Y74" s="837" t="s">
        <v>343</v>
      </c>
      <c r="Z74" s="837" t="s">
        <v>126</v>
      </c>
      <c r="AA74" s="837" t="s">
        <v>341</v>
      </c>
      <c r="AB74" s="837" t="s">
        <v>347</v>
      </c>
      <c r="AC74" s="838" t="s">
        <v>636</v>
      </c>
      <c r="AD74" s="788"/>
    </row>
    <row r="75" spans="1:30" s="683" customFormat="1" ht="37.5" customHeight="1">
      <c r="A75" s="682"/>
      <c r="B75" s="1100">
        <v>350</v>
      </c>
      <c r="C75" s="861" t="s">
        <v>349</v>
      </c>
      <c r="D75" s="1819" t="s">
        <v>244</v>
      </c>
      <c r="E75" s="1820"/>
      <c r="F75" s="1820"/>
      <c r="G75" s="1820"/>
      <c r="H75" s="1820"/>
      <c r="I75" s="1820"/>
      <c r="J75" s="1820"/>
      <c r="K75" s="1820"/>
      <c r="L75" s="1820"/>
      <c r="M75" s="1820"/>
      <c r="N75" s="1820"/>
      <c r="O75" s="1820"/>
      <c r="P75" s="1821"/>
      <c r="Q75" s="1123">
        <f>AF59</f>
        <v>5.999999999999999</v>
      </c>
      <c r="R75" s="1103">
        <f>(Q75)/(I98)/R98</f>
        <v>0.03809523809523809</v>
      </c>
      <c r="S75" s="1141">
        <v>450</v>
      </c>
      <c r="T75" s="1142" t="s">
        <v>375</v>
      </c>
      <c r="U75" s="1142" t="s">
        <v>344</v>
      </c>
      <c r="V75" s="1142" t="s">
        <v>344</v>
      </c>
      <c r="W75" s="1142">
        <v>4</v>
      </c>
      <c r="X75" s="1142">
        <v>1</v>
      </c>
      <c r="Y75" s="1142">
        <v>1</v>
      </c>
      <c r="Z75" s="1142">
        <v>2</v>
      </c>
      <c r="AA75" s="1142">
        <v>2</v>
      </c>
      <c r="AB75" s="1142">
        <v>2</v>
      </c>
      <c r="AC75" s="1143">
        <v>1</v>
      </c>
      <c r="AD75" s="788"/>
    </row>
    <row r="76" spans="1:30" s="683" customFormat="1" ht="37.5" customHeight="1" hidden="1">
      <c r="A76" s="682"/>
      <c r="B76" s="1100">
        <v>550</v>
      </c>
      <c r="C76" s="862" t="s">
        <v>241</v>
      </c>
      <c r="D76" s="1745" t="s">
        <v>618</v>
      </c>
      <c r="E76" s="1745"/>
      <c r="F76" s="1746"/>
      <c r="G76" s="1746"/>
      <c r="H76" s="1746"/>
      <c r="I76" s="1746"/>
      <c r="J76" s="1746"/>
      <c r="K76" s="1746"/>
      <c r="L76" s="1746"/>
      <c r="M76" s="1746"/>
      <c r="N76" s="1746"/>
      <c r="O76" s="1746"/>
      <c r="P76" s="1747"/>
      <c r="Q76" s="1124">
        <f>AF60</f>
        <v>2</v>
      </c>
      <c r="R76" s="1104">
        <f>(Q76)/(I98)/R98</f>
        <v>0.012698412698412698</v>
      </c>
      <c r="S76" s="843">
        <v>550</v>
      </c>
      <c r="T76" s="805" t="s">
        <v>375</v>
      </c>
      <c r="U76" s="805" t="s">
        <v>344</v>
      </c>
      <c r="V76" s="805" t="s">
        <v>344</v>
      </c>
      <c r="W76" s="805">
        <v>8</v>
      </c>
      <c r="X76" s="805">
        <v>2</v>
      </c>
      <c r="Y76" s="805">
        <v>1</v>
      </c>
      <c r="Z76" s="805">
        <v>2</v>
      </c>
      <c r="AA76" s="805">
        <v>2</v>
      </c>
      <c r="AB76" s="805">
        <v>2</v>
      </c>
      <c r="AC76" s="806">
        <v>1</v>
      </c>
      <c r="AD76" s="788"/>
    </row>
    <row r="77" spans="1:30" s="683" customFormat="1" ht="37.5" customHeight="1">
      <c r="A77" s="682"/>
      <c r="B77" s="1100">
        <v>20</v>
      </c>
      <c r="C77" s="863" t="s">
        <v>240</v>
      </c>
      <c r="D77" s="1804" t="s">
        <v>243</v>
      </c>
      <c r="E77" s="1804"/>
      <c r="F77" s="1805"/>
      <c r="G77" s="1805"/>
      <c r="H77" s="1805"/>
      <c r="I77" s="1805"/>
      <c r="J77" s="1805"/>
      <c r="K77" s="1805"/>
      <c r="L77" s="1805"/>
      <c r="M77" s="1805"/>
      <c r="N77" s="1805"/>
      <c r="O77" s="1805"/>
      <c r="P77" s="1806"/>
      <c r="Q77" s="1125">
        <f>AF61</f>
        <v>6.000000000000001</v>
      </c>
      <c r="R77" s="1105">
        <f>(Q77)/(I98)/R98</f>
        <v>0.038095238095238106</v>
      </c>
      <c r="S77" s="844">
        <v>20</v>
      </c>
      <c r="T77" s="807" t="s">
        <v>376</v>
      </c>
      <c r="U77" s="807" t="s">
        <v>336</v>
      </c>
      <c r="V77" s="807" t="s">
        <v>336</v>
      </c>
      <c r="W77" s="807" t="s">
        <v>336</v>
      </c>
      <c r="X77" s="807" t="s">
        <v>336</v>
      </c>
      <c r="Y77" s="807" t="s">
        <v>336</v>
      </c>
      <c r="Z77" s="807" t="s">
        <v>336</v>
      </c>
      <c r="AA77" s="807">
        <v>1</v>
      </c>
      <c r="AB77" s="807">
        <v>1</v>
      </c>
      <c r="AC77" s="808" t="s">
        <v>336</v>
      </c>
      <c r="AD77" s="788"/>
    </row>
    <row r="78" spans="1:30" s="683" customFormat="1" ht="37.5" customHeight="1">
      <c r="A78" s="682"/>
      <c r="B78" s="1100">
        <v>10</v>
      </c>
      <c r="C78" s="864" t="s">
        <v>296</v>
      </c>
      <c r="D78" s="1751" t="s">
        <v>297</v>
      </c>
      <c r="E78" s="1751"/>
      <c r="F78" s="1752"/>
      <c r="G78" s="1752"/>
      <c r="H78" s="1752"/>
      <c r="I78" s="1752"/>
      <c r="J78" s="1752"/>
      <c r="K78" s="1752"/>
      <c r="L78" s="1752"/>
      <c r="M78" s="1752"/>
      <c r="N78" s="1752"/>
      <c r="O78" s="1752"/>
      <c r="P78" s="1753"/>
      <c r="Q78" s="1126">
        <f>AF57</f>
        <v>1</v>
      </c>
      <c r="R78" s="1106">
        <f>(Q78)/(I98)/R98</f>
        <v>0.006349206349206349</v>
      </c>
      <c r="S78" s="873">
        <v>10</v>
      </c>
      <c r="T78" s="831" t="s">
        <v>376</v>
      </c>
      <c r="U78" s="831" t="s">
        <v>336</v>
      </c>
      <c r="V78" s="831" t="s">
        <v>336</v>
      </c>
      <c r="W78" s="831" t="s">
        <v>336</v>
      </c>
      <c r="X78" s="831" t="s">
        <v>336</v>
      </c>
      <c r="Y78" s="831" t="s">
        <v>336</v>
      </c>
      <c r="Z78" s="831" t="s">
        <v>336</v>
      </c>
      <c r="AA78" s="831">
        <v>1</v>
      </c>
      <c r="AB78" s="831">
        <v>1</v>
      </c>
      <c r="AC78" s="832" t="s">
        <v>336</v>
      </c>
      <c r="AD78" s="788"/>
    </row>
    <row r="79" spans="1:30" s="683" customFormat="1" ht="37.5" customHeight="1">
      <c r="A79" s="682"/>
      <c r="B79" s="1100">
        <v>14</v>
      </c>
      <c r="C79" s="865" t="s">
        <v>621</v>
      </c>
      <c r="D79" s="1716" t="s">
        <v>622</v>
      </c>
      <c r="E79" s="1716"/>
      <c r="F79" s="1717"/>
      <c r="G79" s="1717"/>
      <c r="H79" s="1717"/>
      <c r="I79" s="1717"/>
      <c r="J79" s="1717"/>
      <c r="K79" s="1717"/>
      <c r="L79" s="1717"/>
      <c r="M79" s="1717"/>
      <c r="N79" s="1717"/>
      <c r="O79" s="1717"/>
      <c r="P79" s="1718"/>
      <c r="Q79" s="1127">
        <f>AF62</f>
        <v>1.5</v>
      </c>
      <c r="R79" s="1107">
        <f>(Q79)/(I98)/R98</f>
        <v>0.009523809523809525</v>
      </c>
      <c r="S79" s="846">
        <v>14</v>
      </c>
      <c r="T79" s="811" t="s">
        <v>376</v>
      </c>
      <c r="U79" s="811" t="s">
        <v>336</v>
      </c>
      <c r="V79" s="811" t="s">
        <v>336</v>
      </c>
      <c r="W79" s="811" t="s">
        <v>336</v>
      </c>
      <c r="X79" s="811" t="s">
        <v>336</v>
      </c>
      <c r="Y79" s="811" t="s">
        <v>336</v>
      </c>
      <c r="Z79" s="811" t="s">
        <v>336</v>
      </c>
      <c r="AA79" s="811">
        <v>1</v>
      </c>
      <c r="AB79" s="811">
        <v>1</v>
      </c>
      <c r="AC79" s="812" t="s">
        <v>336</v>
      </c>
      <c r="AD79" s="788"/>
    </row>
    <row r="80" spans="1:30" s="683" customFormat="1" ht="37.5" customHeight="1">
      <c r="A80" s="682"/>
      <c r="B80" s="1100">
        <v>100</v>
      </c>
      <c r="C80" s="866" t="s">
        <v>195</v>
      </c>
      <c r="D80" s="1831" t="s">
        <v>120</v>
      </c>
      <c r="E80" s="1831"/>
      <c r="F80" s="1832"/>
      <c r="G80" s="1832"/>
      <c r="H80" s="1832"/>
      <c r="I80" s="1832"/>
      <c r="J80" s="1832"/>
      <c r="K80" s="1832"/>
      <c r="L80" s="1832"/>
      <c r="M80" s="1832"/>
      <c r="N80" s="1832"/>
      <c r="O80" s="1832"/>
      <c r="P80" s="1833"/>
      <c r="Q80" s="1128">
        <f>AF43</f>
        <v>14</v>
      </c>
      <c r="R80" s="1108">
        <f>(Q80)/(I98)/R98</f>
        <v>0.08888888888888889</v>
      </c>
      <c r="S80" s="847">
        <v>70</v>
      </c>
      <c r="T80" s="813" t="s">
        <v>375</v>
      </c>
      <c r="U80" s="813" t="s">
        <v>344</v>
      </c>
      <c r="V80" s="813" t="s">
        <v>336</v>
      </c>
      <c r="W80" s="813">
        <v>3</v>
      </c>
      <c r="X80" s="813">
        <v>1</v>
      </c>
      <c r="Y80" s="813">
        <v>1</v>
      </c>
      <c r="Z80" s="813">
        <v>1</v>
      </c>
      <c r="AA80" s="813">
        <v>1</v>
      </c>
      <c r="AB80" s="813">
        <v>1</v>
      </c>
      <c r="AC80" s="814" t="s">
        <v>336</v>
      </c>
      <c r="AD80" s="788"/>
    </row>
    <row r="81" spans="1:30" s="683" customFormat="1" ht="37.5" customHeight="1">
      <c r="A81" s="682"/>
      <c r="B81" s="1100">
        <v>80</v>
      </c>
      <c r="C81" s="867" t="s">
        <v>146</v>
      </c>
      <c r="D81" s="1719" t="s">
        <v>147</v>
      </c>
      <c r="E81" s="1719"/>
      <c r="F81" s="1720"/>
      <c r="G81" s="1720"/>
      <c r="H81" s="1720"/>
      <c r="I81" s="1720"/>
      <c r="J81" s="1720"/>
      <c r="K81" s="1720"/>
      <c r="L81" s="1720"/>
      <c r="M81" s="1720"/>
      <c r="N81" s="1720"/>
      <c r="O81" s="1720"/>
      <c r="P81" s="1721"/>
      <c r="Q81" s="1130">
        <f aca="true" t="shared" si="2" ref="Q81:Q93">AF44</f>
        <v>14</v>
      </c>
      <c r="R81" s="1110">
        <f>(Q81)/(I98)/R98</f>
        <v>0.08888888888888889</v>
      </c>
      <c r="S81" s="848">
        <v>50</v>
      </c>
      <c r="T81" s="816" t="s">
        <v>375</v>
      </c>
      <c r="U81" s="816" t="s">
        <v>344</v>
      </c>
      <c r="V81" s="816" t="s">
        <v>336</v>
      </c>
      <c r="W81" s="816">
        <v>2</v>
      </c>
      <c r="X81" s="816">
        <v>1</v>
      </c>
      <c r="Y81" s="816">
        <v>1</v>
      </c>
      <c r="Z81" s="816">
        <v>1</v>
      </c>
      <c r="AA81" s="816">
        <v>1</v>
      </c>
      <c r="AB81" s="816">
        <v>1</v>
      </c>
      <c r="AC81" s="817" t="s">
        <v>336</v>
      </c>
      <c r="AD81" s="788"/>
    </row>
    <row r="82" spans="1:30" s="683" customFormat="1" ht="37.5" customHeight="1">
      <c r="A82" s="682"/>
      <c r="B82" s="1100">
        <v>20</v>
      </c>
      <c r="C82" s="864" t="s">
        <v>155</v>
      </c>
      <c r="D82" s="1751" t="s">
        <v>156</v>
      </c>
      <c r="E82" s="1751"/>
      <c r="F82" s="1752"/>
      <c r="G82" s="1752"/>
      <c r="H82" s="1752"/>
      <c r="I82" s="1752"/>
      <c r="J82" s="1752"/>
      <c r="K82" s="1752"/>
      <c r="L82" s="1752"/>
      <c r="M82" s="1752"/>
      <c r="N82" s="1752"/>
      <c r="O82" s="1752"/>
      <c r="P82" s="1753"/>
      <c r="Q82" s="1126">
        <f t="shared" si="2"/>
        <v>14</v>
      </c>
      <c r="R82" s="1106">
        <f>(Q82)/(I98)/R98</f>
        <v>0.08888888888888889</v>
      </c>
      <c r="S82" s="845">
        <v>30</v>
      </c>
      <c r="T82" s="809" t="s">
        <v>375</v>
      </c>
      <c r="U82" s="809" t="s">
        <v>344</v>
      </c>
      <c r="V82" s="809" t="s">
        <v>336</v>
      </c>
      <c r="W82" s="809">
        <v>2</v>
      </c>
      <c r="X82" s="809">
        <v>1</v>
      </c>
      <c r="Y82" s="809">
        <v>1</v>
      </c>
      <c r="Z82" s="809">
        <v>1</v>
      </c>
      <c r="AA82" s="809">
        <v>1</v>
      </c>
      <c r="AB82" s="809">
        <v>1</v>
      </c>
      <c r="AC82" s="810" t="s">
        <v>336</v>
      </c>
      <c r="AD82" s="788"/>
    </row>
    <row r="83" spans="1:30" s="683" customFormat="1" ht="37.5" customHeight="1">
      <c r="A83" s="682"/>
      <c r="B83" s="1100">
        <v>200</v>
      </c>
      <c r="C83" s="868" t="s">
        <v>356</v>
      </c>
      <c r="D83" s="1754" t="s">
        <v>357</v>
      </c>
      <c r="E83" s="1754"/>
      <c r="F83" s="1754"/>
      <c r="G83" s="1754"/>
      <c r="H83" s="1754"/>
      <c r="I83" s="1754"/>
      <c r="J83" s="1754"/>
      <c r="K83" s="1754"/>
      <c r="L83" s="1754"/>
      <c r="M83" s="1754"/>
      <c r="N83" s="1754"/>
      <c r="O83" s="1754"/>
      <c r="P83" s="1755"/>
      <c r="Q83" s="1131">
        <f t="shared" si="2"/>
        <v>18</v>
      </c>
      <c r="R83" s="1111">
        <f>(Q83)/(I98)/R98</f>
        <v>0.11428571428571428</v>
      </c>
      <c r="S83" s="874">
        <v>200</v>
      </c>
      <c r="T83" s="833" t="s">
        <v>375</v>
      </c>
      <c r="U83" s="833" t="s">
        <v>344</v>
      </c>
      <c r="V83" s="833" t="s">
        <v>336</v>
      </c>
      <c r="W83" s="833">
        <v>2</v>
      </c>
      <c r="X83" s="833">
        <v>1</v>
      </c>
      <c r="Y83" s="833">
        <v>1</v>
      </c>
      <c r="Z83" s="833">
        <v>2</v>
      </c>
      <c r="AA83" s="833">
        <v>1</v>
      </c>
      <c r="AB83" s="833">
        <v>1</v>
      </c>
      <c r="AC83" s="834">
        <v>1</v>
      </c>
      <c r="AD83" s="788"/>
    </row>
    <row r="84" spans="1:30" s="683" customFormat="1" ht="37.5" customHeight="1">
      <c r="A84" s="682"/>
      <c r="B84" s="1100">
        <v>80</v>
      </c>
      <c r="C84" s="872" t="s">
        <v>721</v>
      </c>
      <c r="D84" s="1748" t="s">
        <v>722</v>
      </c>
      <c r="E84" s="1748"/>
      <c r="F84" s="1749"/>
      <c r="G84" s="1749"/>
      <c r="H84" s="1749"/>
      <c r="I84" s="1749"/>
      <c r="J84" s="1749"/>
      <c r="K84" s="1749"/>
      <c r="L84" s="1749"/>
      <c r="M84" s="1749"/>
      <c r="N84" s="1749"/>
      <c r="O84" s="1749"/>
      <c r="P84" s="1750"/>
      <c r="Q84" s="1136">
        <f t="shared" si="2"/>
        <v>14</v>
      </c>
      <c r="R84" s="1116">
        <f>(Q84)/(I98)/R98</f>
        <v>0.08888888888888889</v>
      </c>
      <c r="S84" s="851">
        <v>40</v>
      </c>
      <c r="T84" s="822" t="s">
        <v>375</v>
      </c>
      <c r="U84" s="822" t="s">
        <v>344</v>
      </c>
      <c r="V84" s="822" t="s">
        <v>336</v>
      </c>
      <c r="W84" s="822">
        <v>2</v>
      </c>
      <c r="X84" s="822">
        <v>1</v>
      </c>
      <c r="Y84" s="822">
        <v>1</v>
      </c>
      <c r="Z84" s="822">
        <v>1</v>
      </c>
      <c r="AA84" s="822">
        <v>1</v>
      </c>
      <c r="AB84" s="822">
        <v>1</v>
      </c>
      <c r="AC84" s="823" t="s">
        <v>336</v>
      </c>
      <c r="AD84" s="788"/>
    </row>
    <row r="85" spans="1:30" s="683" customFormat="1" ht="37.5" customHeight="1">
      <c r="A85" s="682"/>
      <c r="B85" s="1100">
        <v>80</v>
      </c>
      <c r="C85" s="871" t="s">
        <v>627</v>
      </c>
      <c r="D85" s="1722" t="s">
        <v>631</v>
      </c>
      <c r="E85" s="1723"/>
      <c r="F85" s="1723"/>
      <c r="G85" s="1723"/>
      <c r="H85" s="1723"/>
      <c r="I85" s="1723"/>
      <c r="J85" s="1723"/>
      <c r="K85" s="1723"/>
      <c r="L85" s="1723"/>
      <c r="M85" s="1723"/>
      <c r="N85" s="1723"/>
      <c r="O85" s="1723"/>
      <c r="P85" s="1724"/>
      <c r="Q85" s="1132">
        <f t="shared" si="2"/>
        <v>18</v>
      </c>
      <c r="R85" s="1112">
        <f>(Q85)/(I98)/R98</f>
        <v>0.11428571428571428</v>
      </c>
      <c r="S85" s="842">
        <v>100</v>
      </c>
      <c r="T85" s="824" t="s">
        <v>375</v>
      </c>
      <c r="U85" s="824" t="s">
        <v>344</v>
      </c>
      <c r="V85" s="824" t="s">
        <v>336</v>
      </c>
      <c r="W85" s="824">
        <v>2</v>
      </c>
      <c r="X85" s="824">
        <v>1</v>
      </c>
      <c r="Y85" s="824">
        <v>1</v>
      </c>
      <c r="Z85" s="824">
        <v>2</v>
      </c>
      <c r="AA85" s="824">
        <v>1</v>
      </c>
      <c r="AB85" s="824">
        <v>1</v>
      </c>
      <c r="AC85" s="825" t="s">
        <v>336</v>
      </c>
      <c r="AD85" s="788"/>
    </row>
    <row r="86" spans="1:30" s="683" customFormat="1" ht="37.5" customHeight="1">
      <c r="A86" s="682"/>
      <c r="B86" s="1100">
        <v>100</v>
      </c>
      <c r="C86" s="928" t="s">
        <v>628</v>
      </c>
      <c r="D86" s="1725" t="s">
        <v>632</v>
      </c>
      <c r="E86" s="1726"/>
      <c r="F86" s="1726"/>
      <c r="G86" s="1726"/>
      <c r="H86" s="1726"/>
      <c r="I86" s="1726"/>
      <c r="J86" s="1726"/>
      <c r="K86" s="1726"/>
      <c r="L86" s="1726"/>
      <c r="M86" s="1726"/>
      <c r="N86" s="1726"/>
      <c r="O86" s="1726"/>
      <c r="P86" s="1727"/>
      <c r="Q86" s="1133">
        <f t="shared" si="2"/>
        <v>14</v>
      </c>
      <c r="R86" s="1113">
        <f>(Q86)/(I98)/R98</f>
        <v>0.08888888888888889</v>
      </c>
      <c r="S86" s="930">
        <v>80</v>
      </c>
      <c r="T86" s="929" t="s">
        <v>375</v>
      </c>
      <c r="U86" s="929" t="s">
        <v>344</v>
      </c>
      <c r="V86" s="929" t="s">
        <v>336</v>
      </c>
      <c r="W86" s="929">
        <v>2</v>
      </c>
      <c r="X86" s="929">
        <v>1</v>
      </c>
      <c r="Y86" s="929">
        <v>1</v>
      </c>
      <c r="Z86" s="929">
        <v>1</v>
      </c>
      <c r="AA86" s="929">
        <v>1</v>
      </c>
      <c r="AB86" s="929">
        <v>1</v>
      </c>
      <c r="AC86" s="931" t="s">
        <v>336</v>
      </c>
      <c r="AD86" s="788"/>
    </row>
    <row r="87" spans="1:30" s="683" customFormat="1" ht="37.5" customHeight="1">
      <c r="A87" s="682"/>
      <c r="B87" s="1100">
        <v>60</v>
      </c>
      <c r="C87" s="925" t="s">
        <v>674</v>
      </c>
      <c r="D87" s="1762" t="s">
        <v>675</v>
      </c>
      <c r="E87" s="1762"/>
      <c r="F87" s="1763"/>
      <c r="G87" s="1763"/>
      <c r="H87" s="1763"/>
      <c r="I87" s="1763"/>
      <c r="J87" s="1763"/>
      <c r="K87" s="1763"/>
      <c r="L87" s="1763"/>
      <c r="M87" s="1763"/>
      <c r="N87" s="1763"/>
      <c r="O87" s="1763"/>
      <c r="P87" s="1764"/>
      <c r="Q87" s="1129">
        <f t="shared" si="2"/>
        <v>14</v>
      </c>
      <c r="R87" s="1109">
        <f>(Q87)/(I98)/R98</f>
        <v>0.08888888888888889</v>
      </c>
      <c r="S87" s="926">
        <v>40</v>
      </c>
      <c r="T87" s="815" t="s">
        <v>375</v>
      </c>
      <c r="U87" s="815" t="s">
        <v>344</v>
      </c>
      <c r="V87" s="815" t="s">
        <v>336</v>
      </c>
      <c r="W87" s="815">
        <v>2</v>
      </c>
      <c r="X87" s="815">
        <v>1</v>
      </c>
      <c r="Y87" s="815">
        <v>1</v>
      </c>
      <c r="Z87" s="815">
        <v>1</v>
      </c>
      <c r="AA87" s="815">
        <v>1</v>
      </c>
      <c r="AB87" s="815">
        <v>1</v>
      </c>
      <c r="AC87" s="927" t="s">
        <v>336</v>
      </c>
      <c r="AD87" s="788"/>
    </row>
    <row r="88" spans="1:30" s="683" customFormat="1" ht="37.5" customHeight="1">
      <c r="A88" s="682"/>
      <c r="B88" s="1100">
        <v>20</v>
      </c>
      <c r="C88" s="869" t="s">
        <v>577</v>
      </c>
      <c r="D88" s="1771" t="s">
        <v>303</v>
      </c>
      <c r="E88" s="1771"/>
      <c r="F88" s="1772"/>
      <c r="G88" s="1772"/>
      <c r="H88" s="1772"/>
      <c r="I88" s="1772"/>
      <c r="J88" s="1772"/>
      <c r="K88" s="1772"/>
      <c r="L88" s="1772"/>
      <c r="M88" s="1772"/>
      <c r="N88" s="1772"/>
      <c r="O88" s="1772"/>
      <c r="P88" s="1773"/>
      <c r="Q88" s="1134">
        <f t="shared" si="2"/>
        <v>2</v>
      </c>
      <c r="R88" s="1114">
        <f>(Q88)/(I98)/R98</f>
        <v>0.012698412698412698</v>
      </c>
      <c r="S88" s="849">
        <v>20</v>
      </c>
      <c r="T88" s="818" t="s">
        <v>375</v>
      </c>
      <c r="U88" s="818" t="s">
        <v>344</v>
      </c>
      <c r="V88" s="818" t="s">
        <v>336</v>
      </c>
      <c r="W88" s="818">
        <v>3</v>
      </c>
      <c r="X88" s="818">
        <v>1</v>
      </c>
      <c r="Y88" s="818">
        <v>1</v>
      </c>
      <c r="Z88" s="818">
        <v>1</v>
      </c>
      <c r="AA88" s="818">
        <v>1</v>
      </c>
      <c r="AB88" s="818">
        <v>1</v>
      </c>
      <c r="AC88" s="819" t="s">
        <v>336</v>
      </c>
      <c r="AD88" s="788"/>
    </row>
    <row r="89" spans="1:30" s="683" customFormat="1" ht="37.5" customHeight="1">
      <c r="A89" s="682"/>
      <c r="B89" s="1100">
        <v>80</v>
      </c>
      <c r="C89" s="870" t="s">
        <v>239</v>
      </c>
      <c r="D89" s="1728" t="s">
        <v>330</v>
      </c>
      <c r="E89" s="1729"/>
      <c r="F89" s="1729"/>
      <c r="G89" s="1729"/>
      <c r="H89" s="1729"/>
      <c r="I89" s="1729"/>
      <c r="J89" s="1729"/>
      <c r="K89" s="1729"/>
      <c r="L89" s="1729"/>
      <c r="M89" s="1729"/>
      <c r="N89" s="1729"/>
      <c r="O89" s="1729"/>
      <c r="P89" s="1730"/>
      <c r="Q89" s="1135">
        <f t="shared" si="2"/>
        <v>2</v>
      </c>
      <c r="R89" s="1115">
        <f>(Q89)/(I98)/R98</f>
        <v>0.012698412698412698</v>
      </c>
      <c r="S89" s="850">
        <v>60</v>
      </c>
      <c r="T89" s="820" t="s">
        <v>375</v>
      </c>
      <c r="U89" s="820" t="s">
        <v>344</v>
      </c>
      <c r="V89" s="820" t="s">
        <v>336</v>
      </c>
      <c r="W89" s="820">
        <v>2</v>
      </c>
      <c r="X89" s="820">
        <v>1</v>
      </c>
      <c r="Y89" s="820">
        <v>1</v>
      </c>
      <c r="Z89" s="820" t="s">
        <v>336</v>
      </c>
      <c r="AA89" s="820">
        <v>1</v>
      </c>
      <c r="AB89" s="820">
        <v>1</v>
      </c>
      <c r="AC89" s="821" t="s">
        <v>336</v>
      </c>
      <c r="AD89" s="788"/>
    </row>
    <row r="90" spans="1:30" s="683" customFormat="1" ht="37.5" customHeight="1">
      <c r="A90" s="682"/>
      <c r="B90" s="1100">
        <v>80</v>
      </c>
      <c r="C90" s="1359" t="s">
        <v>688</v>
      </c>
      <c r="D90" s="1756" t="s">
        <v>687</v>
      </c>
      <c r="E90" s="1756"/>
      <c r="F90" s="1757"/>
      <c r="G90" s="1757"/>
      <c r="H90" s="1757"/>
      <c r="I90" s="1757"/>
      <c r="J90" s="1757"/>
      <c r="K90" s="1757"/>
      <c r="L90" s="1757"/>
      <c r="M90" s="1757"/>
      <c r="N90" s="1757"/>
      <c r="O90" s="1757"/>
      <c r="P90" s="1758"/>
      <c r="Q90" s="1360">
        <f t="shared" si="2"/>
        <v>4</v>
      </c>
      <c r="R90" s="1361">
        <f>(Q90)/(I98)/R98</f>
        <v>0.025396825396825397</v>
      </c>
      <c r="S90" s="1362">
        <v>40</v>
      </c>
      <c r="T90" s="1363" t="s">
        <v>375</v>
      </c>
      <c r="U90" s="1363" t="s">
        <v>344</v>
      </c>
      <c r="V90" s="1363" t="s">
        <v>336</v>
      </c>
      <c r="W90" s="1363">
        <v>2</v>
      </c>
      <c r="X90" s="1363">
        <v>1</v>
      </c>
      <c r="Y90" s="1363">
        <v>1</v>
      </c>
      <c r="Z90" s="1363" t="s">
        <v>336</v>
      </c>
      <c r="AA90" s="1363">
        <v>1</v>
      </c>
      <c r="AB90" s="1363">
        <v>1</v>
      </c>
      <c r="AC90" s="1364" t="s">
        <v>336</v>
      </c>
      <c r="AD90" s="788"/>
    </row>
    <row r="91" spans="1:30" s="683" customFormat="1" ht="37.5" customHeight="1">
      <c r="A91" s="682"/>
      <c r="B91" s="1100">
        <v>60</v>
      </c>
      <c r="C91" s="862" t="s">
        <v>574</v>
      </c>
      <c r="D91" s="1765" t="s">
        <v>576</v>
      </c>
      <c r="E91" s="1766"/>
      <c r="F91" s="1766"/>
      <c r="G91" s="1766"/>
      <c r="H91" s="1766"/>
      <c r="I91" s="1766"/>
      <c r="J91" s="1766"/>
      <c r="K91" s="1766"/>
      <c r="L91" s="1766"/>
      <c r="M91" s="1766"/>
      <c r="N91" s="1766"/>
      <c r="O91" s="1766"/>
      <c r="P91" s="1767"/>
      <c r="Q91" s="1124">
        <f t="shared" si="2"/>
        <v>4</v>
      </c>
      <c r="R91" s="1104">
        <f>(Q91)/(I98)/R98</f>
        <v>0.025396825396825397</v>
      </c>
      <c r="S91" s="843">
        <v>60</v>
      </c>
      <c r="T91" s="805" t="s">
        <v>375</v>
      </c>
      <c r="U91" s="805" t="s">
        <v>344</v>
      </c>
      <c r="V91" s="805" t="s">
        <v>336</v>
      </c>
      <c r="W91" s="805">
        <v>2</v>
      </c>
      <c r="X91" s="805">
        <v>1</v>
      </c>
      <c r="Y91" s="805">
        <v>1</v>
      </c>
      <c r="Z91" s="805" t="s">
        <v>336</v>
      </c>
      <c r="AA91" s="805">
        <v>1</v>
      </c>
      <c r="AB91" s="805">
        <v>1</v>
      </c>
      <c r="AC91" s="806" t="s">
        <v>336</v>
      </c>
      <c r="AD91" s="788"/>
    </row>
    <row r="92" spans="1:30" s="683" customFormat="1" ht="37.5" customHeight="1">
      <c r="A92" s="682"/>
      <c r="B92" s="1100">
        <v>60</v>
      </c>
      <c r="C92" s="1000" t="s">
        <v>573</v>
      </c>
      <c r="D92" s="1768" t="s">
        <v>575</v>
      </c>
      <c r="E92" s="1769"/>
      <c r="F92" s="1769"/>
      <c r="G92" s="1769"/>
      <c r="H92" s="1769"/>
      <c r="I92" s="1769"/>
      <c r="J92" s="1769"/>
      <c r="K92" s="1769"/>
      <c r="L92" s="1769"/>
      <c r="M92" s="1769"/>
      <c r="N92" s="1769"/>
      <c r="O92" s="1769"/>
      <c r="P92" s="1770"/>
      <c r="Q92" s="1137">
        <f t="shared" si="2"/>
        <v>4</v>
      </c>
      <c r="R92" s="1117">
        <f>(Q92)/(I98)/R98</f>
        <v>0.025396825396825397</v>
      </c>
      <c r="S92" s="1001">
        <v>40</v>
      </c>
      <c r="T92" s="1002" t="s">
        <v>375</v>
      </c>
      <c r="U92" s="1002" t="s">
        <v>344</v>
      </c>
      <c r="V92" s="1002" t="s">
        <v>336</v>
      </c>
      <c r="W92" s="1002">
        <v>2</v>
      </c>
      <c r="X92" s="1002">
        <v>1</v>
      </c>
      <c r="Y92" s="1002">
        <v>1</v>
      </c>
      <c r="Z92" s="1002" t="s">
        <v>336</v>
      </c>
      <c r="AA92" s="1002">
        <v>1</v>
      </c>
      <c r="AB92" s="1002">
        <v>1</v>
      </c>
      <c r="AC92" s="1003" t="s">
        <v>336</v>
      </c>
      <c r="AD92" s="788"/>
    </row>
    <row r="93" spans="1:30" s="683" customFormat="1" ht="37.5" customHeight="1" thickBot="1">
      <c r="A93" s="682"/>
      <c r="B93" s="1100" t="s">
        <v>634</v>
      </c>
      <c r="C93" s="1098" t="s">
        <v>723</v>
      </c>
      <c r="D93" s="1774" t="s">
        <v>724</v>
      </c>
      <c r="E93" s="1774"/>
      <c r="F93" s="1775"/>
      <c r="G93" s="1775"/>
      <c r="H93" s="1775"/>
      <c r="I93" s="1775"/>
      <c r="J93" s="1775"/>
      <c r="K93" s="1775"/>
      <c r="L93" s="1775"/>
      <c r="M93" s="1775"/>
      <c r="N93" s="1775"/>
      <c r="O93" s="1775"/>
      <c r="P93" s="1776"/>
      <c r="Q93" s="1138">
        <f t="shared" si="2"/>
        <v>4</v>
      </c>
      <c r="R93" s="1118">
        <f>(Q93)/(I98)/R98</f>
        <v>0.025396825396825397</v>
      </c>
      <c r="S93" s="1121">
        <v>40</v>
      </c>
      <c r="T93" s="1120" t="s">
        <v>375</v>
      </c>
      <c r="U93" s="1120" t="s">
        <v>344</v>
      </c>
      <c r="V93" s="1120" t="s">
        <v>336</v>
      </c>
      <c r="W93" s="1120">
        <v>2</v>
      </c>
      <c r="X93" s="1120">
        <v>1</v>
      </c>
      <c r="Y93" s="1120">
        <v>1</v>
      </c>
      <c r="Z93" s="1120" t="s">
        <v>336</v>
      </c>
      <c r="AA93" s="1120">
        <v>1</v>
      </c>
      <c r="AB93" s="1120">
        <v>1</v>
      </c>
      <c r="AC93" s="1122" t="s">
        <v>336</v>
      </c>
      <c r="AD93" s="788"/>
    </row>
    <row r="94" spans="1:30" s="683" customFormat="1" ht="37.5" customHeight="1" thickBot="1">
      <c r="A94" s="682"/>
      <c r="B94" s="1100">
        <v>60</v>
      </c>
      <c r="C94" s="1102" t="s">
        <v>355</v>
      </c>
      <c r="D94" s="1759" t="s">
        <v>619</v>
      </c>
      <c r="E94" s="1759"/>
      <c r="F94" s="1760"/>
      <c r="G94" s="1760"/>
      <c r="H94" s="1760"/>
      <c r="I94" s="1760"/>
      <c r="J94" s="1760"/>
      <c r="K94" s="1760"/>
      <c r="L94" s="1760"/>
      <c r="M94" s="1760"/>
      <c r="N94" s="1760"/>
      <c r="O94" s="1760"/>
      <c r="P94" s="1761"/>
      <c r="Q94" s="1139">
        <f>AF58</f>
        <v>1</v>
      </c>
      <c r="R94" s="1119">
        <f>(Q94)/(I98)/R98</f>
        <v>0.006349206349206349</v>
      </c>
      <c r="S94" s="875">
        <v>60</v>
      </c>
      <c r="T94" s="835" t="s">
        <v>375</v>
      </c>
      <c r="U94" s="835" t="s">
        <v>344</v>
      </c>
      <c r="V94" s="835" t="s">
        <v>336</v>
      </c>
      <c r="W94" s="835">
        <v>2</v>
      </c>
      <c r="X94" s="835">
        <v>1</v>
      </c>
      <c r="Y94" s="835" t="s">
        <v>336</v>
      </c>
      <c r="Z94" s="835" t="s">
        <v>336</v>
      </c>
      <c r="AA94" s="835">
        <v>1</v>
      </c>
      <c r="AB94" s="835">
        <v>1</v>
      </c>
      <c r="AC94" s="836">
        <v>1</v>
      </c>
      <c r="AD94" s="788"/>
    </row>
    <row r="95" spans="1:30" s="683" customFormat="1" ht="37.5" customHeight="1">
      <c r="A95" s="682"/>
      <c r="B95" s="684"/>
      <c r="C95" s="826" t="s">
        <v>162</v>
      </c>
      <c r="D95" s="1537" t="s">
        <v>641</v>
      </c>
      <c r="E95" s="1538"/>
      <c r="F95" s="1538"/>
      <c r="G95" s="1538"/>
      <c r="H95" s="1538"/>
      <c r="I95" s="1538"/>
      <c r="J95" s="1538"/>
      <c r="K95" s="1538"/>
      <c r="L95" s="1538"/>
      <c r="M95" s="1538"/>
      <c r="N95" s="1538"/>
      <c r="O95" s="1538"/>
      <c r="P95" s="1538"/>
      <c r="Q95" s="1539"/>
      <c r="R95" s="1152" t="s">
        <v>346</v>
      </c>
      <c r="S95" s="1733" t="s">
        <v>350</v>
      </c>
      <c r="T95" s="1734"/>
      <c r="U95" s="1153" t="s">
        <v>374</v>
      </c>
      <c r="V95" s="1711" t="s">
        <v>364</v>
      </c>
      <c r="W95" s="1711"/>
      <c r="X95" s="1154" t="s">
        <v>348</v>
      </c>
      <c r="Y95" s="1711" t="s">
        <v>353</v>
      </c>
      <c r="Z95" s="1711"/>
      <c r="AA95" s="1154" t="s">
        <v>126</v>
      </c>
      <c r="AB95" s="1711" t="s">
        <v>127</v>
      </c>
      <c r="AC95" s="1712"/>
      <c r="AD95" s="788"/>
    </row>
    <row r="96" spans="1:30" s="683" customFormat="1" ht="37.5" customHeight="1">
      <c r="A96" s="682"/>
      <c r="B96" s="684"/>
      <c r="C96" s="909" t="s">
        <v>354</v>
      </c>
      <c r="D96" s="1540" t="s">
        <v>642</v>
      </c>
      <c r="E96" s="1541"/>
      <c r="F96" s="1541"/>
      <c r="G96" s="1541"/>
      <c r="H96" s="1541"/>
      <c r="I96" s="1541"/>
      <c r="J96" s="1541"/>
      <c r="K96" s="1541"/>
      <c r="L96" s="1541"/>
      <c r="M96" s="1541"/>
      <c r="N96" s="1541"/>
      <c r="O96" s="1541"/>
      <c r="P96" s="1541"/>
      <c r="Q96" s="1542"/>
      <c r="R96" s="1155" t="s">
        <v>636</v>
      </c>
      <c r="S96" s="1824" t="s">
        <v>635</v>
      </c>
      <c r="T96" s="1825"/>
      <c r="U96" s="1156" t="s">
        <v>340</v>
      </c>
      <c r="V96" s="1561" t="s">
        <v>351</v>
      </c>
      <c r="W96" s="1561"/>
      <c r="X96" s="1157" t="s">
        <v>342</v>
      </c>
      <c r="Y96" s="1561" t="s">
        <v>373</v>
      </c>
      <c r="Z96" s="1561"/>
      <c r="AA96" s="1157" t="s">
        <v>341</v>
      </c>
      <c r="AB96" s="1561" t="s">
        <v>252</v>
      </c>
      <c r="AC96" s="1710"/>
      <c r="AD96" s="788"/>
    </row>
    <row r="97" spans="1:30" s="681" customFormat="1" ht="37.5" customHeight="1" thickBot="1">
      <c r="A97" s="679"/>
      <c r="B97" s="684"/>
      <c r="C97" s="827" t="s">
        <v>566</v>
      </c>
      <c r="D97" s="1543" t="s">
        <v>567</v>
      </c>
      <c r="E97" s="1544"/>
      <c r="F97" s="1544"/>
      <c r="G97" s="1544"/>
      <c r="H97" s="1544"/>
      <c r="I97" s="1544"/>
      <c r="J97" s="1544"/>
      <c r="K97" s="1544"/>
      <c r="L97" s="1544"/>
      <c r="M97" s="1544"/>
      <c r="N97" s="1544"/>
      <c r="O97" s="1544"/>
      <c r="P97" s="1544"/>
      <c r="Q97" s="1545"/>
      <c r="R97" s="1534" t="s">
        <v>91</v>
      </c>
      <c r="S97" s="1535"/>
      <c r="T97" s="1536"/>
      <c r="U97" s="1158" t="s">
        <v>345</v>
      </c>
      <c r="V97" s="1560" t="s">
        <v>352</v>
      </c>
      <c r="W97" s="1560"/>
      <c r="X97" s="1158" t="s">
        <v>343</v>
      </c>
      <c r="Y97" s="1560" t="s">
        <v>249</v>
      </c>
      <c r="Z97" s="1560"/>
      <c r="AA97" s="1158" t="s">
        <v>347</v>
      </c>
      <c r="AB97" s="1560" t="s">
        <v>372</v>
      </c>
      <c r="AC97" s="1709"/>
      <c r="AD97" s="792"/>
    </row>
    <row r="98" spans="1:30" s="681" customFormat="1" ht="37.5" customHeight="1">
      <c r="A98" s="679"/>
      <c r="B98" s="684"/>
      <c r="C98" s="1554" t="s">
        <v>254</v>
      </c>
      <c r="D98" s="1555"/>
      <c r="E98" s="1555"/>
      <c r="F98" s="1555"/>
      <c r="G98" s="1555"/>
      <c r="H98" s="1556"/>
      <c r="I98" s="1552">
        <v>38</v>
      </c>
      <c r="J98" s="1528" t="s">
        <v>339</v>
      </c>
      <c r="K98" s="1529"/>
      <c r="L98" s="1529"/>
      <c r="M98" s="1529"/>
      <c r="N98" s="1529"/>
      <c r="O98" s="1529"/>
      <c r="P98" s="1529"/>
      <c r="Q98" s="1530"/>
      <c r="R98" s="828">
        <f>X98/I98</f>
        <v>4.144736842105263</v>
      </c>
      <c r="S98" s="829"/>
      <c r="T98" s="1546" t="s">
        <v>253</v>
      </c>
      <c r="U98" s="1547"/>
      <c r="V98" s="1547"/>
      <c r="W98" s="1548"/>
      <c r="X98" s="1552">
        <f>AF63</f>
        <v>157.5</v>
      </c>
      <c r="Y98" s="1702" t="s">
        <v>251</v>
      </c>
      <c r="Z98" s="1703"/>
      <c r="AA98" s="1703"/>
      <c r="AB98" s="1703"/>
      <c r="AC98" s="1704"/>
      <c r="AD98" s="792"/>
    </row>
    <row r="99" spans="1:30" s="681" customFormat="1" ht="37.5" customHeight="1" thickBot="1">
      <c r="A99" s="679"/>
      <c r="B99" s="684"/>
      <c r="C99" s="1557"/>
      <c r="D99" s="1558"/>
      <c r="E99" s="1558"/>
      <c r="F99" s="1558"/>
      <c r="G99" s="1558"/>
      <c r="H99" s="1559"/>
      <c r="I99" s="1553"/>
      <c r="J99" s="1531"/>
      <c r="K99" s="1532"/>
      <c r="L99" s="1532"/>
      <c r="M99" s="1532"/>
      <c r="N99" s="1532"/>
      <c r="O99" s="1532"/>
      <c r="P99" s="1532"/>
      <c r="Q99" s="1533"/>
      <c r="R99" s="830"/>
      <c r="S99" s="830"/>
      <c r="T99" s="1549"/>
      <c r="U99" s="1550"/>
      <c r="V99" s="1550"/>
      <c r="W99" s="1551"/>
      <c r="X99" s="1708"/>
      <c r="Y99" s="1705"/>
      <c r="Z99" s="1706"/>
      <c r="AA99" s="1706"/>
      <c r="AB99" s="1706"/>
      <c r="AC99" s="1707"/>
      <c r="AD99" s="792"/>
    </row>
    <row r="100" spans="1:30" s="87" customFormat="1" ht="22.5" customHeight="1" thickBot="1">
      <c r="A100" s="86"/>
      <c r="B100" s="120"/>
      <c r="C100" s="121"/>
      <c r="D100" s="121"/>
      <c r="E100" s="121"/>
      <c r="F100" s="121"/>
      <c r="G100" s="121"/>
      <c r="H100" s="121"/>
      <c r="I100" s="122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793"/>
    </row>
    <row r="101" spans="1:31" s="87" customFormat="1" ht="37.5" customHeight="1">
      <c r="A101" s="86"/>
      <c r="B101" s="111"/>
      <c r="C101" s="789"/>
      <c r="D101" s="789"/>
      <c r="E101" s="789"/>
      <c r="F101" s="789"/>
      <c r="G101" s="789"/>
      <c r="H101" s="789"/>
      <c r="I101" s="110"/>
      <c r="J101" s="789"/>
      <c r="K101" s="789"/>
      <c r="L101" s="789"/>
      <c r="M101" s="789"/>
      <c r="N101" s="789"/>
      <c r="O101" s="789"/>
      <c r="P101" s="789"/>
      <c r="Q101" s="789"/>
      <c r="R101" s="789"/>
      <c r="S101" s="789"/>
      <c r="T101" s="789"/>
      <c r="U101" s="789"/>
      <c r="V101" s="789"/>
      <c r="W101" s="789"/>
      <c r="X101" s="789"/>
      <c r="Y101" s="789"/>
      <c r="Z101" s="789"/>
      <c r="AA101" s="789"/>
      <c r="AB101" s="789"/>
      <c r="AC101" s="789"/>
      <c r="AD101" s="790"/>
      <c r="AE101" s="104"/>
    </row>
    <row r="102" spans="2:32" s="88" customFormat="1" ht="27.75" customHeight="1">
      <c r="B102" s="111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2"/>
      <c r="AE102" s="101"/>
      <c r="AF102" s="105"/>
    </row>
    <row r="103" spans="2:32" s="88" customFormat="1" ht="15.75">
      <c r="B103" s="111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2"/>
      <c r="AE103" s="101"/>
      <c r="AF103" s="105"/>
    </row>
    <row r="104" spans="2:30" ht="15.75">
      <c r="B104" s="111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2"/>
    </row>
    <row r="105" spans="2:30" ht="15.75">
      <c r="B105" s="111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2"/>
    </row>
    <row r="106" spans="2:30" ht="15.75">
      <c r="B106" s="111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2"/>
    </row>
    <row r="107" spans="2:30" ht="15.75">
      <c r="B107" s="111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2"/>
    </row>
    <row r="108" spans="2:30" ht="15.75">
      <c r="B108" s="111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2"/>
    </row>
    <row r="109" spans="2:30" ht="15.75">
      <c r="B109" s="111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2"/>
    </row>
    <row r="110" spans="2:30" ht="15.75">
      <c r="B110" s="111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2"/>
    </row>
    <row r="111" spans="2:30" ht="15.75">
      <c r="B111" s="111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2"/>
    </row>
    <row r="112" spans="2:30" ht="15.75">
      <c r="B112" s="111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2"/>
    </row>
    <row r="113" spans="2:30" ht="15.75">
      <c r="B113" s="111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2"/>
    </row>
    <row r="114" spans="2:30" ht="15.75">
      <c r="B114" s="111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2"/>
    </row>
    <row r="115" spans="2:30" ht="15.75">
      <c r="B115" s="111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2"/>
    </row>
    <row r="116" spans="2:30" ht="15.75">
      <c r="B116" s="111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2"/>
    </row>
    <row r="117" spans="2:30" ht="15.75">
      <c r="B117" s="111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2"/>
    </row>
    <row r="118" spans="2:30" ht="15.75">
      <c r="B118" s="111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2"/>
    </row>
    <row r="119" spans="2:30" ht="15.75">
      <c r="B119" s="111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2"/>
    </row>
    <row r="120" spans="2:30" ht="15.75">
      <c r="B120" s="111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2"/>
    </row>
    <row r="121" spans="2:30" ht="15.75">
      <c r="B121" s="111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2"/>
    </row>
    <row r="122" spans="2:30" ht="15.75">
      <c r="B122" s="111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2"/>
    </row>
    <row r="123" spans="2:30" ht="15.75">
      <c r="B123" s="111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2"/>
    </row>
    <row r="124" spans="2:30" ht="15.75">
      <c r="B124" s="111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2"/>
    </row>
    <row r="125" spans="2:30" ht="15.75">
      <c r="B125" s="111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2"/>
    </row>
    <row r="126" spans="2:30" ht="15.75">
      <c r="B126" s="111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2"/>
    </row>
    <row r="127" spans="2:30" ht="15.75">
      <c r="B127" s="111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2"/>
    </row>
    <row r="128" spans="2:30" ht="15.75">
      <c r="B128" s="111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2"/>
    </row>
    <row r="129" spans="2:30" ht="15.75">
      <c r="B129" s="111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2"/>
    </row>
    <row r="130" spans="2:30" ht="15.75">
      <c r="B130" s="111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2"/>
    </row>
    <row r="131" spans="2:30" ht="15.75">
      <c r="B131" s="111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2"/>
    </row>
    <row r="132" spans="2:30" ht="15.75">
      <c r="B132" s="111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2"/>
    </row>
    <row r="133" spans="2:30" ht="15.75">
      <c r="B133" s="111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2"/>
    </row>
    <row r="134" spans="2:30" ht="15.75">
      <c r="B134" s="111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2"/>
    </row>
    <row r="135" spans="2:30" ht="15.75">
      <c r="B135" s="111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2"/>
    </row>
    <row r="136" spans="2:30" ht="15.75">
      <c r="B136" s="111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2"/>
    </row>
    <row r="137" spans="2:30" ht="15.75">
      <c r="B137" s="111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2"/>
    </row>
    <row r="138" spans="2:30" ht="15.75">
      <c r="B138" s="111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2"/>
    </row>
    <row r="139" spans="2:30" ht="15.75">
      <c r="B139" s="111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2"/>
    </row>
    <row r="140" spans="2:30" ht="15.75">
      <c r="B140" s="111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2"/>
    </row>
    <row r="141" spans="2:30" ht="15.75">
      <c r="B141" s="111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2"/>
    </row>
    <row r="142" spans="2:30" ht="15.75">
      <c r="B142" s="111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2"/>
    </row>
    <row r="143" spans="2:30" ht="15.75">
      <c r="B143" s="111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2"/>
    </row>
    <row r="144" spans="2:30" ht="15.75">
      <c r="B144" s="111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2"/>
    </row>
    <row r="145" spans="2:30" ht="15.75">
      <c r="B145" s="111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2"/>
    </row>
    <row r="146" spans="2:30" ht="15.75">
      <c r="B146" s="111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2"/>
    </row>
    <row r="147" spans="2:30" ht="15.75">
      <c r="B147" s="111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2"/>
    </row>
    <row r="148" spans="2:30" ht="15.75">
      <c r="B148" s="111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2"/>
    </row>
    <row r="149" spans="2:30" ht="15.75">
      <c r="B149" s="111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2"/>
    </row>
    <row r="150" spans="2:30" ht="15.75">
      <c r="B150" s="111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2"/>
    </row>
    <row r="151" spans="2:30" ht="15.75">
      <c r="B151" s="111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2"/>
    </row>
    <row r="152" spans="2:30" ht="15.75">
      <c r="B152" s="111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2"/>
    </row>
    <row r="153" spans="2:30" ht="15.75">
      <c r="B153" s="111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2"/>
    </row>
    <row r="154" spans="2:30" ht="15.75">
      <c r="B154" s="111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2"/>
    </row>
    <row r="155" spans="2:30" ht="15.75">
      <c r="B155" s="111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2"/>
    </row>
    <row r="156" spans="2:30" ht="15.75">
      <c r="B156" s="111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2"/>
    </row>
    <row r="157" spans="2:30" ht="15.75">
      <c r="B157" s="111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2"/>
    </row>
    <row r="158" spans="2:30" ht="15.75">
      <c r="B158" s="111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2"/>
    </row>
    <row r="159" spans="2:30" ht="15.75">
      <c r="B159" s="111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2"/>
    </row>
    <row r="160" spans="2:30" ht="15.75">
      <c r="B160" s="111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2"/>
    </row>
    <row r="161" spans="2:30" ht="15.75">
      <c r="B161" s="111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2"/>
    </row>
    <row r="162" spans="2:30" ht="15.75">
      <c r="B162" s="111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2"/>
    </row>
    <row r="163" spans="2:30" ht="15.75">
      <c r="B163" s="111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2"/>
    </row>
    <row r="164" spans="2:30" ht="15.75">
      <c r="B164" s="111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2"/>
    </row>
    <row r="165" spans="2:30" ht="15.75">
      <c r="B165" s="111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2"/>
    </row>
    <row r="166" spans="2:30" ht="15.75">
      <c r="B166" s="111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2"/>
    </row>
    <row r="167" spans="2:30" ht="15.75">
      <c r="B167" s="111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2"/>
    </row>
    <row r="168" spans="2:30" ht="15.75">
      <c r="B168" s="111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2"/>
    </row>
    <row r="169" spans="2:30" ht="15.75">
      <c r="B169" s="111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2"/>
    </row>
    <row r="170" spans="2:30" ht="15.75">
      <c r="B170" s="111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2"/>
    </row>
    <row r="171" spans="2:30" ht="15.75">
      <c r="B171" s="111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2"/>
    </row>
    <row r="172" spans="2:30" ht="15.75">
      <c r="B172" s="111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2"/>
    </row>
    <row r="173" spans="2:30" ht="15.75">
      <c r="B173" s="111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2"/>
    </row>
    <row r="174" spans="2:30" ht="15.75">
      <c r="B174" s="111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2"/>
    </row>
    <row r="175" spans="2:30" ht="15.75">
      <c r="B175" s="111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2"/>
    </row>
    <row r="176" spans="2:30" ht="15.75">
      <c r="B176" s="111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2"/>
    </row>
    <row r="177" spans="2:30" ht="15.75">
      <c r="B177" s="111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2"/>
    </row>
    <row r="178" spans="2:30" ht="15.75">
      <c r="B178" s="111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2"/>
    </row>
    <row r="179" spans="2:30" ht="15.75">
      <c r="B179" s="111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2"/>
    </row>
    <row r="180" spans="2:30" ht="15.75">
      <c r="B180" s="111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2"/>
    </row>
    <row r="181" spans="2:30" ht="15.75">
      <c r="B181" s="111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2"/>
    </row>
    <row r="182" spans="2:30" ht="15.75">
      <c r="B182" s="111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2"/>
    </row>
    <row r="183" spans="2:30" ht="15.75">
      <c r="B183" s="111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2"/>
    </row>
    <row r="184" spans="2:30" ht="15.75">
      <c r="B184" s="111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2"/>
    </row>
    <row r="185" spans="2:30" ht="15.75">
      <c r="B185" s="111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2"/>
    </row>
    <row r="186" spans="2:30" ht="15.75">
      <c r="B186" s="111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2"/>
    </row>
    <row r="187" spans="2:30" ht="15.75">
      <c r="B187" s="111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2"/>
    </row>
    <row r="188" spans="2:30" ht="15.75">
      <c r="B188" s="111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2"/>
    </row>
    <row r="189" spans="2:30" ht="15.75">
      <c r="B189" s="111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2"/>
    </row>
    <row r="190" spans="2:30" ht="15.75">
      <c r="B190" s="111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2"/>
    </row>
    <row r="191" spans="2:30" ht="15.75">
      <c r="B191" s="111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2"/>
    </row>
    <row r="192" spans="2:30" ht="15.75">
      <c r="B192" s="111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2"/>
    </row>
    <row r="193" spans="2:30" ht="15.75">
      <c r="B193" s="111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2"/>
    </row>
    <row r="194" spans="2:30" ht="15.75">
      <c r="B194" s="111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2"/>
    </row>
    <row r="195" spans="2:30" ht="15.75">
      <c r="B195" s="111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2"/>
    </row>
    <row r="196" spans="2:30" ht="15.75">
      <c r="B196" s="111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2"/>
    </row>
    <row r="197" spans="2:30" ht="15.75">
      <c r="B197" s="111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2"/>
    </row>
    <row r="198" spans="2:30" ht="15.75">
      <c r="B198" s="111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2"/>
    </row>
    <row r="199" spans="2:30" ht="15.75">
      <c r="B199" s="111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2"/>
    </row>
    <row r="200" spans="2:30" ht="15.75">
      <c r="B200" s="111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2"/>
    </row>
    <row r="201" spans="2:30" ht="15.75">
      <c r="B201" s="111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2"/>
    </row>
    <row r="202" spans="2:30" ht="15.75">
      <c r="B202" s="111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2"/>
    </row>
    <row r="203" spans="2:30" ht="15.75">
      <c r="B203" s="111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2"/>
    </row>
    <row r="204" spans="2:30" ht="15.75">
      <c r="B204" s="111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2"/>
    </row>
    <row r="205" spans="2:30" ht="15.75">
      <c r="B205" s="111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2"/>
    </row>
    <row r="206" spans="2:30" ht="15.75">
      <c r="B206" s="111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2"/>
    </row>
    <row r="207" spans="2:30" ht="15.75">
      <c r="B207" s="111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2"/>
    </row>
    <row r="208" spans="2:30" ht="15.75">
      <c r="B208" s="111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2"/>
    </row>
    <row r="209" spans="2:30" ht="15.75">
      <c r="B209" s="111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2"/>
    </row>
    <row r="210" spans="2:30" ht="15.75">
      <c r="B210" s="111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2"/>
    </row>
    <row r="211" spans="2:30" ht="15.75">
      <c r="B211" s="111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2"/>
    </row>
    <row r="212" spans="2:30" ht="15.75">
      <c r="B212" s="111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2"/>
    </row>
    <row r="213" spans="2:30" ht="15.75">
      <c r="B213" s="111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2"/>
    </row>
    <row r="214" spans="2:30" ht="15.75">
      <c r="B214" s="111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2"/>
    </row>
    <row r="215" spans="2:30" ht="15.75">
      <c r="B215" s="111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2"/>
    </row>
    <row r="216" spans="2:30" ht="15.75">
      <c r="B216" s="111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2"/>
    </row>
    <row r="217" spans="2:30" ht="15.75">
      <c r="B217" s="111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2"/>
    </row>
    <row r="218" spans="2:30" ht="15.75">
      <c r="B218" s="111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2"/>
    </row>
    <row r="219" spans="2:30" ht="15.75">
      <c r="B219" s="111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2"/>
    </row>
    <row r="220" spans="2:30" ht="15.75">
      <c r="B220" s="111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2"/>
    </row>
    <row r="221" spans="2:30" ht="15.75">
      <c r="B221" s="111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2"/>
    </row>
    <row r="222" spans="2:30" ht="15.75">
      <c r="B222" s="111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2"/>
    </row>
    <row r="223" spans="2:30" ht="15.75">
      <c r="B223" s="111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2"/>
    </row>
    <row r="224" spans="2:30" ht="15.75">
      <c r="B224" s="111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2"/>
    </row>
    <row r="225" spans="2:30" ht="15.75">
      <c r="B225" s="111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2"/>
    </row>
    <row r="226" spans="2:30" ht="15.75">
      <c r="B226" s="111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2"/>
    </row>
    <row r="227" spans="2:30" ht="15.75">
      <c r="B227" s="111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2"/>
    </row>
    <row r="228" spans="2:30" ht="15.75">
      <c r="B228" s="111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2"/>
    </row>
    <row r="229" spans="2:30" ht="15.75">
      <c r="B229" s="111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2"/>
    </row>
    <row r="230" spans="2:30" ht="15.75">
      <c r="B230" s="111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2"/>
    </row>
    <row r="231" spans="2:30" ht="15.75">
      <c r="B231" s="111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2"/>
    </row>
    <row r="232" spans="2:30" ht="15.75">
      <c r="B232" s="111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2"/>
    </row>
    <row r="233" spans="2:30" ht="15.75">
      <c r="B233" s="111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2"/>
    </row>
    <row r="234" spans="2:30" ht="15.75">
      <c r="B234" s="111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2"/>
    </row>
    <row r="235" spans="2:30" ht="15.75">
      <c r="B235" s="111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2"/>
    </row>
    <row r="236" spans="2:30" ht="15.75">
      <c r="B236" s="111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2"/>
    </row>
    <row r="237" spans="2:30" ht="15.75">
      <c r="B237" s="111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2"/>
    </row>
    <row r="238" spans="2:30" ht="16.5" thickBot="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5"/>
    </row>
  </sheetData>
  <sheetProtection/>
  <mergeCells count="182">
    <mergeCell ref="P21:T22"/>
    <mergeCell ref="L23:L26"/>
    <mergeCell ref="K23:K26"/>
    <mergeCell ref="N23:N26"/>
    <mergeCell ref="Q23:Q26"/>
    <mergeCell ref="S23:S26"/>
    <mergeCell ref="R23:R26"/>
    <mergeCell ref="T23:T26"/>
    <mergeCell ref="K17:K20"/>
    <mergeCell ref="K15:O16"/>
    <mergeCell ref="Z17:AD18"/>
    <mergeCell ref="Z19:AD20"/>
    <mergeCell ref="P15:T16"/>
    <mergeCell ref="X17:X20"/>
    <mergeCell ref="W17:W20"/>
    <mergeCell ref="N17:N20"/>
    <mergeCell ref="D75:P75"/>
    <mergeCell ref="K27:O28"/>
    <mergeCell ref="J33:J35"/>
    <mergeCell ref="S96:T96"/>
    <mergeCell ref="S73:AC73"/>
    <mergeCell ref="P33:T33"/>
    <mergeCell ref="D80:P80"/>
    <mergeCell ref="O36:O39"/>
    <mergeCell ref="C73:P74"/>
    <mergeCell ref="D78:P78"/>
    <mergeCell ref="D77:P77"/>
    <mergeCell ref="D39:D41"/>
    <mergeCell ref="J39:J41"/>
    <mergeCell ref="M36:M39"/>
    <mergeCell ref="G36:G39"/>
    <mergeCell ref="K36:K39"/>
    <mergeCell ref="H36:H39"/>
    <mergeCell ref="L36:L39"/>
    <mergeCell ref="D36:D38"/>
    <mergeCell ref="J36:J38"/>
    <mergeCell ref="E33:I35"/>
    <mergeCell ref="I36:I39"/>
    <mergeCell ref="E36:E39"/>
    <mergeCell ref="K29:K32"/>
    <mergeCell ref="R29:R32"/>
    <mergeCell ref="P23:P26"/>
    <mergeCell ref="L29:L32"/>
    <mergeCell ref="N29:N32"/>
    <mergeCell ref="M29:M32"/>
    <mergeCell ref="B23:B26"/>
    <mergeCell ref="C9:C12"/>
    <mergeCell ref="K21:O22"/>
    <mergeCell ref="O17:O20"/>
    <mergeCell ref="M17:M20"/>
    <mergeCell ref="M11:M14"/>
    <mergeCell ref="L11:L14"/>
    <mergeCell ref="L17:L20"/>
    <mergeCell ref="C15:C22"/>
    <mergeCell ref="B9:B10"/>
    <mergeCell ref="B27:B28"/>
    <mergeCell ref="C27:C30"/>
    <mergeCell ref="G29:G32"/>
    <mergeCell ref="C31:C32"/>
    <mergeCell ref="E29:E32"/>
    <mergeCell ref="F29:F32"/>
    <mergeCell ref="E27:I28"/>
    <mergeCell ref="B29:B30"/>
    <mergeCell ref="I29:I32"/>
    <mergeCell ref="H29:H32"/>
    <mergeCell ref="D90:P90"/>
    <mergeCell ref="D94:P94"/>
    <mergeCell ref="D87:P87"/>
    <mergeCell ref="D91:P91"/>
    <mergeCell ref="D92:P92"/>
    <mergeCell ref="D88:P88"/>
    <mergeCell ref="D93:P93"/>
    <mergeCell ref="U29:U32"/>
    <mergeCell ref="U27:Y28"/>
    <mergeCell ref="S95:T95"/>
    <mergeCell ref="P27:T28"/>
    <mergeCell ref="P34:T39"/>
    <mergeCell ref="Q73:R73"/>
    <mergeCell ref="D76:P76"/>
    <mergeCell ref="D84:P84"/>
    <mergeCell ref="D82:P82"/>
    <mergeCell ref="D83:P83"/>
    <mergeCell ref="AB95:AC95"/>
    <mergeCell ref="V95:W95"/>
    <mergeCell ref="Y95:Z95"/>
    <mergeCell ref="C67:AD67"/>
    <mergeCell ref="C71:AD71"/>
    <mergeCell ref="D79:P79"/>
    <mergeCell ref="D81:P81"/>
    <mergeCell ref="D85:P85"/>
    <mergeCell ref="D86:P86"/>
    <mergeCell ref="D89:P89"/>
    <mergeCell ref="Y98:AC99"/>
    <mergeCell ref="X98:X99"/>
    <mergeCell ref="Y96:Z96"/>
    <mergeCell ref="Y97:Z97"/>
    <mergeCell ref="AB97:AC97"/>
    <mergeCell ref="AB96:AC96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K9:O10"/>
    <mergeCell ref="R11:R14"/>
    <mergeCell ref="T11:T14"/>
    <mergeCell ref="S11:S14"/>
    <mergeCell ref="P11:P14"/>
    <mergeCell ref="Q11:Q14"/>
    <mergeCell ref="P9:T10"/>
    <mergeCell ref="N11:N14"/>
    <mergeCell ref="K11:K14"/>
    <mergeCell ref="O11:O14"/>
    <mergeCell ref="AG43:AG63"/>
    <mergeCell ref="AE43:AE62"/>
    <mergeCell ref="Z21:AD21"/>
    <mergeCell ref="V23:V26"/>
    <mergeCell ref="X29:X32"/>
    <mergeCell ref="W29:W32"/>
    <mergeCell ref="Y29:Y32"/>
    <mergeCell ref="Z22:AD32"/>
    <mergeCell ref="U21:Y22"/>
    <mergeCell ref="U23:U26"/>
    <mergeCell ref="AE64:AE66"/>
    <mergeCell ref="B63:AD63"/>
    <mergeCell ref="C35:C39"/>
    <mergeCell ref="C33:C34"/>
    <mergeCell ref="D33:D35"/>
    <mergeCell ref="U35:Y37"/>
    <mergeCell ref="U38:Y39"/>
    <mergeCell ref="F36:F39"/>
    <mergeCell ref="K33:O35"/>
    <mergeCell ref="N36:N39"/>
    <mergeCell ref="V97:W97"/>
    <mergeCell ref="V96:W96"/>
    <mergeCell ref="Z15:AD16"/>
    <mergeCell ref="B15:B16"/>
    <mergeCell ref="U17:U20"/>
    <mergeCell ref="V17:V20"/>
    <mergeCell ref="U15:Y16"/>
    <mergeCell ref="P20:T20"/>
    <mergeCell ref="Y17:Y20"/>
    <mergeCell ref="P17:T19"/>
    <mergeCell ref="D18:I19"/>
    <mergeCell ref="D11:I16"/>
    <mergeCell ref="J98:Q99"/>
    <mergeCell ref="R97:T97"/>
    <mergeCell ref="D95:Q95"/>
    <mergeCell ref="D96:Q96"/>
    <mergeCell ref="D97:Q97"/>
    <mergeCell ref="T98:W99"/>
    <mergeCell ref="I98:I99"/>
    <mergeCell ref="C98:H99"/>
    <mergeCell ref="E23:I24"/>
    <mergeCell ref="E25:I25"/>
    <mergeCell ref="E26:I26"/>
    <mergeCell ref="T29:T32"/>
    <mergeCell ref="P29:P32"/>
    <mergeCell ref="M23:M26"/>
    <mergeCell ref="Q29:Q32"/>
    <mergeCell ref="S29:S32"/>
    <mergeCell ref="O29:O32"/>
    <mergeCell ref="O23:O26"/>
    <mergeCell ref="Y23:Y26"/>
    <mergeCell ref="X23:X26"/>
    <mergeCell ref="W23:W26"/>
    <mergeCell ref="V29:V32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FS224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0" customWidth="1"/>
    <col min="2" max="2" width="3.7109375" style="40" customWidth="1"/>
    <col min="3" max="3" width="10.8515625" style="41" customWidth="1"/>
    <col min="4" max="4" width="6.28125" style="40" customWidth="1"/>
    <col min="5" max="5" width="89.28125" style="40" customWidth="1"/>
    <col min="6" max="6" width="3.57421875" style="40" customWidth="1"/>
    <col min="7" max="7" width="25.421875" style="40" customWidth="1"/>
    <col min="8" max="8" width="4.28125" style="69" customWidth="1"/>
    <col min="9" max="9" width="10.8515625" style="60" customWidth="1"/>
    <col min="10" max="10" width="5.421875" style="40" customWidth="1"/>
    <col min="11" max="16384" width="12.57421875" style="40" customWidth="1"/>
  </cols>
  <sheetData>
    <row r="1" spans="1:9" s="44" customFormat="1" ht="16.5" customHeight="1" thickBot="1">
      <c r="A1" s="43"/>
      <c r="B1" s="1859" t="s">
        <v>331</v>
      </c>
      <c r="C1" s="1859"/>
      <c r="D1" s="1859"/>
      <c r="E1" s="1859"/>
      <c r="F1" s="1859"/>
      <c r="G1" s="1859"/>
      <c r="H1" s="1859"/>
      <c r="I1" s="1859"/>
    </row>
    <row r="2" spans="1:9" s="1" customFormat="1" ht="16.5" customHeight="1" thickBot="1">
      <c r="A2" s="45"/>
      <c r="B2" s="1860" t="str">
        <f>'802.11 Cover'!$C$3</f>
        <v>PLENARY</v>
      </c>
      <c r="C2" s="1861"/>
      <c r="D2" s="1879" t="str">
        <f>'802.11 WLAN Graphic'!$C$2</f>
        <v>88th IEEE 802.11 WIRELESS LOCAL AREA NETWORKS SESSION</v>
      </c>
      <c r="E2" s="1862"/>
      <c r="F2" s="1862"/>
      <c r="G2" s="1862"/>
      <c r="H2" s="1862"/>
      <c r="I2" s="1862"/>
    </row>
    <row r="3" spans="1:9" s="1" customFormat="1" ht="16.5" customHeight="1">
      <c r="A3" s="45"/>
      <c r="B3" s="1872" t="str">
        <f>'802.11 Cover'!$C$4</f>
        <v>R0</v>
      </c>
      <c r="C3" s="1873"/>
      <c r="D3" s="1854" t="str">
        <f>'802.11 WLAN Graphic'!$C$4</f>
        <v>Hyatt Regency San Antonio, 123 Losoya, San Antonio, TX 78205, USA</v>
      </c>
      <c r="E3" s="1855"/>
      <c r="F3" s="1855"/>
      <c r="G3" s="1855"/>
      <c r="H3" s="1855"/>
      <c r="I3" s="1855"/>
    </row>
    <row r="4" spans="1:31" s="1" customFormat="1" ht="16.5" customHeight="1" thickBot="1">
      <c r="A4" s="45"/>
      <c r="B4" s="1874"/>
      <c r="C4" s="1875"/>
      <c r="D4" s="1877" t="s">
        <v>678</v>
      </c>
      <c r="E4" s="1878"/>
      <c r="F4" s="1878"/>
      <c r="G4" s="1878"/>
      <c r="H4" s="1878"/>
      <c r="I4" s="1878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5"/>
      <c r="X4" s="1395"/>
      <c r="Y4" s="1395"/>
      <c r="Z4" s="1395"/>
      <c r="AA4" s="1395"/>
      <c r="AB4" s="1395"/>
      <c r="AC4" s="1395"/>
      <c r="AD4" s="1395"/>
      <c r="AE4" s="1396"/>
    </row>
    <row r="5" spans="1:31" s="1" customFormat="1" ht="16.5" customHeight="1">
      <c r="A5" s="45"/>
      <c r="B5" s="430"/>
      <c r="C5" s="430"/>
      <c r="D5" s="1397"/>
      <c r="E5" s="1395"/>
      <c r="F5" s="1395"/>
      <c r="G5" s="1395"/>
      <c r="H5" s="1395"/>
      <c r="I5" s="1395"/>
      <c r="J5" s="1395"/>
      <c r="K5" s="1395"/>
      <c r="L5" s="1395"/>
      <c r="M5" s="1395"/>
      <c r="N5" s="1395"/>
      <c r="O5" s="1395"/>
      <c r="P5" s="1395"/>
      <c r="Q5" s="1395"/>
      <c r="R5" s="1395"/>
      <c r="S5" s="1395"/>
      <c r="T5" s="1395"/>
      <c r="U5" s="1395"/>
      <c r="V5" s="1395"/>
      <c r="W5" s="1395"/>
      <c r="X5" s="1395"/>
      <c r="Y5" s="1395"/>
      <c r="Z5" s="1395"/>
      <c r="AA5" s="1395"/>
      <c r="AB5" s="1395"/>
      <c r="AC5" s="1395"/>
      <c r="AD5" s="1395"/>
      <c r="AE5" s="1396"/>
    </row>
    <row r="6" s="302" customFormat="1" ht="16.5" customHeight="1">
      <c r="I6" s="336"/>
    </row>
    <row r="7" spans="2:9" s="313" customFormat="1" ht="16.5" customHeight="1">
      <c r="B7" s="1876" t="s">
        <v>86</v>
      </c>
      <c r="C7" s="1876"/>
      <c r="D7" s="1876"/>
      <c r="E7" s="1876"/>
      <c r="F7" s="1876"/>
      <c r="G7" s="1876"/>
      <c r="H7" s="1876"/>
      <c r="I7" s="1876"/>
    </row>
    <row r="8" spans="2:97" s="374" customFormat="1" ht="16.5" customHeight="1">
      <c r="B8" s="1880" t="s">
        <v>161</v>
      </c>
      <c r="C8" s="1880"/>
      <c r="D8" s="1880"/>
      <c r="E8" s="1880"/>
      <c r="F8" s="1880"/>
      <c r="G8" s="1880"/>
      <c r="H8" s="1880"/>
      <c r="I8" s="1880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</row>
    <row r="9" spans="2:99" s="377" customFormat="1" ht="16.5" customHeight="1">
      <c r="B9" s="378" t="s">
        <v>336</v>
      </c>
      <c r="C9" s="379" t="s">
        <v>325</v>
      </c>
      <c r="D9" s="424"/>
      <c r="E9" s="424"/>
      <c r="F9" s="424"/>
      <c r="G9" s="424"/>
      <c r="H9" s="424"/>
      <c r="I9" s="424"/>
      <c r="J9" s="424"/>
      <c r="K9" s="424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</row>
    <row r="10" spans="2:99" s="377" customFormat="1" ht="16.5" customHeight="1">
      <c r="B10" s="378" t="s">
        <v>336</v>
      </c>
      <c r="C10" s="379" t="s">
        <v>65</v>
      </c>
      <c r="D10" s="424"/>
      <c r="E10" s="424"/>
      <c r="F10" s="424"/>
      <c r="G10" s="424"/>
      <c r="H10" s="424"/>
      <c r="I10" s="424"/>
      <c r="J10" s="424"/>
      <c r="K10" s="424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</row>
    <row r="11" spans="2:99" s="377" customFormat="1" ht="16.5" customHeight="1">
      <c r="B11" s="378" t="s">
        <v>336</v>
      </c>
      <c r="C11" s="379" t="s">
        <v>92</v>
      </c>
      <c r="D11" s="424"/>
      <c r="E11" s="424"/>
      <c r="F11" s="424"/>
      <c r="G11" s="424"/>
      <c r="H11" s="424"/>
      <c r="I11" s="424"/>
      <c r="J11" s="424"/>
      <c r="K11" s="424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1"/>
    </row>
    <row r="12" spans="1:9" s="335" customFormat="1" ht="16.5" customHeight="1">
      <c r="A12" s="332"/>
      <c r="B12" s="334"/>
      <c r="C12" s="334"/>
      <c r="D12" s="334"/>
      <c r="E12" s="334"/>
      <c r="F12" s="334"/>
      <c r="G12" s="334"/>
      <c r="H12" s="334"/>
      <c r="I12" s="334"/>
    </row>
    <row r="13" spans="1:10" s="3" customFormat="1" ht="16.5" customHeight="1">
      <c r="A13" s="46"/>
      <c r="B13" s="1856" t="s">
        <v>708</v>
      </c>
      <c r="C13" s="1856"/>
      <c r="D13" s="1856"/>
      <c r="E13" s="1856"/>
      <c r="F13" s="1856"/>
      <c r="G13" s="1856"/>
      <c r="H13" s="1856"/>
      <c r="I13" s="1856"/>
      <c r="J13" s="2"/>
    </row>
    <row r="14" spans="3:10" s="19" customFormat="1" ht="16.5" customHeight="1">
      <c r="C14" s="543"/>
      <c r="D14" s="544"/>
      <c r="E14" s="544"/>
      <c r="F14" s="544"/>
      <c r="G14" s="544"/>
      <c r="H14" s="1857" t="s">
        <v>112</v>
      </c>
      <c r="I14" s="1857"/>
      <c r="J14" s="1380"/>
    </row>
    <row r="15" spans="2:175" s="244" customFormat="1" ht="16.5" customHeight="1">
      <c r="B15" s="553"/>
      <c r="C15" s="688">
        <v>1</v>
      </c>
      <c r="D15" s="515" t="s">
        <v>333</v>
      </c>
      <c r="E15" s="547" t="s">
        <v>702</v>
      </c>
      <c r="F15" s="516" t="s">
        <v>334</v>
      </c>
      <c r="G15" s="516" t="s">
        <v>335</v>
      </c>
      <c r="H15" s="517">
        <v>1</v>
      </c>
      <c r="I15" s="518">
        <f>TIME(13,30,0)</f>
        <v>0.5625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</row>
    <row r="16" spans="2:175" s="244" customFormat="1" ht="16.5" customHeight="1">
      <c r="B16" s="525"/>
      <c r="C16" s="689">
        <v>1.1</v>
      </c>
      <c r="D16" s="526" t="s">
        <v>333</v>
      </c>
      <c r="E16" s="1226" t="s">
        <v>422</v>
      </c>
      <c r="F16" s="527" t="s">
        <v>334</v>
      </c>
      <c r="G16" s="527" t="s">
        <v>395</v>
      </c>
      <c r="H16" s="523"/>
      <c r="I16" s="524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</row>
    <row r="17" spans="2:175" s="244" customFormat="1" ht="16.5" customHeight="1">
      <c r="B17" s="248"/>
      <c r="C17" s="248"/>
      <c r="D17" s="245"/>
      <c r="E17" s="246"/>
      <c r="F17" s="246"/>
      <c r="G17" s="246"/>
      <c r="H17" s="247"/>
      <c r="I17" s="212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</row>
    <row r="18" spans="2:175" s="244" customFormat="1" ht="16.5" customHeight="1">
      <c r="B18" s="514"/>
      <c r="C18" s="690">
        <v>2</v>
      </c>
      <c r="D18" s="563" t="s">
        <v>333</v>
      </c>
      <c r="E18" s="548" t="s">
        <v>393</v>
      </c>
      <c r="F18" s="545"/>
      <c r="G18" s="545"/>
      <c r="H18" s="564">
        <v>15</v>
      </c>
      <c r="I18" s="565">
        <f>I15+TIME(0,H15,0)</f>
        <v>0.5631944444444444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</row>
    <row r="19" spans="2:175" s="207" customFormat="1" ht="16.5" customHeight="1">
      <c r="B19" s="538"/>
      <c r="C19" s="11">
        <v>2.1</v>
      </c>
      <c r="D19" s="135" t="s">
        <v>333</v>
      </c>
      <c r="E19" s="557" t="s">
        <v>623</v>
      </c>
      <c r="F19" s="12" t="s">
        <v>334</v>
      </c>
      <c r="G19" s="8" t="s">
        <v>335</v>
      </c>
      <c r="H19" s="54"/>
      <c r="I19" s="558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</row>
    <row r="20" spans="2:175" s="19" customFormat="1" ht="16.5" customHeight="1">
      <c r="B20" s="519"/>
      <c r="C20" s="24" t="s">
        <v>88</v>
      </c>
      <c r="D20" s="23" t="s">
        <v>333</v>
      </c>
      <c r="E20" s="554" t="s">
        <v>51</v>
      </c>
      <c r="F20" s="12" t="s">
        <v>334</v>
      </c>
      <c r="G20" s="8" t="s">
        <v>335</v>
      </c>
      <c r="H20" s="54"/>
      <c r="I20" s="558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512"/>
      <c r="AY20" s="512"/>
      <c r="AZ20" s="512"/>
      <c r="BA20" s="512"/>
      <c r="BB20" s="512"/>
      <c r="BC20" s="512"/>
      <c r="BD20" s="512"/>
      <c r="BE20" s="512"/>
      <c r="BF20" s="512"/>
      <c r="BG20" s="512"/>
      <c r="BH20" s="512"/>
      <c r="BI20" s="512"/>
      <c r="BJ20" s="512"/>
      <c r="BK20" s="512"/>
      <c r="BL20" s="512"/>
      <c r="BM20" s="512"/>
      <c r="BN20" s="512"/>
      <c r="BO20" s="512"/>
      <c r="BP20" s="512"/>
      <c r="BQ20" s="512"/>
      <c r="BR20" s="512"/>
      <c r="BS20" s="512"/>
      <c r="BT20" s="512"/>
      <c r="BU20" s="512"/>
      <c r="BV20" s="512"/>
      <c r="BW20" s="512"/>
      <c r="BX20" s="512"/>
      <c r="BY20" s="512"/>
      <c r="BZ20" s="512"/>
      <c r="CA20" s="512"/>
      <c r="CB20" s="512"/>
      <c r="CC20" s="512"/>
      <c r="CD20" s="512"/>
      <c r="CE20" s="512"/>
      <c r="CF20" s="512"/>
      <c r="CG20" s="512"/>
      <c r="CH20" s="512"/>
      <c r="CI20" s="512"/>
      <c r="CJ20" s="512"/>
      <c r="CK20" s="512"/>
      <c r="CL20" s="512"/>
      <c r="CM20" s="512"/>
      <c r="CN20" s="512"/>
      <c r="CO20" s="512"/>
      <c r="CP20" s="512"/>
      <c r="CQ20" s="512"/>
      <c r="CR20" s="512"/>
      <c r="CS20" s="512"/>
      <c r="CT20" s="512"/>
      <c r="CU20" s="512"/>
      <c r="CV20" s="512"/>
      <c r="CW20" s="512"/>
      <c r="CX20" s="512"/>
      <c r="CY20" s="512"/>
      <c r="CZ20" s="512"/>
      <c r="DA20" s="512"/>
      <c r="DB20" s="512"/>
      <c r="DC20" s="512"/>
      <c r="DD20" s="512"/>
      <c r="DE20" s="512"/>
      <c r="DF20" s="512"/>
      <c r="DG20" s="512"/>
      <c r="DH20" s="512"/>
      <c r="DI20" s="512"/>
      <c r="DJ20" s="512"/>
      <c r="DK20" s="512"/>
      <c r="DL20" s="512"/>
      <c r="DM20" s="512"/>
      <c r="DN20" s="512"/>
      <c r="DO20" s="512"/>
      <c r="DP20" s="512"/>
      <c r="DQ20" s="512"/>
      <c r="DR20" s="512"/>
      <c r="DS20" s="512"/>
      <c r="DT20" s="512"/>
      <c r="DU20" s="512"/>
      <c r="DV20" s="512"/>
      <c r="DW20" s="512"/>
      <c r="DX20" s="512"/>
      <c r="DY20" s="512"/>
      <c r="DZ20" s="512"/>
      <c r="EA20" s="512"/>
      <c r="EB20" s="512"/>
      <c r="EC20" s="512"/>
      <c r="ED20" s="512"/>
      <c r="EE20" s="512"/>
      <c r="EF20" s="512"/>
      <c r="EG20" s="512"/>
      <c r="EH20" s="512"/>
      <c r="EI20" s="512"/>
      <c r="EJ20" s="512"/>
      <c r="EK20" s="512"/>
      <c r="EL20" s="512"/>
      <c r="EM20" s="512"/>
      <c r="EN20" s="512"/>
      <c r="EO20" s="512"/>
      <c r="EP20" s="512"/>
      <c r="EQ20" s="512"/>
      <c r="ER20" s="512"/>
      <c r="ES20" s="512"/>
      <c r="ET20" s="512"/>
      <c r="EU20" s="512"/>
      <c r="EV20" s="512"/>
      <c r="EW20" s="512"/>
      <c r="EX20" s="512"/>
      <c r="EY20" s="512"/>
      <c r="EZ20" s="512"/>
      <c r="FA20" s="512"/>
      <c r="FB20" s="512"/>
      <c r="FC20" s="512"/>
      <c r="FD20" s="512"/>
      <c r="FE20" s="512"/>
      <c r="FF20" s="512"/>
      <c r="FG20" s="512"/>
      <c r="FH20" s="512"/>
      <c r="FI20" s="512"/>
      <c r="FJ20" s="512"/>
      <c r="FK20" s="512"/>
      <c r="FL20" s="512"/>
      <c r="FM20" s="512"/>
      <c r="FN20" s="512"/>
      <c r="FO20" s="512"/>
      <c r="FP20" s="512"/>
      <c r="FQ20" s="512"/>
      <c r="FR20" s="512"/>
      <c r="FS20" s="512"/>
    </row>
    <row r="21" spans="2:175" s="19" customFormat="1" ht="16.5" customHeight="1">
      <c r="B21" s="559"/>
      <c r="C21" s="691">
        <v>2.2</v>
      </c>
      <c r="D21" s="560" t="s">
        <v>333</v>
      </c>
      <c r="E21" s="555" t="s">
        <v>306</v>
      </c>
      <c r="F21" s="522" t="s">
        <v>334</v>
      </c>
      <c r="G21" s="527" t="s">
        <v>468</v>
      </c>
      <c r="H21" s="561"/>
      <c r="I21" s="56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2"/>
      <c r="CW21" s="512"/>
      <c r="CX21" s="512"/>
      <c r="CY21" s="512"/>
      <c r="CZ21" s="512"/>
      <c r="DA21" s="512"/>
      <c r="DB21" s="512"/>
      <c r="DC21" s="512"/>
      <c r="DD21" s="512"/>
      <c r="DE21" s="512"/>
      <c r="DF21" s="512"/>
      <c r="DG21" s="512"/>
      <c r="DH21" s="512"/>
      <c r="DI21" s="512"/>
      <c r="DJ21" s="512"/>
      <c r="DK21" s="512"/>
      <c r="DL21" s="512"/>
      <c r="DM21" s="512"/>
      <c r="DN21" s="512"/>
      <c r="DO21" s="512"/>
      <c r="DP21" s="512"/>
      <c r="DQ21" s="512"/>
      <c r="DR21" s="512"/>
      <c r="DS21" s="512"/>
      <c r="DT21" s="512"/>
      <c r="DU21" s="512"/>
      <c r="DV21" s="512"/>
      <c r="DW21" s="512"/>
      <c r="DX21" s="512"/>
      <c r="DY21" s="512"/>
      <c r="DZ21" s="512"/>
      <c r="EA21" s="512"/>
      <c r="EB21" s="512"/>
      <c r="EC21" s="512"/>
      <c r="ED21" s="512"/>
      <c r="EE21" s="512"/>
      <c r="EF21" s="512"/>
      <c r="EG21" s="512"/>
      <c r="EH21" s="512"/>
      <c r="EI21" s="512"/>
      <c r="EJ21" s="512"/>
      <c r="EK21" s="512"/>
      <c r="EL21" s="512"/>
      <c r="EM21" s="512"/>
      <c r="EN21" s="512"/>
      <c r="EO21" s="512"/>
      <c r="EP21" s="512"/>
      <c r="EQ21" s="512"/>
      <c r="ER21" s="512"/>
      <c r="ES21" s="512"/>
      <c r="ET21" s="512"/>
      <c r="EU21" s="512"/>
      <c r="EV21" s="512"/>
      <c r="EW21" s="512"/>
      <c r="EX21" s="512"/>
      <c r="EY21" s="512"/>
      <c r="EZ21" s="512"/>
      <c r="FA21" s="512"/>
      <c r="FB21" s="512"/>
      <c r="FC21" s="512"/>
      <c r="FD21" s="512"/>
      <c r="FE21" s="512"/>
      <c r="FF21" s="512"/>
      <c r="FG21" s="512"/>
      <c r="FH21" s="512"/>
      <c r="FI21" s="512"/>
      <c r="FJ21" s="512"/>
      <c r="FK21" s="512"/>
      <c r="FL21" s="512"/>
      <c r="FM21" s="512"/>
      <c r="FN21" s="512"/>
      <c r="FO21" s="512"/>
      <c r="FP21" s="512"/>
      <c r="FQ21" s="512"/>
      <c r="FR21" s="512"/>
      <c r="FS21" s="512"/>
    </row>
    <row r="22" spans="2:175" s="244" customFormat="1" ht="16.5" customHeight="1">
      <c r="B22" s="248"/>
      <c r="C22" s="248"/>
      <c r="D22" s="1858" t="s">
        <v>388</v>
      </c>
      <c r="E22" s="1858"/>
      <c r="F22" s="246"/>
      <c r="G22" s="246"/>
      <c r="H22" s="247"/>
      <c r="I22" s="513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</row>
    <row r="23" spans="2:175" s="244" customFormat="1" ht="16.5" customHeight="1">
      <c r="B23" s="248"/>
      <c r="C23" s="248"/>
      <c r="D23" s="246"/>
      <c r="E23" s="245"/>
      <c r="F23" s="246"/>
      <c r="G23" s="246"/>
      <c r="H23" s="247"/>
      <c r="I23" s="513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</row>
    <row r="24" spans="2:175" s="244" customFormat="1" ht="16.5" customHeight="1">
      <c r="B24" s="514"/>
      <c r="C24" s="690">
        <v>3</v>
      </c>
      <c r="D24" s="515"/>
      <c r="E24" s="548" t="s">
        <v>197</v>
      </c>
      <c r="F24" s="545"/>
      <c r="G24" s="545"/>
      <c r="H24" s="517"/>
      <c r="I24" s="540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</row>
    <row r="25" spans="2:175" s="244" customFormat="1" ht="16.5" customHeight="1">
      <c r="B25" s="537"/>
      <c r="C25" s="5">
        <v>3.1</v>
      </c>
      <c r="D25" s="6" t="s">
        <v>214</v>
      </c>
      <c r="E25" s="7" t="s">
        <v>136</v>
      </c>
      <c r="F25" s="8" t="s">
        <v>334</v>
      </c>
      <c r="G25" s="8" t="s">
        <v>335</v>
      </c>
      <c r="H25" s="61">
        <v>2</v>
      </c>
      <c r="I25" s="520">
        <f>$I$18</f>
        <v>0.5631944444444444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</row>
    <row r="26" spans="2:175" s="207" customFormat="1" ht="16.5" customHeight="1">
      <c r="B26" s="519"/>
      <c r="C26" s="24" t="s">
        <v>130</v>
      </c>
      <c r="D26" s="6" t="s">
        <v>382</v>
      </c>
      <c r="E26" s="554" t="s">
        <v>216</v>
      </c>
      <c r="F26" s="12"/>
      <c r="G26" s="8"/>
      <c r="H26" s="54"/>
      <c r="I26" s="558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</row>
    <row r="27" spans="2:175" s="244" customFormat="1" ht="16.5" customHeight="1">
      <c r="B27" s="537"/>
      <c r="C27" s="5">
        <v>3.2</v>
      </c>
      <c r="D27" s="6" t="s">
        <v>382</v>
      </c>
      <c r="E27" s="7" t="s">
        <v>500</v>
      </c>
      <c r="F27" s="8" t="s">
        <v>334</v>
      </c>
      <c r="G27" s="8" t="s">
        <v>335</v>
      </c>
      <c r="H27" s="61">
        <v>2</v>
      </c>
      <c r="I27" s="520">
        <f>I25+TIME(0,H25,0)</f>
        <v>0.5645833333333333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</row>
    <row r="28" spans="2:175" s="244" customFormat="1" ht="16.5" customHeight="1">
      <c r="B28" s="537"/>
      <c r="C28" s="5" t="s">
        <v>132</v>
      </c>
      <c r="D28" s="6" t="s">
        <v>382</v>
      </c>
      <c r="E28" s="9" t="s">
        <v>52</v>
      </c>
      <c r="F28" s="8"/>
      <c r="G28" s="8"/>
      <c r="H28" s="61"/>
      <c r="I28" s="520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</row>
    <row r="29" spans="2:175" s="244" customFormat="1" ht="16.5" customHeight="1">
      <c r="B29" s="537"/>
      <c r="C29" s="5" t="s">
        <v>133</v>
      </c>
      <c r="D29" s="6" t="s">
        <v>382</v>
      </c>
      <c r="E29" s="9" t="s">
        <v>499</v>
      </c>
      <c r="F29" s="8"/>
      <c r="G29" s="8"/>
      <c r="H29" s="61"/>
      <c r="I29" s="520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</row>
    <row r="30" spans="2:175" s="207" customFormat="1" ht="16.5" customHeight="1">
      <c r="B30" s="1264"/>
      <c r="C30" s="1265">
        <v>3.3</v>
      </c>
      <c r="D30" s="522" t="s">
        <v>382</v>
      </c>
      <c r="E30" s="1266" t="s">
        <v>389</v>
      </c>
      <c r="F30" s="522" t="s">
        <v>334</v>
      </c>
      <c r="G30" s="527" t="s">
        <v>335</v>
      </c>
      <c r="H30" s="1267">
        <v>2</v>
      </c>
      <c r="I30" s="524">
        <f>I32+TIME(0,H32,0)</f>
        <v>0.5673611111111111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</row>
    <row r="31" spans="2:175" s="244" customFormat="1" ht="16.5" customHeight="1">
      <c r="B31" s="248"/>
      <c r="C31" s="248"/>
      <c r="D31" s="245"/>
      <c r="E31" s="249"/>
      <c r="F31" s="246"/>
      <c r="G31" s="246"/>
      <c r="H31" s="247"/>
      <c r="I31" s="212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</row>
    <row r="32" spans="2:175" s="244" customFormat="1" ht="16.5" customHeight="1">
      <c r="B32" s="528"/>
      <c r="C32" s="692">
        <v>4</v>
      </c>
      <c r="D32" s="529" t="s">
        <v>382</v>
      </c>
      <c r="E32" s="876" t="s">
        <v>53</v>
      </c>
      <c r="F32" s="530" t="s">
        <v>334</v>
      </c>
      <c r="G32" s="530" t="s">
        <v>391</v>
      </c>
      <c r="H32" s="531">
        <v>2</v>
      </c>
      <c r="I32" s="532">
        <f>I27+TIME(0,H27,0)</f>
        <v>0.5659722222222222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</row>
    <row r="33" spans="2:175" s="244" customFormat="1" ht="16.5" customHeight="1">
      <c r="B33" s="248"/>
      <c r="C33" s="248"/>
      <c r="D33" s="245"/>
      <c r="E33" s="251"/>
      <c r="F33" s="246"/>
      <c r="G33" s="246"/>
      <c r="H33" s="247"/>
      <c r="I33" s="212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</row>
    <row r="34" spans="2:175" s="207" customFormat="1" ht="16.5" customHeight="1">
      <c r="B34" s="542"/>
      <c r="C34" s="695">
        <v>5</v>
      </c>
      <c r="D34" s="515"/>
      <c r="E34" s="547" t="s">
        <v>704</v>
      </c>
      <c r="F34" s="546"/>
      <c r="G34" s="546"/>
      <c r="H34" s="539"/>
      <c r="I34" s="518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</row>
    <row r="35" spans="2:175" s="19" customFormat="1" ht="16.5" customHeight="1">
      <c r="B35" s="519"/>
      <c r="C35" s="24">
        <v>5.1</v>
      </c>
      <c r="D35" s="6" t="s">
        <v>382</v>
      </c>
      <c r="E35" s="554" t="s">
        <v>87</v>
      </c>
      <c r="F35" s="12" t="s">
        <v>334</v>
      </c>
      <c r="G35" s="12" t="s">
        <v>391</v>
      </c>
      <c r="H35" s="55">
        <v>1</v>
      </c>
      <c r="I35" s="520">
        <f>$I$30</f>
        <v>0.5673611111111111</v>
      </c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  <c r="AS35" s="512"/>
      <c r="AT35" s="512"/>
      <c r="AU35" s="512"/>
      <c r="AV35" s="512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512"/>
      <c r="BR35" s="512"/>
      <c r="BS35" s="512"/>
      <c r="BT35" s="512"/>
      <c r="BU35" s="512"/>
      <c r="BV35" s="512"/>
      <c r="BW35" s="512"/>
      <c r="BX35" s="512"/>
      <c r="BY35" s="512"/>
      <c r="BZ35" s="512"/>
      <c r="CA35" s="512"/>
      <c r="CB35" s="512"/>
      <c r="CC35" s="512"/>
      <c r="CD35" s="512"/>
      <c r="CE35" s="512"/>
      <c r="CF35" s="512"/>
      <c r="CG35" s="512"/>
      <c r="CH35" s="512"/>
      <c r="CI35" s="512"/>
      <c r="CJ35" s="512"/>
      <c r="CK35" s="512"/>
      <c r="CL35" s="512"/>
      <c r="CM35" s="512"/>
      <c r="CN35" s="512"/>
      <c r="CO35" s="512"/>
      <c r="CP35" s="512"/>
      <c r="CQ35" s="512"/>
      <c r="CR35" s="512"/>
      <c r="CS35" s="512"/>
      <c r="CT35" s="512"/>
      <c r="CU35" s="512"/>
      <c r="CV35" s="512"/>
      <c r="CW35" s="512"/>
      <c r="CX35" s="512"/>
      <c r="CY35" s="512"/>
      <c r="CZ35" s="512"/>
      <c r="DA35" s="512"/>
      <c r="DB35" s="512"/>
      <c r="DC35" s="512"/>
      <c r="DD35" s="512"/>
      <c r="DE35" s="512"/>
      <c r="DF35" s="512"/>
      <c r="DG35" s="512"/>
      <c r="DH35" s="512"/>
      <c r="DI35" s="512"/>
      <c r="DJ35" s="512"/>
      <c r="DK35" s="512"/>
      <c r="DL35" s="512"/>
      <c r="DM35" s="512"/>
      <c r="DN35" s="512"/>
      <c r="DO35" s="512"/>
      <c r="DP35" s="512"/>
      <c r="DQ35" s="512"/>
      <c r="DR35" s="512"/>
      <c r="DS35" s="512"/>
      <c r="DT35" s="512"/>
      <c r="DU35" s="512"/>
      <c r="DV35" s="512"/>
      <c r="DW35" s="512"/>
      <c r="DX35" s="512"/>
      <c r="DY35" s="512"/>
      <c r="DZ35" s="512"/>
      <c r="EA35" s="512"/>
      <c r="EB35" s="512"/>
      <c r="EC35" s="512"/>
      <c r="ED35" s="512"/>
      <c r="EE35" s="512"/>
      <c r="EF35" s="512"/>
      <c r="EG35" s="512"/>
      <c r="EH35" s="512"/>
      <c r="EI35" s="512"/>
      <c r="EJ35" s="512"/>
      <c r="EK35" s="512"/>
      <c r="EL35" s="512"/>
      <c r="EM35" s="512"/>
      <c r="EN35" s="512"/>
      <c r="EO35" s="512"/>
      <c r="EP35" s="512"/>
      <c r="EQ35" s="512"/>
      <c r="ER35" s="512"/>
      <c r="ES35" s="512"/>
      <c r="ET35" s="512"/>
      <c r="EU35" s="512"/>
      <c r="EV35" s="512"/>
      <c r="EW35" s="512"/>
      <c r="EX35" s="512"/>
      <c r="EY35" s="512"/>
      <c r="EZ35" s="512"/>
      <c r="FA35" s="512"/>
      <c r="FB35" s="512"/>
      <c r="FC35" s="512"/>
      <c r="FD35" s="512"/>
      <c r="FE35" s="512"/>
      <c r="FF35" s="512"/>
      <c r="FG35" s="512"/>
      <c r="FH35" s="512"/>
      <c r="FI35" s="512"/>
      <c r="FJ35" s="512"/>
      <c r="FK35" s="512"/>
      <c r="FL35" s="512"/>
      <c r="FM35" s="512"/>
      <c r="FN35" s="512"/>
      <c r="FO35" s="512"/>
      <c r="FP35" s="512"/>
      <c r="FQ35" s="512"/>
      <c r="FR35" s="512"/>
      <c r="FS35" s="512"/>
    </row>
    <row r="36" spans="2:175" s="207" customFormat="1" ht="16.5" customHeight="1">
      <c r="B36" s="519"/>
      <c r="C36" s="24">
        <v>5.2</v>
      </c>
      <c r="D36" s="13" t="s">
        <v>379</v>
      </c>
      <c r="E36" s="554" t="s">
        <v>196</v>
      </c>
      <c r="F36" s="12" t="s">
        <v>334</v>
      </c>
      <c r="G36" s="8" t="s">
        <v>335</v>
      </c>
      <c r="H36" s="55">
        <v>1</v>
      </c>
      <c r="I36" s="520">
        <f>I35+TIME(0,H35,0)</f>
        <v>0.5680555555555555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</row>
    <row r="37" spans="2:175" s="207" customFormat="1" ht="16.5" customHeight="1">
      <c r="B37" s="519"/>
      <c r="C37" s="24">
        <v>5.3</v>
      </c>
      <c r="D37" s="13" t="s">
        <v>379</v>
      </c>
      <c r="E37" s="1227" t="s">
        <v>703</v>
      </c>
      <c r="F37" s="12" t="s">
        <v>334</v>
      </c>
      <c r="G37" s="8" t="s">
        <v>335</v>
      </c>
      <c r="H37" s="55">
        <v>1</v>
      </c>
      <c r="I37" s="520">
        <f>I36+TIME(0,H36,0)</f>
        <v>0.56875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</row>
    <row r="38" spans="2:175" s="244" customFormat="1" ht="16.5" customHeight="1">
      <c r="B38" s="519"/>
      <c r="C38" s="24">
        <v>5.4</v>
      </c>
      <c r="D38" s="6" t="s">
        <v>381</v>
      </c>
      <c r="E38" s="16" t="s">
        <v>258</v>
      </c>
      <c r="F38" s="8" t="s">
        <v>334</v>
      </c>
      <c r="G38" s="8" t="s">
        <v>395</v>
      </c>
      <c r="H38" s="55"/>
      <c r="I38" s="521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</row>
    <row r="39" spans="2:175" s="244" customFormat="1" ht="16.5" customHeight="1">
      <c r="B39" s="534"/>
      <c r="C39" s="24">
        <v>5.5</v>
      </c>
      <c r="D39" s="6" t="s">
        <v>214</v>
      </c>
      <c r="E39" s="9" t="s">
        <v>541</v>
      </c>
      <c r="F39" s="8" t="s">
        <v>334</v>
      </c>
      <c r="G39" s="6" t="s">
        <v>391</v>
      </c>
      <c r="H39" s="57">
        <v>2</v>
      </c>
      <c r="I39" s="520">
        <f>I37+TIME(0,H37,0)</f>
        <v>0.5694444444444444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</row>
    <row r="40" spans="2:175" s="207" customFormat="1" ht="16.5" customHeight="1">
      <c r="B40" s="519"/>
      <c r="C40" s="24">
        <v>5.6</v>
      </c>
      <c r="D40" s="6" t="s">
        <v>382</v>
      </c>
      <c r="E40" s="554" t="s">
        <v>299</v>
      </c>
      <c r="F40" s="12" t="s">
        <v>334</v>
      </c>
      <c r="G40" s="8" t="s">
        <v>392</v>
      </c>
      <c r="H40" s="55">
        <v>1</v>
      </c>
      <c r="I40" s="520">
        <f>I39+TIME(0,H39,0)</f>
        <v>0.5708333333333333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</row>
    <row r="41" spans="2:175" s="244" customFormat="1" ht="16.5" customHeight="1">
      <c r="B41" s="534"/>
      <c r="C41" s="24">
        <v>5.7</v>
      </c>
      <c r="D41" s="6" t="s">
        <v>382</v>
      </c>
      <c r="E41" s="9" t="s">
        <v>215</v>
      </c>
      <c r="F41" s="8" t="s">
        <v>334</v>
      </c>
      <c r="G41" s="6" t="s">
        <v>390</v>
      </c>
      <c r="H41" s="61">
        <v>3</v>
      </c>
      <c r="I41" s="520">
        <f>I40+TIME(0,H40,0)</f>
        <v>0.5715277777777777</v>
      </c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</row>
    <row r="42" spans="2:175" s="244" customFormat="1" ht="16.5" customHeight="1">
      <c r="B42" s="534"/>
      <c r="C42" s="24">
        <v>5.8</v>
      </c>
      <c r="D42" s="6" t="s">
        <v>382</v>
      </c>
      <c r="E42" s="9" t="s">
        <v>94</v>
      </c>
      <c r="F42" s="8" t="s">
        <v>334</v>
      </c>
      <c r="G42" s="6" t="s">
        <v>322</v>
      </c>
      <c r="H42" s="61">
        <v>3</v>
      </c>
      <c r="I42" s="520">
        <f aca="true" t="shared" si="0" ref="I42:I53">I41+TIME(0,H41,0)</f>
        <v>0.5736111111111111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</row>
    <row r="43" spans="2:175" s="244" customFormat="1" ht="16.5" customHeight="1">
      <c r="B43" s="534"/>
      <c r="C43" s="24">
        <v>5.9</v>
      </c>
      <c r="D43" s="6" t="s">
        <v>382</v>
      </c>
      <c r="E43" s="9" t="s">
        <v>93</v>
      </c>
      <c r="F43" s="8" t="s">
        <v>334</v>
      </c>
      <c r="G43" s="6" t="s">
        <v>124</v>
      </c>
      <c r="H43" s="61">
        <v>3</v>
      </c>
      <c r="I43" s="520">
        <f t="shared" si="0"/>
        <v>0.5756944444444444</v>
      </c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</row>
    <row r="44" spans="2:175" s="244" customFormat="1" ht="16.5" customHeight="1">
      <c r="B44" s="534"/>
      <c r="C44" s="1385">
        <v>5.1</v>
      </c>
      <c r="D44" s="6" t="s">
        <v>382</v>
      </c>
      <c r="E44" s="9" t="s">
        <v>655</v>
      </c>
      <c r="F44" s="8" t="s">
        <v>334</v>
      </c>
      <c r="G44" s="6" t="s">
        <v>164</v>
      </c>
      <c r="H44" s="61">
        <v>3</v>
      </c>
      <c r="I44" s="520">
        <f t="shared" si="0"/>
        <v>0.5777777777777777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</row>
    <row r="45" spans="2:175" s="244" customFormat="1" ht="16.5" customHeight="1">
      <c r="B45" s="534"/>
      <c r="C45" s="24">
        <v>5.11</v>
      </c>
      <c r="D45" s="6" t="s">
        <v>382</v>
      </c>
      <c r="E45" s="9" t="s">
        <v>158</v>
      </c>
      <c r="F45" s="8" t="s">
        <v>334</v>
      </c>
      <c r="G45" s="6" t="s">
        <v>540</v>
      </c>
      <c r="H45" s="61">
        <v>3</v>
      </c>
      <c r="I45" s="520">
        <f t="shared" si="0"/>
        <v>0.579861111111111</v>
      </c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</row>
    <row r="46" spans="2:175" s="244" customFormat="1" ht="16.5" customHeight="1">
      <c r="B46" s="534"/>
      <c r="C46" s="24">
        <v>5.18</v>
      </c>
      <c r="D46" s="6" t="s">
        <v>382</v>
      </c>
      <c r="E46" s="9" t="s">
        <v>730</v>
      </c>
      <c r="F46" s="8" t="s">
        <v>334</v>
      </c>
      <c r="G46" s="6" t="s">
        <v>464</v>
      </c>
      <c r="H46" s="61">
        <v>3</v>
      </c>
      <c r="I46" s="520">
        <f>I44+TIME(0,H44,0)</f>
        <v>0.579861111111111</v>
      </c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</row>
    <row r="47" spans="2:175" s="244" customFormat="1" ht="16.5" customHeight="1">
      <c r="B47" s="534"/>
      <c r="C47" s="24">
        <v>5.12</v>
      </c>
      <c r="D47" s="6" t="s">
        <v>382</v>
      </c>
      <c r="E47" s="9" t="s">
        <v>60</v>
      </c>
      <c r="F47" s="8" t="s">
        <v>334</v>
      </c>
      <c r="G47" s="6" t="s">
        <v>509</v>
      </c>
      <c r="H47" s="61">
        <v>3</v>
      </c>
      <c r="I47" s="520">
        <f>I45+TIME(0,H45,0)</f>
        <v>0.5819444444444444</v>
      </c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</row>
    <row r="48" spans="2:175" s="244" customFormat="1" ht="16.5" customHeight="1">
      <c r="B48" s="534"/>
      <c r="C48" s="24">
        <v>5.13</v>
      </c>
      <c r="D48" s="6" t="s">
        <v>382</v>
      </c>
      <c r="E48" s="9" t="s">
        <v>59</v>
      </c>
      <c r="F48" s="8" t="s">
        <v>334</v>
      </c>
      <c r="G48" s="6" t="s">
        <v>538</v>
      </c>
      <c r="H48" s="61">
        <v>3</v>
      </c>
      <c r="I48" s="520">
        <f t="shared" si="0"/>
        <v>0.5840277777777777</v>
      </c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</row>
    <row r="49" spans="2:175" s="244" customFormat="1" ht="16.5" customHeight="1">
      <c r="B49" s="534"/>
      <c r="C49" s="24">
        <v>5.14</v>
      </c>
      <c r="D49" s="6" t="s">
        <v>382</v>
      </c>
      <c r="E49" s="9" t="s">
        <v>54</v>
      </c>
      <c r="F49" s="8" t="s">
        <v>334</v>
      </c>
      <c r="G49" s="6" t="s">
        <v>539</v>
      </c>
      <c r="H49" s="61">
        <v>3</v>
      </c>
      <c r="I49" s="520">
        <f t="shared" si="0"/>
        <v>0.586111111111111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</row>
    <row r="50" spans="2:175" s="244" customFormat="1" ht="16.5" customHeight="1">
      <c r="B50" s="534"/>
      <c r="C50" s="24">
        <v>5.15</v>
      </c>
      <c r="D50" s="6" t="s">
        <v>382</v>
      </c>
      <c r="E50" s="9" t="s">
        <v>326</v>
      </c>
      <c r="F50" s="8" t="s">
        <v>334</v>
      </c>
      <c r="G50" s="6" t="s">
        <v>315</v>
      </c>
      <c r="H50" s="61">
        <v>3</v>
      </c>
      <c r="I50" s="520">
        <f t="shared" si="0"/>
        <v>0.5881944444444444</v>
      </c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</row>
    <row r="51" spans="2:175" s="244" customFormat="1" ht="16.5" customHeight="1">
      <c r="B51" s="534"/>
      <c r="C51" s="24">
        <v>5.16</v>
      </c>
      <c r="D51" s="6" t="s">
        <v>382</v>
      </c>
      <c r="E51" s="9" t="s">
        <v>710</v>
      </c>
      <c r="F51" s="8" t="s">
        <v>334</v>
      </c>
      <c r="G51" s="6" t="s">
        <v>709</v>
      </c>
      <c r="H51" s="61">
        <v>3</v>
      </c>
      <c r="I51" s="520">
        <f>I50+TIME(0,H50,0)</f>
        <v>0.5902777777777777</v>
      </c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</row>
    <row r="52" spans="2:175" s="244" customFormat="1" ht="16.5" customHeight="1">
      <c r="B52" s="534"/>
      <c r="C52" s="24">
        <v>5.19</v>
      </c>
      <c r="D52" s="6" t="s">
        <v>382</v>
      </c>
      <c r="E52" s="9" t="s">
        <v>571</v>
      </c>
      <c r="F52" s="8" t="s">
        <v>334</v>
      </c>
      <c r="G52" s="6" t="s">
        <v>73</v>
      </c>
      <c r="H52" s="61">
        <v>3</v>
      </c>
      <c r="I52" s="520">
        <f>I51+TIME(0,H51,0)</f>
        <v>0.592361111111111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</row>
    <row r="53" spans="2:175" s="244" customFormat="1" ht="16.5" customHeight="1">
      <c r="B53" s="534"/>
      <c r="C53" s="24">
        <v>5.2</v>
      </c>
      <c r="D53" s="6" t="s">
        <v>382</v>
      </c>
      <c r="E53" s="9" t="s">
        <v>572</v>
      </c>
      <c r="F53" s="8" t="s">
        <v>334</v>
      </c>
      <c r="G53" s="6" t="s">
        <v>392</v>
      </c>
      <c r="H53" s="61">
        <v>3</v>
      </c>
      <c r="I53" s="520">
        <f t="shared" si="0"/>
        <v>0.5944444444444443</v>
      </c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</row>
    <row r="54" spans="2:175" s="244" customFormat="1" ht="16.5" customHeight="1">
      <c r="B54" s="534"/>
      <c r="C54" s="24">
        <v>5.17</v>
      </c>
      <c r="D54" s="6" t="s">
        <v>382</v>
      </c>
      <c r="E54" s="9" t="s">
        <v>729</v>
      </c>
      <c r="F54" s="8" t="s">
        <v>334</v>
      </c>
      <c r="G54" s="6" t="s">
        <v>171</v>
      </c>
      <c r="H54" s="61">
        <v>3</v>
      </c>
      <c r="I54" s="520">
        <f>I53+TIME(0,H53,0)</f>
        <v>0.5965277777777777</v>
      </c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</row>
    <row r="55" spans="2:175" s="244" customFormat="1" ht="16.5" customHeight="1">
      <c r="B55" s="535"/>
      <c r="C55" s="1386">
        <v>5.21</v>
      </c>
      <c r="D55" s="526" t="s">
        <v>382</v>
      </c>
      <c r="E55" s="541" t="s">
        <v>157</v>
      </c>
      <c r="F55" s="527" t="s">
        <v>334</v>
      </c>
      <c r="G55" s="526" t="s">
        <v>148</v>
      </c>
      <c r="H55" s="1263">
        <v>3</v>
      </c>
      <c r="I55" s="524">
        <f>I54+TIME(0,H54,0)</f>
        <v>0.598611111111111</v>
      </c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</row>
    <row r="56" spans="2:9" s="244" customFormat="1" ht="16.5" customHeight="1">
      <c r="B56" s="208"/>
      <c r="C56" s="208"/>
      <c r="D56" s="245"/>
      <c r="E56" s="249"/>
      <c r="F56" s="246"/>
      <c r="G56" s="245"/>
      <c r="H56" s="269"/>
      <c r="I56" s="212"/>
    </row>
    <row r="57" spans="2:175" s="244" customFormat="1" ht="16.5" customHeight="1">
      <c r="B57" s="514"/>
      <c r="C57" s="690">
        <v>5.21</v>
      </c>
      <c r="D57" s="515"/>
      <c r="E57" s="1262" t="s">
        <v>624</v>
      </c>
      <c r="F57" s="545"/>
      <c r="G57" s="545"/>
      <c r="H57" s="517"/>
      <c r="I57" s="518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</row>
    <row r="58" spans="2:175" s="244" customFormat="1" ht="16.5" customHeight="1">
      <c r="B58" s="525"/>
      <c r="C58" s="689" t="s">
        <v>707</v>
      </c>
      <c r="D58" s="526" t="s">
        <v>382</v>
      </c>
      <c r="E58" s="541" t="s">
        <v>119</v>
      </c>
      <c r="F58" s="527" t="s">
        <v>334</v>
      </c>
      <c r="G58" s="527" t="s">
        <v>324</v>
      </c>
      <c r="H58" s="523">
        <v>3</v>
      </c>
      <c r="I58" s="524">
        <f>I55+TIME(0,H55,0)</f>
        <v>0.6006944444444443</v>
      </c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</row>
    <row r="59" spans="2:9" s="244" customFormat="1" ht="16.5" customHeight="1">
      <c r="B59" s="208"/>
      <c r="C59" s="208"/>
      <c r="D59" s="245"/>
      <c r="E59" s="249"/>
      <c r="F59" s="246"/>
      <c r="G59" s="245"/>
      <c r="H59" s="269"/>
      <c r="I59" s="212"/>
    </row>
    <row r="60" spans="2:175" s="244" customFormat="1" ht="16.5" customHeight="1">
      <c r="B60" s="514"/>
      <c r="C60" s="690">
        <v>6</v>
      </c>
      <c r="D60" s="515"/>
      <c r="E60" s="1262" t="s">
        <v>734</v>
      </c>
      <c r="F60" s="545"/>
      <c r="G60" s="545"/>
      <c r="H60" s="517"/>
      <c r="I60" s="518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</row>
    <row r="61" spans="2:175" s="207" customFormat="1" ht="16.5" customHeight="1">
      <c r="B61" s="538"/>
      <c r="C61" s="15">
        <v>6.1</v>
      </c>
      <c r="D61" s="6" t="s">
        <v>382</v>
      </c>
      <c r="E61" s="1227" t="s">
        <v>863</v>
      </c>
      <c r="F61" s="12" t="s">
        <v>334</v>
      </c>
      <c r="G61" s="8" t="s">
        <v>264</v>
      </c>
      <c r="H61" s="55">
        <v>15</v>
      </c>
      <c r="I61" s="520">
        <f>I58+TIME(0,H58,0)</f>
        <v>0.6027777777777776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</row>
    <row r="62" spans="2:175" s="207" customFormat="1" ht="16.5" customHeight="1">
      <c r="B62" s="538"/>
      <c r="C62" s="15" t="s">
        <v>221</v>
      </c>
      <c r="D62" s="6" t="s">
        <v>214</v>
      </c>
      <c r="E62" s="1463" t="s">
        <v>864</v>
      </c>
      <c r="F62" s="12"/>
      <c r="G62" s="8"/>
      <c r="H62" s="55"/>
      <c r="I62" s="52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</row>
    <row r="63" spans="2:175" s="207" customFormat="1" ht="16.5" customHeight="1">
      <c r="B63" s="538"/>
      <c r="C63" s="15" t="s">
        <v>222</v>
      </c>
      <c r="D63" s="6" t="s">
        <v>214</v>
      </c>
      <c r="E63" s="1463" t="s">
        <v>865</v>
      </c>
      <c r="F63" s="12"/>
      <c r="G63" s="8"/>
      <c r="H63" s="55"/>
      <c r="I63" s="52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</row>
    <row r="64" spans="2:175" s="207" customFormat="1" ht="16.5" customHeight="1">
      <c r="B64" s="538"/>
      <c r="C64" s="15" t="s">
        <v>223</v>
      </c>
      <c r="D64" s="6" t="s">
        <v>214</v>
      </c>
      <c r="E64" s="1463" t="s">
        <v>866</v>
      </c>
      <c r="F64" s="12"/>
      <c r="G64" s="8"/>
      <c r="H64" s="55"/>
      <c r="I64" s="52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</row>
    <row r="65" spans="2:175" s="207" customFormat="1" ht="16.5" customHeight="1">
      <c r="B65" s="538"/>
      <c r="C65" s="15" t="s">
        <v>224</v>
      </c>
      <c r="D65" s="6" t="s">
        <v>214</v>
      </c>
      <c r="E65" s="1463" t="s">
        <v>867</v>
      </c>
      <c r="F65" s="12"/>
      <c r="G65" s="8"/>
      <c r="H65" s="55"/>
      <c r="I65" s="52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</row>
    <row r="66" spans="2:175" s="244" customFormat="1" ht="16.5" customHeight="1">
      <c r="B66" s="525"/>
      <c r="C66" s="689">
        <v>6.2</v>
      </c>
      <c r="D66" s="526" t="s">
        <v>382</v>
      </c>
      <c r="E66" s="541" t="s">
        <v>262</v>
      </c>
      <c r="F66" s="527" t="s">
        <v>334</v>
      </c>
      <c r="G66" s="527" t="s">
        <v>262</v>
      </c>
      <c r="H66" s="523">
        <v>47</v>
      </c>
      <c r="I66" s="524">
        <f>I61+TIME(0,H61,0)</f>
        <v>0.6131944444444443</v>
      </c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</row>
    <row r="67" spans="2:175" s="207" customFormat="1" ht="16.5" customHeight="1">
      <c r="B67" s="248"/>
      <c r="C67" s="248"/>
      <c r="D67" s="245"/>
      <c r="E67" s="252"/>
      <c r="F67" s="246"/>
      <c r="G67" s="245"/>
      <c r="H67" s="247"/>
      <c r="I67" s="212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</row>
    <row r="68" spans="2:175" s="207" customFormat="1" ht="16.5" customHeight="1">
      <c r="B68" s="533"/>
      <c r="C68" s="693">
        <v>7</v>
      </c>
      <c r="D68" s="515" t="s">
        <v>379</v>
      </c>
      <c r="E68" s="549" t="s">
        <v>720</v>
      </c>
      <c r="F68" s="545"/>
      <c r="G68" s="550"/>
      <c r="H68" s="517">
        <v>0</v>
      </c>
      <c r="I68" s="518">
        <f>I66+TIME(0,H66,0)</f>
        <v>0.6458333333333331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</row>
    <row r="69" spans="2:175" s="207" customFormat="1" ht="16.5" customHeight="1">
      <c r="B69" s="538"/>
      <c r="C69" s="11"/>
      <c r="D69" s="12"/>
      <c r="E69" s="10"/>
      <c r="F69" s="12"/>
      <c r="G69" s="14"/>
      <c r="H69" s="55"/>
      <c r="I69" s="556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</row>
    <row r="70" spans="2:175" s="207" customFormat="1" ht="16.5" customHeight="1">
      <c r="B70" s="534"/>
      <c r="C70" s="15"/>
      <c r="D70" s="12"/>
      <c r="E70" s="13" t="s">
        <v>383</v>
      </c>
      <c r="F70" s="10"/>
      <c r="G70" s="10"/>
      <c r="H70" s="63">
        <v>30</v>
      </c>
      <c r="I70" s="520">
        <f>I68+TIME(0,H68,0)</f>
        <v>0.6458333333333331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</row>
    <row r="71" spans="1:175" s="271" customFormat="1" ht="16.5" customHeight="1">
      <c r="A71" s="657"/>
      <c r="B71" s="534"/>
      <c r="C71" s="15"/>
      <c r="D71" s="12"/>
      <c r="E71" s="13"/>
      <c r="F71" s="10"/>
      <c r="G71" s="10"/>
      <c r="H71" s="63"/>
      <c r="I71" s="520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656"/>
      <c r="W71" s="656"/>
      <c r="X71" s="656"/>
      <c r="Y71" s="656"/>
      <c r="Z71" s="656"/>
      <c r="AA71" s="656"/>
      <c r="AB71" s="656"/>
      <c r="AC71" s="656"/>
      <c r="AD71" s="656"/>
      <c r="AE71" s="656"/>
      <c r="AF71" s="656"/>
      <c r="AG71" s="656"/>
      <c r="AH71" s="656"/>
      <c r="AI71" s="656"/>
      <c r="AJ71" s="656"/>
      <c r="AK71" s="656"/>
      <c r="AL71" s="656"/>
      <c r="AM71" s="656"/>
      <c r="AN71" s="656"/>
      <c r="AO71" s="656"/>
      <c r="AP71" s="656"/>
      <c r="AQ71" s="656"/>
      <c r="AR71" s="656"/>
      <c r="AS71" s="656"/>
      <c r="AT71" s="656"/>
      <c r="AU71" s="656"/>
      <c r="AV71" s="656"/>
      <c r="AW71" s="656"/>
      <c r="AX71" s="656"/>
      <c r="AY71" s="656"/>
      <c r="AZ71" s="656"/>
      <c r="BA71" s="656"/>
      <c r="BB71" s="656"/>
      <c r="BC71" s="656"/>
      <c r="BD71" s="656"/>
      <c r="BE71" s="656"/>
      <c r="BF71" s="656"/>
      <c r="BG71" s="656"/>
      <c r="BH71" s="656"/>
      <c r="BI71" s="656"/>
      <c r="BJ71" s="656"/>
      <c r="BK71" s="656"/>
      <c r="BL71" s="656"/>
      <c r="BM71" s="656"/>
      <c r="BN71" s="656"/>
      <c r="BO71" s="656"/>
      <c r="BP71" s="656"/>
      <c r="BQ71" s="656"/>
      <c r="BR71" s="656"/>
      <c r="BS71" s="656"/>
      <c r="BT71" s="656"/>
      <c r="BU71" s="656"/>
      <c r="BV71" s="656"/>
      <c r="BW71" s="656"/>
      <c r="BX71" s="656"/>
      <c r="BY71" s="656"/>
      <c r="BZ71" s="656"/>
      <c r="CA71" s="656"/>
      <c r="CB71" s="656"/>
      <c r="CC71" s="656"/>
      <c r="CD71" s="656"/>
      <c r="CE71" s="656"/>
      <c r="CF71" s="656"/>
      <c r="CG71" s="656"/>
      <c r="CH71" s="656"/>
      <c r="CI71" s="656"/>
      <c r="CJ71" s="656"/>
      <c r="CK71" s="656"/>
      <c r="CL71" s="656"/>
      <c r="CM71" s="656"/>
      <c r="CN71" s="656"/>
      <c r="CO71" s="656"/>
      <c r="CP71" s="656"/>
      <c r="CQ71" s="656"/>
      <c r="CR71" s="656"/>
      <c r="CS71" s="656"/>
      <c r="CT71" s="656"/>
      <c r="CU71" s="656"/>
      <c r="CV71" s="656"/>
      <c r="CW71" s="656"/>
      <c r="CX71" s="656"/>
      <c r="CY71" s="656"/>
      <c r="CZ71" s="656"/>
      <c r="DA71" s="656"/>
      <c r="DB71" s="656"/>
      <c r="DC71" s="656"/>
      <c r="DD71" s="656"/>
      <c r="DE71" s="656"/>
      <c r="DF71" s="656"/>
      <c r="DG71" s="656"/>
      <c r="DH71" s="656"/>
      <c r="DI71" s="656"/>
      <c r="DJ71" s="656"/>
      <c r="DK71" s="656"/>
      <c r="DL71" s="656"/>
      <c r="DM71" s="656"/>
      <c r="DN71" s="656"/>
      <c r="DO71" s="656"/>
      <c r="DP71" s="656"/>
      <c r="DQ71" s="656"/>
      <c r="DR71" s="656"/>
      <c r="DS71" s="656"/>
      <c r="DT71" s="656"/>
      <c r="DU71" s="656"/>
      <c r="DV71" s="656"/>
      <c r="DW71" s="656"/>
      <c r="DX71" s="656"/>
      <c r="DY71" s="656"/>
      <c r="DZ71" s="656"/>
      <c r="EA71" s="656"/>
      <c r="EB71" s="656"/>
      <c r="EC71" s="656"/>
      <c r="ED71" s="656"/>
      <c r="EE71" s="656"/>
      <c r="EF71" s="656"/>
      <c r="EG71" s="656"/>
      <c r="EH71" s="656"/>
      <c r="EI71" s="656"/>
      <c r="EJ71" s="656"/>
      <c r="EK71" s="656"/>
      <c r="EL71" s="656"/>
      <c r="EM71" s="656"/>
      <c r="EN71" s="656"/>
      <c r="EO71" s="656"/>
      <c r="EP71" s="656"/>
      <c r="EQ71" s="656"/>
      <c r="ER71" s="656"/>
      <c r="ES71" s="656"/>
      <c r="ET71" s="656"/>
      <c r="EU71" s="656"/>
      <c r="EV71" s="656"/>
      <c r="EW71" s="656"/>
      <c r="EX71" s="656"/>
      <c r="EY71" s="656"/>
      <c r="EZ71" s="656"/>
      <c r="FA71" s="656"/>
      <c r="FB71" s="656"/>
      <c r="FC71" s="656"/>
      <c r="FD71" s="656"/>
      <c r="FE71" s="656"/>
      <c r="FF71" s="656"/>
      <c r="FG71" s="656"/>
      <c r="FH71" s="656"/>
      <c r="FI71" s="656"/>
      <c r="FJ71" s="656"/>
      <c r="FK71" s="656"/>
      <c r="FL71" s="656"/>
      <c r="FM71" s="656"/>
      <c r="FN71" s="656"/>
      <c r="FO71" s="656"/>
      <c r="FP71" s="656"/>
      <c r="FQ71" s="656"/>
      <c r="FR71" s="656"/>
      <c r="FS71" s="656"/>
    </row>
    <row r="72" spans="1:175" s="35" customFormat="1" ht="16.5" customHeight="1">
      <c r="A72" s="28"/>
      <c r="B72" s="535"/>
      <c r="C72" s="694"/>
      <c r="D72" s="522"/>
      <c r="E72" s="551" t="s">
        <v>705</v>
      </c>
      <c r="F72" s="552"/>
      <c r="G72" s="552"/>
      <c r="H72" s="536"/>
      <c r="I72" s="524">
        <f>I70+TIME(0,H70,0)</f>
        <v>0.6666666666666665</v>
      </c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  <c r="AA72" s="511"/>
      <c r="AB72" s="511"/>
      <c r="AC72" s="511"/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1"/>
      <c r="AU72" s="511"/>
      <c r="AV72" s="511"/>
      <c r="AW72" s="511"/>
      <c r="AX72" s="511"/>
      <c r="AY72" s="511"/>
      <c r="AZ72" s="511"/>
      <c r="BA72" s="511"/>
      <c r="BB72" s="511"/>
      <c r="BC72" s="511"/>
      <c r="BD72" s="511"/>
      <c r="BE72" s="511"/>
      <c r="BF72" s="511"/>
      <c r="BG72" s="511"/>
      <c r="BH72" s="511"/>
      <c r="BI72" s="511"/>
      <c r="BJ72" s="511"/>
      <c r="BK72" s="511"/>
      <c r="BL72" s="511"/>
      <c r="BM72" s="511"/>
      <c r="BN72" s="511"/>
      <c r="BO72" s="511"/>
      <c r="BP72" s="511"/>
      <c r="BQ72" s="511"/>
      <c r="BR72" s="511"/>
      <c r="BS72" s="511"/>
      <c r="BT72" s="511"/>
      <c r="BU72" s="511"/>
      <c r="BV72" s="511"/>
      <c r="BW72" s="511"/>
      <c r="BX72" s="511"/>
      <c r="BY72" s="511"/>
      <c r="BZ72" s="511"/>
      <c r="CA72" s="511"/>
      <c r="CB72" s="511"/>
      <c r="CC72" s="511"/>
      <c r="CD72" s="511"/>
      <c r="CE72" s="511"/>
      <c r="CF72" s="511"/>
      <c r="CG72" s="511"/>
      <c r="CH72" s="511"/>
      <c r="CI72" s="511"/>
      <c r="CJ72" s="511"/>
      <c r="CK72" s="511"/>
      <c r="CL72" s="511"/>
      <c r="CM72" s="511"/>
      <c r="CN72" s="511"/>
      <c r="CO72" s="511"/>
      <c r="CP72" s="511"/>
      <c r="CQ72" s="511"/>
      <c r="CR72" s="511"/>
      <c r="CS72" s="511"/>
      <c r="CT72" s="511"/>
      <c r="CU72" s="511"/>
      <c r="CV72" s="511"/>
      <c r="CW72" s="511"/>
      <c r="CX72" s="511"/>
      <c r="CY72" s="511"/>
      <c r="CZ72" s="511"/>
      <c r="DA72" s="511"/>
      <c r="DB72" s="511"/>
      <c r="DC72" s="511"/>
      <c r="DD72" s="511"/>
      <c r="DE72" s="511"/>
      <c r="DF72" s="511"/>
      <c r="DG72" s="511"/>
      <c r="DH72" s="511"/>
      <c r="DI72" s="511"/>
      <c r="DJ72" s="511"/>
      <c r="DK72" s="511"/>
      <c r="DL72" s="511"/>
      <c r="DM72" s="511"/>
      <c r="DN72" s="511"/>
      <c r="DO72" s="511"/>
      <c r="DP72" s="511"/>
      <c r="DQ72" s="511"/>
      <c r="DR72" s="511"/>
      <c r="DS72" s="511"/>
      <c r="DT72" s="511"/>
      <c r="DU72" s="511"/>
      <c r="DV72" s="511"/>
      <c r="DW72" s="511"/>
      <c r="DX72" s="511"/>
      <c r="DY72" s="511"/>
      <c r="DZ72" s="511"/>
      <c r="EA72" s="511"/>
      <c r="EB72" s="511"/>
      <c r="EC72" s="511"/>
      <c r="ED72" s="511"/>
      <c r="EE72" s="511"/>
      <c r="EF72" s="511"/>
      <c r="EG72" s="511"/>
      <c r="EH72" s="511"/>
      <c r="EI72" s="511"/>
      <c r="EJ72" s="511"/>
      <c r="EK72" s="511"/>
      <c r="EL72" s="511"/>
      <c r="EM72" s="511"/>
      <c r="EN72" s="511"/>
      <c r="EO72" s="511"/>
      <c r="EP72" s="511"/>
      <c r="EQ72" s="511"/>
      <c r="ER72" s="511"/>
      <c r="ES72" s="511"/>
      <c r="ET72" s="511"/>
      <c r="EU72" s="511"/>
      <c r="EV72" s="511"/>
      <c r="EW72" s="511"/>
      <c r="EX72" s="511"/>
      <c r="EY72" s="511"/>
      <c r="EZ72" s="511"/>
      <c r="FA72" s="511"/>
      <c r="FB72" s="511"/>
      <c r="FC72" s="511"/>
      <c r="FD72" s="511"/>
      <c r="FE72" s="511"/>
      <c r="FF72" s="511"/>
      <c r="FG72" s="511"/>
      <c r="FH72" s="511"/>
      <c r="FI72" s="511"/>
      <c r="FJ72" s="511"/>
      <c r="FK72" s="511"/>
      <c r="FL72" s="511"/>
      <c r="FM72" s="511"/>
      <c r="FN72" s="511"/>
      <c r="FO72" s="511"/>
      <c r="FP72" s="511"/>
      <c r="FQ72" s="511"/>
      <c r="FR72" s="511"/>
      <c r="FS72" s="511"/>
    </row>
    <row r="73" spans="2:9" s="511" customFormat="1" ht="16.5" customHeight="1">
      <c r="B73" s="1381"/>
      <c r="C73" s="1381"/>
      <c r="D73" s="81"/>
      <c r="E73" s="1382"/>
      <c r="F73" s="655"/>
      <c r="G73" s="655"/>
      <c r="H73" s="1383"/>
      <c r="I73" s="1384"/>
    </row>
    <row r="74" spans="1:9" s="44" customFormat="1" ht="16.5" customHeight="1" thickBot="1">
      <c r="A74" s="43"/>
      <c r="B74" s="1859" t="s">
        <v>331</v>
      </c>
      <c r="C74" s="1859"/>
      <c r="D74" s="1859"/>
      <c r="E74" s="1859"/>
      <c r="F74" s="1859"/>
      <c r="G74" s="1859"/>
      <c r="H74" s="1859"/>
      <c r="I74" s="1859"/>
    </row>
    <row r="75" spans="1:9" s="1" customFormat="1" ht="16.5" customHeight="1" thickBot="1">
      <c r="A75" s="45"/>
      <c r="B75" s="1860" t="str">
        <f>$B$2</f>
        <v>PLENARY</v>
      </c>
      <c r="C75" s="1861"/>
      <c r="D75" s="1879" t="str">
        <f>D2</f>
        <v>88th IEEE 802.11 WIRELESS LOCAL AREA NETWORKS SESSION</v>
      </c>
      <c r="E75" s="1862"/>
      <c r="F75" s="1862"/>
      <c r="G75" s="1862"/>
      <c r="H75" s="1862"/>
      <c r="I75" s="1862"/>
    </row>
    <row r="76" spans="1:9" s="1" customFormat="1" ht="16.5" customHeight="1">
      <c r="A76" s="45"/>
      <c r="B76" s="1872" t="str">
        <f>'802.11 Cover'!$C$4</f>
        <v>R0</v>
      </c>
      <c r="C76" s="1873"/>
      <c r="D76" s="1855" t="str">
        <f>D3</f>
        <v>Hyatt Regency San Antonio, 123 Losoya, San Antonio, TX 78205, USA</v>
      </c>
      <c r="E76" s="1855"/>
      <c r="F76" s="1855"/>
      <c r="G76" s="1855"/>
      <c r="H76" s="1855"/>
      <c r="I76" s="1855"/>
    </row>
    <row r="77" spans="1:9" s="1" customFormat="1" ht="16.5" customHeight="1" thickBot="1">
      <c r="A77" s="45"/>
      <c r="B77" s="1874"/>
      <c r="C77" s="1875"/>
      <c r="D77" s="1854" t="str">
        <f>D4</f>
        <v>November 14th-19th, 2004</v>
      </c>
      <c r="E77" s="1855"/>
      <c r="F77" s="1855"/>
      <c r="G77" s="1855"/>
      <c r="H77" s="1855"/>
      <c r="I77" s="1855"/>
    </row>
    <row r="78" spans="1:9" s="1" customFormat="1" ht="16.5" customHeight="1">
      <c r="A78" s="45"/>
      <c r="B78" s="430"/>
      <c r="C78" s="430"/>
      <c r="D78" s="82"/>
      <c r="E78" s="82"/>
      <c r="F78" s="82"/>
      <c r="G78" s="82"/>
      <c r="H78" s="82"/>
      <c r="I78" s="82"/>
    </row>
    <row r="79" spans="1:9" s="335" customFormat="1" ht="16.5" customHeight="1">
      <c r="A79" s="332"/>
      <c r="B79" s="333"/>
      <c r="C79" s="333"/>
      <c r="D79" s="334"/>
      <c r="E79" s="334"/>
      <c r="F79" s="334"/>
      <c r="G79" s="334"/>
      <c r="H79" s="334"/>
      <c r="I79" s="334"/>
    </row>
    <row r="80" spans="1:10" s="3" customFormat="1" ht="16.5" customHeight="1">
      <c r="A80" s="46"/>
      <c r="B80" s="1856" t="s">
        <v>700</v>
      </c>
      <c r="C80" s="1856"/>
      <c r="D80" s="1856"/>
      <c r="E80" s="1856"/>
      <c r="F80" s="1856"/>
      <c r="G80" s="1856"/>
      <c r="H80" s="1856"/>
      <c r="I80" s="1856"/>
      <c r="J80" s="2"/>
    </row>
    <row r="81" spans="3:10" s="23" customFormat="1" ht="16.5" customHeight="1">
      <c r="C81" s="338"/>
      <c r="D81" s="339"/>
      <c r="E81" s="339"/>
      <c r="F81" s="339"/>
      <c r="G81" s="339"/>
      <c r="H81" s="1864" t="s">
        <v>112</v>
      </c>
      <c r="I81" s="1864"/>
      <c r="J81" s="340"/>
    </row>
    <row r="82" spans="3:9" s="259" customFormat="1" ht="16.5" customHeight="1">
      <c r="C82" s="264">
        <v>1</v>
      </c>
      <c r="D82" s="260" t="s">
        <v>333</v>
      </c>
      <c r="E82" s="265" t="s">
        <v>385</v>
      </c>
      <c r="F82" s="18" t="s">
        <v>334</v>
      </c>
      <c r="G82" s="18" t="s">
        <v>335</v>
      </c>
      <c r="H82" s="261">
        <v>1</v>
      </c>
      <c r="I82" s="258">
        <f>TIME(10,30,0)</f>
        <v>0.4375</v>
      </c>
    </row>
    <row r="83" spans="3:9" s="21" customFormat="1" ht="16.5" customHeight="1">
      <c r="C83" s="17">
        <v>1.1</v>
      </c>
      <c r="D83" s="22" t="s">
        <v>333</v>
      </c>
      <c r="E83" s="20" t="s">
        <v>393</v>
      </c>
      <c r="F83" s="20" t="s">
        <v>334</v>
      </c>
      <c r="G83" s="20" t="s">
        <v>395</v>
      </c>
      <c r="H83" s="56">
        <v>5</v>
      </c>
      <c r="I83" s="64">
        <f>I82+TIME(0,H82,0)</f>
        <v>0.43819444444444444</v>
      </c>
    </row>
    <row r="84" spans="3:9" s="19" customFormat="1" ht="16.5" customHeight="1">
      <c r="C84" s="266" t="s">
        <v>192</v>
      </c>
      <c r="D84" s="19" t="s">
        <v>333</v>
      </c>
      <c r="E84" s="468" t="s">
        <v>51</v>
      </c>
      <c r="F84" s="209" t="s">
        <v>334</v>
      </c>
      <c r="G84" s="209" t="s">
        <v>335</v>
      </c>
      <c r="H84" s="267"/>
      <c r="I84" s="268"/>
    </row>
    <row r="85" spans="3:9" s="23" customFormat="1" ht="16.5" customHeight="1">
      <c r="C85" s="24" t="s">
        <v>193</v>
      </c>
      <c r="D85" s="23" t="s">
        <v>333</v>
      </c>
      <c r="E85" s="432" t="s">
        <v>233</v>
      </c>
      <c r="F85" s="76" t="s">
        <v>334</v>
      </c>
      <c r="G85" s="77" t="s">
        <v>140</v>
      </c>
      <c r="H85" s="54"/>
      <c r="I85" s="65"/>
    </row>
    <row r="86" spans="3:9" s="19" customFormat="1" ht="16.5" customHeight="1">
      <c r="C86" s="266" t="s">
        <v>194</v>
      </c>
      <c r="D86" s="19" t="s">
        <v>333</v>
      </c>
      <c r="E86" s="209" t="s">
        <v>259</v>
      </c>
      <c r="F86" s="209" t="s">
        <v>334</v>
      </c>
      <c r="G86" s="209" t="s">
        <v>392</v>
      </c>
      <c r="H86" s="267"/>
      <c r="I86" s="268"/>
    </row>
    <row r="87" spans="3:9" s="21" customFormat="1" ht="16.5" customHeight="1">
      <c r="C87" s="17">
        <v>2</v>
      </c>
      <c r="D87" s="22" t="s">
        <v>333</v>
      </c>
      <c r="E87" s="12" t="s">
        <v>378</v>
      </c>
      <c r="F87" s="20" t="s">
        <v>334</v>
      </c>
      <c r="G87" s="20" t="s">
        <v>335</v>
      </c>
      <c r="H87" s="56">
        <v>2</v>
      </c>
      <c r="I87" s="64">
        <f>I83+TIME(0,H83,0)</f>
        <v>0.44166666666666665</v>
      </c>
    </row>
    <row r="88" spans="3:9" s="259" customFormat="1" ht="16.5" customHeight="1">
      <c r="C88" s="25"/>
      <c r="D88" s="260"/>
      <c r="E88" s="209"/>
      <c r="F88" s="18"/>
      <c r="G88" s="18"/>
      <c r="H88" s="261"/>
      <c r="I88" s="263"/>
    </row>
    <row r="89" spans="3:9" s="13" customFormat="1" ht="16.5" customHeight="1">
      <c r="C89" s="32">
        <v>3</v>
      </c>
      <c r="D89" s="29" t="s">
        <v>382</v>
      </c>
      <c r="E89" s="14" t="s">
        <v>319</v>
      </c>
      <c r="F89" s="12"/>
      <c r="G89" s="132"/>
      <c r="H89" s="55"/>
      <c r="I89" s="62"/>
    </row>
    <row r="90" spans="3:9" s="210" customFormat="1" ht="16.5" customHeight="1">
      <c r="C90" s="264">
        <v>3.1</v>
      </c>
      <c r="D90" s="262" t="s">
        <v>382</v>
      </c>
      <c r="E90" s="996" t="s">
        <v>321</v>
      </c>
      <c r="F90" s="209"/>
      <c r="G90" s="979"/>
      <c r="H90" s="250">
        <v>10</v>
      </c>
      <c r="I90" s="263">
        <f>I87+TIME(0,H87,0)</f>
        <v>0.44305555555555554</v>
      </c>
    </row>
    <row r="91" spans="3:9" s="135" customFormat="1" ht="16.5" customHeight="1">
      <c r="C91" s="17" t="s">
        <v>130</v>
      </c>
      <c r="D91" s="6" t="s">
        <v>382</v>
      </c>
      <c r="E91" s="434" t="s">
        <v>175</v>
      </c>
      <c r="F91" s="213" t="s">
        <v>336</v>
      </c>
      <c r="G91" s="479" t="s">
        <v>174</v>
      </c>
      <c r="H91" s="54"/>
      <c r="I91" s="214" t="s">
        <v>656</v>
      </c>
    </row>
    <row r="92" spans="3:9" s="674" customFormat="1" ht="16.5" customHeight="1">
      <c r="C92" s="25" t="s">
        <v>131</v>
      </c>
      <c r="D92" s="245" t="s">
        <v>382</v>
      </c>
      <c r="E92" s="886" t="s">
        <v>178</v>
      </c>
      <c r="F92" s="887" t="s">
        <v>336</v>
      </c>
      <c r="G92" s="719" t="s">
        <v>180</v>
      </c>
      <c r="H92" s="267"/>
      <c r="I92" s="888" t="s">
        <v>316</v>
      </c>
    </row>
    <row r="93" spans="3:9" s="135" customFormat="1" ht="16.5" customHeight="1">
      <c r="C93" s="17" t="s">
        <v>671</v>
      </c>
      <c r="D93" s="6" t="s">
        <v>382</v>
      </c>
      <c r="E93" s="434" t="s">
        <v>672</v>
      </c>
      <c r="F93" s="213" t="s">
        <v>336</v>
      </c>
      <c r="G93" s="479" t="s">
        <v>673</v>
      </c>
      <c r="H93" s="54"/>
      <c r="I93" s="214" t="s">
        <v>316</v>
      </c>
    </row>
    <row r="94" spans="3:9" s="207" customFormat="1" ht="16.5" customHeight="1">
      <c r="C94" s="264">
        <v>3.2</v>
      </c>
      <c r="D94" s="245" t="s">
        <v>382</v>
      </c>
      <c r="E94" s="468" t="s">
        <v>320</v>
      </c>
      <c r="F94" s="209"/>
      <c r="G94" s="979"/>
      <c r="H94" s="250">
        <v>10</v>
      </c>
      <c r="I94" s="212">
        <f>I90+TIME(0,H90,0)</f>
        <v>0.44999999999999996</v>
      </c>
    </row>
    <row r="95" spans="3:9" s="135" customFormat="1" ht="16.5" customHeight="1">
      <c r="C95" s="17" t="s">
        <v>132</v>
      </c>
      <c r="D95" s="6" t="s">
        <v>382</v>
      </c>
      <c r="E95" s="434" t="s">
        <v>626</v>
      </c>
      <c r="F95" s="213" t="s">
        <v>336</v>
      </c>
      <c r="G95" s="433" t="s">
        <v>318</v>
      </c>
      <c r="H95" s="12"/>
      <c r="I95" s="214" t="s">
        <v>316</v>
      </c>
    </row>
    <row r="96" spans="3:9" s="674" customFormat="1" ht="16.5" customHeight="1">
      <c r="C96" s="25" t="s">
        <v>133</v>
      </c>
      <c r="D96" s="577" t="s">
        <v>382</v>
      </c>
      <c r="E96" s="886" t="s">
        <v>179</v>
      </c>
      <c r="F96" s="887" t="s">
        <v>336</v>
      </c>
      <c r="G96" s="889" t="s">
        <v>95</v>
      </c>
      <c r="H96" s="209"/>
      <c r="I96" s="888" t="s">
        <v>657</v>
      </c>
    </row>
    <row r="97" spans="3:9" s="135" customFormat="1" ht="16.5" customHeight="1">
      <c r="C97" s="17" t="s">
        <v>134</v>
      </c>
      <c r="D97" s="6" t="s">
        <v>382</v>
      </c>
      <c r="E97" s="434" t="s">
        <v>176</v>
      </c>
      <c r="F97" s="213" t="s">
        <v>336</v>
      </c>
      <c r="G97" s="433" t="s">
        <v>171</v>
      </c>
      <c r="H97" s="12"/>
      <c r="I97" s="214" t="s">
        <v>316</v>
      </c>
    </row>
    <row r="98" spans="3:9" s="674" customFormat="1" ht="16.5" customHeight="1">
      <c r="C98" s="25" t="s">
        <v>135</v>
      </c>
      <c r="D98" s="245" t="s">
        <v>382</v>
      </c>
      <c r="E98" s="886" t="s">
        <v>177</v>
      </c>
      <c r="F98" s="887" t="s">
        <v>336</v>
      </c>
      <c r="G98" s="889" t="s">
        <v>172</v>
      </c>
      <c r="H98" s="209"/>
      <c r="I98" s="888" t="s">
        <v>316</v>
      </c>
    </row>
    <row r="99" spans="3:9" s="135" customFormat="1" ht="16.5" customHeight="1">
      <c r="C99" s="32"/>
      <c r="D99" s="6"/>
      <c r="E99" s="434"/>
      <c r="F99" s="213"/>
      <c r="G99" s="433"/>
      <c r="H99" s="12"/>
      <c r="I99" s="214"/>
    </row>
    <row r="100" spans="3:9" s="19" customFormat="1" ht="16.5" customHeight="1">
      <c r="C100" s="253">
        <v>4</v>
      </c>
      <c r="D100" s="18"/>
      <c r="E100" s="674" t="s">
        <v>386</v>
      </c>
      <c r="F100" s="209"/>
      <c r="G100" s="209"/>
      <c r="H100" s="261">
        <v>46</v>
      </c>
      <c r="I100" s="212">
        <f>I94+TIME(0,H94,0)</f>
        <v>0.4569444444444444</v>
      </c>
    </row>
    <row r="101" spans="3:9" s="23" customFormat="1" ht="16.5" customHeight="1">
      <c r="C101" s="15">
        <v>4.1</v>
      </c>
      <c r="D101" s="22" t="s">
        <v>214</v>
      </c>
      <c r="E101" s="997" t="s">
        <v>45</v>
      </c>
      <c r="F101" s="20" t="s">
        <v>334</v>
      </c>
      <c r="G101" s="20" t="s">
        <v>324</v>
      </c>
      <c r="H101" s="56"/>
      <c r="I101" s="62"/>
    </row>
    <row r="102" spans="3:9" s="19" customFormat="1" ht="16.5" customHeight="1">
      <c r="C102" s="208">
        <v>4.2</v>
      </c>
      <c r="D102" s="260" t="s">
        <v>214</v>
      </c>
      <c r="E102" s="975" t="s">
        <v>46</v>
      </c>
      <c r="F102" s="18" t="s">
        <v>334</v>
      </c>
      <c r="G102" s="18" t="s">
        <v>392</v>
      </c>
      <c r="H102" s="261"/>
      <c r="I102" s="263"/>
    </row>
    <row r="103" spans="3:9" s="913" customFormat="1" ht="16.5" customHeight="1">
      <c r="C103" s="1339">
        <v>4.3</v>
      </c>
      <c r="D103" s="1211" t="s">
        <v>214</v>
      </c>
      <c r="E103" s="1077"/>
      <c r="F103" s="56"/>
      <c r="G103" s="911"/>
      <c r="H103" s="56"/>
      <c r="I103" s="62"/>
    </row>
    <row r="104" spans="3:9" s="976" customFormat="1" ht="16.5" customHeight="1">
      <c r="C104" s="1341"/>
      <c r="D104" s="912"/>
      <c r="E104" s="1210"/>
      <c r="F104" s="1342"/>
      <c r="G104" s="912"/>
      <c r="H104" s="1343"/>
      <c r="I104" s="1344"/>
    </row>
    <row r="105" spans="2:9" s="255" customFormat="1" ht="16.5" customHeight="1">
      <c r="B105" s="255" t="s">
        <v>331</v>
      </c>
      <c r="C105" s="17">
        <v>5</v>
      </c>
      <c r="D105" s="20"/>
      <c r="E105" s="8" t="s">
        <v>387</v>
      </c>
      <c r="F105" s="8"/>
      <c r="G105" s="999"/>
      <c r="H105" s="254">
        <v>46</v>
      </c>
      <c r="I105" s="64">
        <f>I100+TIME(0,H100,0)</f>
        <v>0.4888888888888888</v>
      </c>
    </row>
    <row r="106" spans="3:9" s="1345" customFormat="1" ht="16.5" customHeight="1">
      <c r="C106" s="1346">
        <v>5.1</v>
      </c>
      <c r="D106" s="1078" t="s">
        <v>214</v>
      </c>
      <c r="E106" s="1347"/>
      <c r="F106" s="261"/>
      <c r="G106" s="912"/>
      <c r="H106" s="1348"/>
      <c r="I106" s="1349"/>
    </row>
    <row r="107" spans="3:9" s="26" customFormat="1" ht="16.5" customHeight="1">
      <c r="C107" s="17"/>
      <c r="D107" s="20"/>
      <c r="E107" s="27"/>
      <c r="F107" s="20"/>
      <c r="G107" s="27"/>
      <c r="H107" s="52"/>
      <c r="I107" s="53"/>
    </row>
    <row r="108" spans="3:9" s="244" customFormat="1" ht="16.5" customHeight="1">
      <c r="C108" s="25">
        <v>6</v>
      </c>
      <c r="D108" s="245" t="s">
        <v>379</v>
      </c>
      <c r="E108" s="18" t="s">
        <v>394</v>
      </c>
      <c r="F108" s="246"/>
      <c r="G108" s="1079"/>
      <c r="H108" s="247">
        <v>0</v>
      </c>
      <c r="I108" s="212">
        <f>I105+TIME(0,H105,0)</f>
        <v>0.5208333333333333</v>
      </c>
    </row>
    <row r="109" spans="3:9" s="10" customFormat="1" ht="16.5" customHeight="1">
      <c r="C109" s="11"/>
      <c r="D109" s="12"/>
      <c r="F109" s="12"/>
      <c r="G109" s="14"/>
      <c r="H109" s="55"/>
      <c r="I109" s="1340"/>
    </row>
    <row r="110" spans="3:9" s="207" customFormat="1" ht="16.5" customHeight="1">
      <c r="C110" s="208"/>
      <c r="D110" s="209"/>
      <c r="E110" s="210" t="s">
        <v>383</v>
      </c>
      <c r="H110" s="211">
        <v>60</v>
      </c>
      <c r="I110" s="212">
        <f>I108+TIME(0,H108,0)</f>
        <v>0.5208333333333333</v>
      </c>
    </row>
    <row r="111" spans="3:9" s="10" customFormat="1" ht="16.5" customHeight="1">
      <c r="C111" s="15"/>
      <c r="D111" s="12"/>
      <c r="E111" s="13"/>
      <c r="H111" s="63"/>
      <c r="I111" s="62"/>
    </row>
    <row r="112" spans="3:9" s="207" customFormat="1" ht="16.5" customHeight="1">
      <c r="C112" s="208"/>
      <c r="D112" s="209"/>
      <c r="E112" s="210" t="s">
        <v>220</v>
      </c>
      <c r="H112" s="211"/>
      <c r="I112" s="212">
        <f>I110+TIME(0,H110,0)</f>
        <v>0.5624999999999999</v>
      </c>
    </row>
    <row r="113" spans="3:9" s="10" customFormat="1" ht="16.5" customHeight="1">
      <c r="C113" s="15"/>
      <c r="D113" s="12"/>
      <c r="E113" s="13"/>
      <c r="H113" s="63"/>
      <c r="I113" s="62"/>
    </row>
    <row r="114" spans="1:9" s="44" customFormat="1" ht="16.5" customHeight="1" thickBot="1">
      <c r="A114" s="43"/>
      <c r="B114" s="1859" t="s">
        <v>331</v>
      </c>
      <c r="C114" s="1859"/>
      <c r="D114" s="1859"/>
      <c r="E114" s="1859"/>
      <c r="F114" s="1859"/>
      <c r="G114" s="1859"/>
      <c r="H114" s="1859"/>
      <c r="I114" s="1859"/>
    </row>
    <row r="115" spans="1:9" s="1" customFormat="1" ht="16.5" customHeight="1" thickBot="1">
      <c r="A115" s="45"/>
      <c r="B115" s="1860" t="str">
        <f>$B$2</f>
        <v>PLENARY</v>
      </c>
      <c r="C115" s="1861"/>
      <c r="D115" s="1862" t="str">
        <f>D2</f>
        <v>88th IEEE 802.11 WIRELESS LOCAL AREA NETWORKS SESSION</v>
      </c>
      <c r="E115" s="1862"/>
      <c r="F115" s="1862"/>
      <c r="G115" s="1862"/>
      <c r="H115" s="1862"/>
      <c r="I115" s="1862"/>
    </row>
    <row r="116" spans="1:9" s="1" customFormat="1" ht="16.5" customHeight="1">
      <c r="A116" s="45"/>
      <c r="B116" s="1872" t="str">
        <f>'802.11 Cover'!$C$4</f>
        <v>R0</v>
      </c>
      <c r="C116" s="1873"/>
      <c r="D116" s="1855" t="str">
        <f>D3</f>
        <v>Hyatt Regency San Antonio, 123 Losoya, San Antonio, TX 78205, USA</v>
      </c>
      <c r="E116" s="1855"/>
      <c r="F116" s="1855"/>
      <c r="G116" s="1855"/>
      <c r="H116" s="1855"/>
      <c r="I116" s="1855"/>
    </row>
    <row r="117" spans="1:9" s="1" customFormat="1" ht="16.5" customHeight="1" thickBot="1">
      <c r="A117" s="45"/>
      <c r="B117" s="1874"/>
      <c r="C117" s="1875"/>
      <c r="D117" s="1854" t="str">
        <f>D4</f>
        <v>November 14th-19th, 2004</v>
      </c>
      <c r="E117" s="1855"/>
      <c r="F117" s="1855"/>
      <c r="G117" s="1855"/>
      <c r="H117" s="1855"/>
      <c r="I117" s="1855"/>
    </row>
    <row r="118" spans="1:9" s="1" customFormat="1" ht="16.5" customHeight="1">
      <c r="A118" s="45"/>
      <c r="B118" s="430"/>
      <c r="C118" s="430"/>
      <c r="D118" s="82"/>
      <c r="E118" s="82"/>
      <c r="F118" s="82"/>
      <c r="G118" s="82"/>
      <c r="H118" s="82"/>
      <c r="I118" s="82"/>
    </row>
    <row r="119" spans="1:9" s="335" customFormat="1" ht="16.5" customHeight="1">
      <c r="A119" s="332"/>
      <c r="B119" s="334"/>
      <c r="C119" s="334"/>
      <c r="D119" s="334"/>
      <c r="E119" s="334"/>
      <c r="F119" s="334"/>
      <c r="G119" s="334"/>
      <c r="H119" s="334"/>
      <c r="I119" s="334"/>
    </row>
    <row r="120" spans="1:10" s="3" customFormat="1" ht="16.5" customHeight="1">
      <c r="A120" s="46"/>
      <c r="B120" s="1856" t="s">
        <v>701</v>
      </c>
      <c r="C120" s="1856"/>
      <c r="D120" s="1856"/>
      <c r="E120" s="1856"/>
      <c r="F120" s="1856"/>
      <c r="G120" s="1856"/>
      <c r="H120" s="1856"/>
      <c r="I120" s="1856"/>
      <c r="J120" s="2"/>
    </row>
    <row r="121" spans="3:10" s="23" customFormat="1" ht="16.5" customHeight="1">
      <c r="C121" s="338"/>
      <c r="D121" s="339"/>
      <c r="E121" s="339"/>
      <c r="F121" s="339"/>
      <c r="G121" s="339"/>
      <c r="H121" s="1864" t="s">
        <v>112</v>
      </c>
      <c r="I121" s="1864"/>
      <c r="J121" s="340"/>
    </row>
    <row r="122" spans="3:9" s="28" customFormat="1" ht="16.5" customHeight="1">
      <c r="C122" s="25">
        <v>1</v>
      </c>
      <c r="D122" s="19" t="s">
        <v>333</v>
      </c>
      <c r="E122" s="18" t="s">
        <v>385</v>
      </c>
      <c r="F122" s="18" t="s">
        <v>334</v>
      </c>
      <c r="G122" s="18" t="s">
        <v>335</v>
      </c>
      <c r="H122" s="58">
        <v>1</v>
      </c>
      <c r="I122" s="66">
        <f>TIME(8,0,0)</f>
        <v>0.3333333333333333</v>
      </c>
    </row>
    <row r="123" spans="3:9" s="26" customFormat="1" ht="16.5" customHeight="1">
      <c r="C123" s="17">
        <v>2</v>
      </c>
      <c r="D123" s="23" t="s">
        <v>333</v>
      </c>
      <c r="E123" s="20" t="s">
        <v>184</v>
      </c>
      <c r="F123" s="20" t="s">
        <v>334</v>
      </c>
      <c r="G123" s="20" t="s">
        <v>335</v>
      </c>
      <c r="H123" s="52">
        <v>1</v>
      </c>
      <c r="I123" s="53">
        <f>I122+TIME(0,H122,0)</f>
        <v>0.33402777777777776</v>
      </c>
    </row>
    <row r="124" spans="3:9" s="28" customFormat="1" ht="16.5" customHeight="1">
      <c r="C124" s="25">
        <v>3</v>
      </c>
      <c r="D124" s="19" t="s">
        <v>333</v>
      </c>
      <c r="E124" s="18" t="s">
        <v>393</v>
      </c>
      <c r="F124" s="18" t="s">
        <v>334</v>
      </c>
      <c r="G124" s="18" t="s">
        <v>335</v>
      </c>
      <c r="H124" s="58">
        <v>1</v>
      </c>
      <c r="I124" s="66">
        <f>I123+TIME(0,H123,0)</f>
        <v>0.3347222222222222</v>
      </c>
    </row>
    <row r="125" spans="3:9" s="26" customFormat="1" ht="16.5" customHeight="1">
      <c r="C125" s="30">
        <v>3.1</v>
      </c>
      <c r="D125" s="23" t="s">
        <v>333</v>
      </c>
      <c r="E125" s="464" t="s">
        <v>265</v>
      </c>
      <c r="F125" s="72" t="s">
        <v>334</v>
      </c>
      <c r="G125" s="73" t="s">
        <v>263</v>
      </c>
      <c r="H125" s="1865" t="s">
        <v>537</v>
      </c>
      <c r="I125" s="1866"/>
    </row>
    <row r="126" spans="3:9" s="28" customFormat="1" ht="16.5" customHeight="1">
      <c r="C126" s="31">
        <v>3.2</v>
      </c>
      <c r="D126" s="19" t="s">
        <v>333</v>
      </c>
      <c r="E126" s="465" t="s">
        <v>267</v>
      </c>
      <c r="F126" s="70" t="s">
        <v>334</v>
      </c>
      <c r="G126" s="71" t="s">
        <v>337</v>
      </c>
      <c r="H126" s="1867"/>
      <c r="I126" s="1868"/>
    </row>
    <row r="127" spans="3:9" s="26" customFormat="1" ht="16.5" customHeight="1">
      <c r="C127" s="30">
        <v>3.3</v>
      </c>
      <c r="D127" s="23" t="s">
        <v>333</v>
      </c>
      <c r="E127" s="466" t="s">
        <v>266</v>
      </c>
      <c r="F127" s="74" t="s">
        <v>334</v>
      </c>
      <c r="G127" s="75" t="s">
        <v>337</v>
      </c>
      <c r="H127" s="1867"/>
      <c r="I127" s="1868"/>
    </row>
    <row r="128" spans="3:9" s="28" customFormat="1" ht="16.5" customHeight="1">
      <c r="C128" s="31">
        <v>3.4</v>
      </c>
      <c r="D128" s="19" t="s">
        <v>333</v>
      </c>
      <c r="E128" s="465" t="s">
        <v>260</v>
      </c>
      <c r="F128" s="70" t="s">
        <v>334</v>
      </c>
      <c r="G128" s="71" t="s">
        <v>264</v>
      </c>
      <c r="H128" s="1867"/>
      <c r="I128" s="1868"/>
    </row>
    <row r="129" spans="3:9" s="26" customFormat="1" ht="16.5" customHeight="1">
      <c r="C129" s="30">
        <v>3.5</v>
      </c>
      <c r="D129" s="23" t="s">
        <v>333</v>
      </c>
      <c r="E129" s="467" t="s">
        <v>261</v>
      </c>
      <c r="F129" s="124" t="s">
        <v>334</v>
      </c>
      <c r="G129" s="125" t="s">
        <v>337</v>
      </c>
      <c r="H129" s="1869"/>
      <c r="I129" s="1870"/>
    </row>
    <row r="130" spans="3:9" s="19" customFormat="1" ht="16.5" customHeight="1">
      <c r="C130" s="266">
        <v>3.6</v>
      </c>
      <c r="D130" s="19" t="s">
        <v>333</v>
      </c>
      <c r="E130" s="468" t="s">
        <v>51</v>
      </c>
      <c r="F130" s="209" t="s">
        <v>334</v>
      </c>
      <c r="G130" s="209" t="s">
        <v>335</v>
      </c>
      <c r="H130" s="267"/>
      <c r="I130" s="268"/>
    </row>
    <row r="131" spans="3:9" s="26" customFormat="1" ht="16.5" customHeight="1">
      <c r="C131" s="30">
        <v>3.7</v>
      </c>
      <c r="D131" s="23" t="s">
        <v>333</v>
      </c>
      <c r="E131" s="978" t="s">
        <v>306</v>
      </c>
      <c r="F131" s="12" t="s">
        <v>334</v>
      </c>
      <c r="G131" s="12" t="s">
        <v>468</v>
      </c>
      <c r="H131" s="998"/>
      <c r="I131" s="998"/>
    </row>
    <row r="132" spans="3:9" s="877" customFormat="1" ht="16.5" customHeight="1">
      <c r="C132" s="878">
        <v>3.8</v>
      </c>
      <c r="D132" s="877" t="s">
        <v>333</v>
      </c>
      <c r="E132" s="879"/>
      <c r="F132" s="880"/>
      <c r="G132" s="880"/>
      <c r="H132" s="881"/>
      <c r="I132" s="882"/>
    </row>
    <row r="133" spans="3:9" s="26" customFormat="1" ht="16.5" customHeight="1">
      <c r="C133" s="17"/>
      <c r="D133" s="20" t="s">
        <v>388</v>
      </c>
      <c r="E133" s="20"/>
      <c r="F133" s="20"/>
      <c r="G133" s="20"/>
      <c r="H133" s="52"/>
      <c r="I133" s="53"/>
    </row>
    <row r="134" spans="3:9" s="511" customFormat="1" ht="16.5" customHeight="1">
      <c r="C134" s="509"/>
      <c r="D134" s="758"/>
      <c r="E134" s="758"/>
      <c r="F134" s="758"/>
      <c r="G134" s="758"/>
      <c r="H134" s="883"/>
      <c r="I134" s="884"/>
    </row>
    <row r="135" spans="3:9" s="10" customFormat="1" ht="16.5" customHeight="1">
      <c r="C135" s="11">
        <v>4</v>
      </c>
      <c r="D135" s="6"/>
      <c r="E135" s="14" t="s">
        <v>288</v>
      </c>
      <c r="F135" s="12"/>
      <c r="G135" s="12"/>
      <c r="H135" s="55"/>
      <c r="I135" s="62"/>
    </row>
    <row r="136" spans="3:9" s="511" customFormat="1" ht="16.5" customHeight="1">
      <c r="C136" s="509">
        <v>4.1</v>
      </c>
      <c r="D136" s="758" t="s">
        <v>381</v>
      </c>
      <c r="E136" s="508" t="s">
        <v>299</v>
      </c>
      <c r="F136" s="758" t="s">
        <v>336</v>
      </c>
      <c r="G136" s="758" t="s">
        <v>392</v>
      </c>
      <c r="H136" s="883">
        <v>1</v>
      </c>
      <c r="I136" s="884">
        <f>I124+TIME(0,H124,0)</f>
        <v>0.33541666666666664</v>
      </c>
    </row>
    <row r="137" spans="3:9" s="4" customFormat="1" ht="16.5" customHeight="1">
      <c r="C137" s="5">
        <v>4.2</v>
      </c>
      <c r="D137" s="6" t="s">
        <v>382</v>
      </c>
      <c r="E137" s="8" t="s">
        <v>149</v>
      </c>
      <c r="F137" s="8"/>
      <c r="G137" s="8"/>
      <c r="H137" s="61"/>
      <c r="I137" s="62"/>
    </row>
    <row r="138" spans="3:9" s="28" customFormat="1" ht="16.5" customHeight="1">
      <c r="C138" s="264" t="s">
        <v>396</v>
      </c>
      <c r="D138" s="262" t="s">
        <v>382</v>
      </c>
      <c r="E138" s="1261" t="s">
        <v>399</v>
      </c>
      <c r="F138" s="262" t="s">
        <v>336</v>
      </c>
      <c r="G138" s="262" t="s">
        <v>390</v>
      </c>
      <c r="H138" s="269">
        <v>3</v>
      </c>
      <c r="I138" s="66">
        <f>I136+TIME(0,H136,0)</f>
        <v>0.3361111111111111</v>
      </c>
    </row>
    <row r="139" spans="3:9" s="4" customFormat="1" ht="16.5" customHeight="1">
      <c r="C139" s="5" t="s">
        <v>397</v>
      </c>
      <c r="D139" s="6" t="s">
        <v>382</v>
      </c>
      <c r="E139" s="7" t="s">
        <v>98</v>
      </c>
      <c r="F139" s="8" t="s">
        <v>334</v>
      </c>
      <c r="G139" s="6" t="s">
        <v>322</v>
      </c>
      <c r="H139" s="57">
        <v>3</v>
      </c>
      <c r="I139" s="53">
        <f>I138+TIME(0,H138,0)</f>
        <v>0.3381944444444444</v>
      </c>
    </row>
    <row r="140" spans="3:9" s="244" customFormat="1" ht="16.5" customHeight="1">
      <c r="C140" s="248" t="s">
        <v>398</v>
      </c>
      <c r="D140" s="245" t="s">
        <v>382</v>
      </c>
      <c r="E140" s="251" t="s">
        <v>99</v>
      </c>
      <c r="F140" s="246" t="s">
        <v>334</v>
      </c>
      <c r="G140" s="245" t="s">
        <v>124</v>
      </c>
      <c r="H140" s="269">
        <v>3</v>
      </c>
      <c r="I140" s="66">
        <f aca="true" t="shared" si="1" ref="I140:I156">I139+TIME(0,H139,0)</f>
        <v>0.34027777777777773</v>
      </c>
    </row>
    <row r="141" spans="3:9" s="4" customFormat="1" ht="16.5" customHeight="1">
      <c r="C141" s="33" t="s">
        <v>400</v>
      </c>
      <c r="D141" s="6" t="s">
        <v>382</v>
      </c>
      <c r="E141" s="7" t="s">
        <v>365</v>
      </c>
      <c r="F141" s="8" t="s">
        <v>334</v>
      </c>
      <c r="G141" s="6" t="s">
        <v>164</v>
      </c>
      <c r="H141" s="57">
        <v>3</v>
      </c>
      <c r="I141" s="53">
        <f t="shared" si="1"/>
        <v>0.34236111111111106</v>
      </c>
    </row>
    <row r="142" spans="3:9" s="244" customFormat="1" ht="16.5" customHeight="1">
      <c r="C142" s="248" t="s">
        <v>401</v>
      </c>
      <c r="D142" s="245" t="s">
        <v>382</v>
      </c>
      <c r="E142" s="251" t="s">
        <v>105</v>
      </c>
      <c r="F142" s="246" t="s">
        <v>334</v>
      </c>
      <c r="G142" s="245" t="s">
        <v>540</v>
      </c>
      <c r="H142" s="269">
        <v>3</v>
      </c>
      <c r="I142" s="66">
        <f t="shared" si="1"/>
        <v>0.3444444444444444</v>
      </c>
    </row>
    <row r="143" spans="2:9" s="4" customFormat="1" ht="16.5" customHeight="1">
      <c r="B143" s="15"/>
      <c r="C143" s="5" t="s">
        <v>402</v>
      </c>
      <c r="D143" s="6" t="s">
        <v>382</v>
      </c>
      <c r="E143" s="7" t="s">
        <v>61</v>
      </c>
      <c r="F143" s="8" t="s">
        <v>334</v>
      </c>
      <c r="G143" s="6" t="s">
        <v>509</v>
      </c>
      <c r="H143" s="61">
        <v>3</v>
      </c>
      <c r="I143" s="53">
        <f t="shared" si="1"/>
        <v>0.3465277777777777</v>
      </c>
    </row>
    <row r="144" spans="2:9" s="244" customFormat="1" ht="16.5" customHeight="1">
      <c r="B144" s="208"/>
      <c r="C144" s="248" t="s">
        <v>109</v>
      </c>
      <c r="D144" s="245" t="s">
        <v>382</v>
      </c>
      <c r="E144" s="251" t="s">
        <v>62</v>
      </c>
      <c r="F144" s="246" t="s">
        <v>334</v>
      </c>
      <c r="G144" s="245" t="s">
        <v>538</v>
      </c>
      <c r="H144" s="247">
        <v>3</v>
      </c>
      <c r="I144" s="66">
        <f t="shared" si="1"/>
        <v>0.34861111111111104</v>
      </c>
    </row>
    <row r="145" spans="2:9" s="4" customFormat="1" ht="16.5" customHeight="1">
      <c r="B145" s="15"/>
      <c r="C145" s="5" t="s">
        <v>238</v>
      </c>
      <c r="D145" s="6" t="s">
        <v>382</v>
      </c>
      <c r="E145" s="7" t="s">
        <v>49</v>
      </c>
      <c r="F145" s="8" t="s">
        <v>334</v>
      </c>
      <c r="G145" s="6" t="s">
        <v>539</v>
      </c>
      <c r="H145" s="61">
        <v>3</v>
      </c>
      <c r="I145" s="53">
        <f t="shared" si="1"/>
        <v>0.35069444444444436</v>
      </c>
    </row>
    <row r="146" spans="3:9" s="28" customFormat="1" ht="16.5" customHeight="1">
      <c r="C146" s="248" t="s">
        <v>312</v>
      </c>
      <c r="D146" s="262" t="s">
        <v>382</v>
      </c>
      <c r="E146" s="1212" t="s">
        <v>304</v>
      </c>
      <c r="F146" s="262" t="s">
        <v>336</v>
      </c>
      <c r="G146" s="262" t="s">
        <v>324</v>
      </c>
      <c r="H146" s="269">
        <v>3</v>
      </c>
      <c r="I146" s="66">
        <f t="shared" si="1"/>
        <v>0.3527777777777777</v>
      </c>
    </row>
    <row r="147" spans="2:9" s="4" customFormat="1" ht="16.5" customHeight="1">
      <c r="B147" s="15"/>
      <c r="C147" s="24" t="s">
        <v>141</v>
      </c>
      <c r="D147" s="6" t="s">
        <v>382</v>
      </c>
      <c r="E147" s="7" t="s">
        <v>711</v>
      </c>
      <c r="F147" s="8" t="s">
        <v>334</v>
      </c>
      <c r="G147" s="6" t="s">
        <v>709</v>
      </c>
      <c r="H147" s="61">
        <v>3</v>
      </c>
      <c r="I147" s="62">
        <f>I146+TIME(0,H146,0)</f>
        <v>0.354861111111111</v>
      </c>
    </row>
    <row r="148" spans="3:9" s="28" customFormat="1" ht="16.5" customHeight="1">
      <c r="C148" s="264" t="s">
        <v>414</v>
      </c>
      <c r="D148" s="262" t="s">
        <v>382</v>
      </c>
      <c r="E148" s="251" t="s">
        <v>47</v>
      </c>
      <c r="F148" s="246" t="s">
        <v>334</v>
      </c>
      <c r="G148" s="245" t="s">
        <v>171</v>
      </c>
      <c r="H148" s="269">
        <v>3</v>
      </c>
      <c r="I148" s="66">
        <f>I147+TIME(0,H147,0)</f>
        <v>0.35694444444444434</v>
      </c>
    </row>
    <row r="149" spans="3:9" s="26" customFormat="1" ht="16.5" customHeight="1">
      <c r="C149" s="32" t="s">
        <v>465</v>
      </c>
      <c r="D149" s="29" t="s">
        <v>382</v>
      </c>
      <c r="E149" s="7" t="s">
        <v>327</v>
      </c>
      <c r="F149" s="8" t="s">
        <v>334</v>
      </c>
      <c r="G149" s="6" t="s">
        <v>315</v>
      </c>
      <c r="H149" s="57">
        <v>3</v>
      </c>
      <c r="I149" s="53">
        <f t="shared" si="1"/>
        <v>0.35902777777777767</v>
      </c>
    </row>
    <row r="150" spans="2:9" s="244" customFormat="1" ht="16.5" customHeight="1">
      <c r="B150" s="208"/>
      <c r="C150" s="248" t="s">
        <v>510</v>
      </c>
      <c r="D150" s="245" t="s">
        <v>382</v>
      </c>
      <c r="E150" s="251" t="s">
        <v>551</v>
      </c>
      <c r="F150" s="246" t="s">
        <v>334</v>
      </c>
      <c r="G150" s="245" t="s">
        <v>464</v>
      </c>
      <c r="H150" s="247">
        <v>3</v>
      </c>
      <c r="I150" s="66">
        <f t="shared" si="1"/>
        <v>0.361111111111111</v>
      </c>
    </row>
    <row r="151" spans="2:9" s="4" customFormat="1" ht="16.5" customHeight="1">
      <c r="B151" s="15"/>
      <c r="C151" s="5" t="s">
        <v>542</v>
      </c>
      <c r="D151" s="6" t="s">
        <v>382</v>
      </c>
      <c r="E151" s="7" t="s">
        <v>74</v>
      </c>
      <c r="F151" s="8" t="s">
        <v>334</v>
      </c>
      <c r="G151" s="6" t="s">
        <v>73</v>
      </c>
      <c r="H151" s="61">
        <v>3</v>
      </c>
      <c r="I151" s="53">
        <f t="shared" si="1"/>
        <v>0.3631944444444443</v>
      </c>
    </row>
    <row r="152" spans="2:9" s="244" customFormat="1" ht="16.5" customHeight="1">
      <c r="B152" s="208"/>
      <c r="C152" s="248" t="s">
        <v>76</v>
      </c>
      <c r="D152" s="245" t="s">
        <v>382</v>
      </c>
      <c r="E152" s="251" t="s">
        <v>75</v>
      </c>
      <c r="F152" s="246" t="s">
        <v>334</v>
      </c>
      <c r="G152" s="245" t="s">
        <v>392</v>
      </c>
      <c r="H152" s="247">
        <v>3</v>
      </c>
      <c r="I152" s="66">
        <f t="shared" si="1"/>
        <v>0.36527777777777765</v>
      </c>
    </row>
    <row r="153" spans="3:9" s="23" customFormat="1" ht="16.5" customHeight="1">
      <c r="C153" s="5" t="s">
        <v>77</v>
      </c>
      <c r="D153" s="12" t="s">
        <v>382</v>
      </c>
      <c r="E153" s="997" t="s">
        <v>407</v>
      </c>
      <c r="F153" s="12" t="s">
        <v>336</v>
      </c>
      <c r="G153" s="12" t="s">
        <v>181</v>
      </c>
      <c r="H153" s="57">
        <v>3</v>
      </c>
      <c r="I153" s="53">
        <f t="shared" si="1"/>
        <v>0.36736111111111097</v>
      </c>
    </row>
    <row r="154" spans="2:9" s="244" customFormat="1" ht="16.5" customHeight="1">
      <c r="B154" s="208"/>
      <c r="C154" s="248" t="s">
        <v>712</v>
      </c>
      <c r="D154" s="245" t="s">
        <v>382</v>
      </c>
      <c r="E154" s="251" t="s">
        <v>543</v>
      </c>
      <c r="F154" s="246" t="s">
        <v>334</v>
      </c>
      <c r="G154" s="245" t="s">
        <v>148</v>
      </c>
      <c r="H154" s="269">
        <v>3</v>
      </c>
      <c r="I154" s="66">
        <f t="shared" si="1"/>
        <v>0.3694444444444443</v>
      </c>
    </row>
    <row r="155" spans="3:9" s="26" customFormat="1" ht="16.5" customHeight="1">
      <c r="C155" s="32">
        <v>4.3</v>
      </c>
      <c r="D155" s="29" t="s">
        <v>382</v>
      </c>
      <c r="E155" s="22" t="s">
        <v>300</v>
      </c>
      <c r="F155" s="29" t="s">
        <v>336</v>
      </c>
      <c r="G155" s="14" t="s">
        <v>217</v>
      </c>
      <c r="H155" s="57">
        <v>3</v>
      </c>
      <c r="I155" s="53">
        <f t="shared" si="1"/>
        <v>0.3715277777777776</v>
      </c>
    </row>
    <row r="156" spans="3:9" s="28" customFormat="1" ht="16.5" customHeight="1">
      <c r="C156" s="264">
        <v>4.4</v>
      </c>
      <c r="D156" s="262" t="s">
        <v>382</v>
      </c>
      <c r="E156" s="260" t="s">
        <v>142</v>
      </c>
      <c r="F156" s="262" t="s">
        <v>336</v>
      </c>
      <c r="G156" s="245" t="s">
        <v>504</v>
      </c>
      <c r="H156" s="269">
        <v>3</v>
      </c>
      <c r="I156" s="66">
        <f t="shared" si="1"/>
        <v>0.37361111111111095</v>
      </c>
    </row>
    <row r="157" spans="3:9" s="26" customFormat="1" ht="16.5" customHeight="1">
      <c r="C157" s="32"/>
      <c r="D157" s="29"/>
      <c r="E157" s="29"/>
      <c r="F157" s="29"/>
      <c r="G157" s="6"/>
      <c r="H157" s="57"/>
      <c r="I157" s="53"/>
    </row>
    <row r="158" spans="3:9" s="259" customFormat="1" ht="16.5" customHeight="1">
      <c r="C158" s="25">
        <v>5</v>
      </c>
      <c r="D158" s="18"/>
      <c r="E158" s="18" t="s">
        <v>386</v>
      </c>
      <c r="F158" s="18"/>
      <c r="G158" s="18"/>
      <c r="H158" s="261"/>
      <c r="I158" s="263"/>
    </row>
    <row r="159" spans="3:9" s="204" customFormat="1" ht="16.5" customHeight="1">
      <c r="C159" s="205">
        <v>5.1</v>
      </c>
      <c r="D159" s="140"/>
      <c r="E159" s="1387" t="s">
        <v>311</v>
      </c>
      <c r="F159" s="141"/>
      <c r="G159" s="141"/>
      <c r="H159" s="206"/>
      <c r="I159" s="139"/>
    </row>
    <row r="160" spans="3:9" s="668" customFormat="1" ht="16.5" customHeight="1">
      <c r="C160" s="669" t="s">
        <v>228</v>
      </c>
      <c r="D160" s="670" t="s">
        <v>379</v>
      </c>
      <c r="E160" s="891" t="s">
        <v>110</v>
      </c>
      <c r="F160" s="670" t="s">
        <v>334</v>
      </c>
      <c r="G160" s="672" t="s">
        <v>390</v>
      </c>
      <c r="H160" s="673">
        <v>8</v>
      </c>
      <c r="I160" s="658">
        <f>I156+TIME(0,H156,0)</f>
        <v>0.3756944444444443</v>
      </c>
    </row>
    <row r="161" spans="3:9" s="204" customFormat="1" ht="16.5" customHeight="1">
      <c r="C161" s="205" t="s">
        <v>416</v>
      </c>
      <c r="D161" s="140" t="s">
        <v>379</v>
      </c>
      <c r="E161" s="892" t="s">
        <v>100</v>
      </c>
      <c r="F161" s="141" t="s">
        <v>334</v>
      </c>
      <c r="G161" s="140" t="s">
        <v>322</v>
      </c>
      <c r="H161" s="128">
        <v>8</v>
      </c>
      <c r="I161" s="667">
        <f aca="true" t="shared" si="2" ref="I161:I166">I160+TIME(0,H160,0)</f>
        <v>0.3812499999999998</v>
      </c>
    </row>
    <row r="162" spans="3:9" s="661" customFormat="1" ht="16.5" customHeight="1">
      <c r="C162" s="662" t="s">
        <v>229</v>
      </c>
      <c r="D162" s="663" t="s">
        <v>379</v>
      </c>
      <c r="E162" s="893" t="s">
        <v>101</v>
      </c>
      <c r="F162" s="664" t="s">
        <v>334</v>
      </c>
      <c r="G162" s="663" t="s">
        <v>124</v>
      </c>
      <c r="H162" s="673">
        <v>8</v>
      </c>
      <c r="I162" s="666">
        <f t="shared" si="2"/>
        <v>0.38680555555555535</v>
      </c>
    </row>
    <row r="163" spans="3:9" s="204" customFormat="1" ht="16.5" customHeight="1">
      <c r="C163" s="123" t="s">
        <v>230</v>
      </c>
      <c r="D163" s="140" t="s">
        <v>379</v>
      </c>
      <c r="E163" s="892" t="s">
        <v>366</v>
      </c>
      <c r="F163" s="141" t="s">
        <v>334</v>
      </c>
      <c r="G163" s="140" t="s">
        <v>164</v>
      </c>
      <c r="H163" s="128">
        <v>8</v>
      </c>
      <c r="I163" s="139">
        <f t="shared" si="2"/>
        <v>0.3923611111111109</v>
      </c>
    </row>
    <row r="164" spans="3:9" s="661" customFormat="1" ht="16.5" customHeight="1">
      <c r="C164" s="669" t="s">
        <v>123</v>
      </c>
      <c r="D164" s="663" t="s">
        <v>379</v>
      </c>
      <c r="E164" s="893" t="s">
        <v>106</v>
      </c>
      <c r="F164" s="664" t="s">
        <v>334</v>
      </c>
      <c r="G164" s="663" t="s">
        <v>540</v>
      </c>
      <c r="H164" s="665">
        <v>8</v>
      </c>
      <c r="I164" s="666">
        <f t="shared" si="2"/>
        <v>0.3979166666666664</v>
      </c>
    </row>
    <row r="165" spans="2:9" s="204" customFormat="1" ht="16.5" customHeight="1">
      <c r="B165" s="885"/>
      <c r="C165" s="205" t="s">
        <v>231</v>
      </c>
      <c r="D165" s="127" t="s">
        <v>379</v>
      </c>
      <c r="E165" s="892" t="s">
        <v>64</v>
      </c>
      <c r="F165" s="141" t="s">
        <v>334</v>
      </c>
      <c r="G165" s="140" t="s">
        <v>509</v>
      </c>
      <c r="H165" s="206">
        <v>8</v>
      </c>
      <c r="I165" s="139">
        <f t="shared" si="2"/>
        <v>0.40347222222222195</v>
      </c>
    </row>
    <row r="166" spans="2:9" s="661" customFormat="1" ht="16.5" customHeight="1">
      <c r="B166" s="753"/>
      <c r="C166" s="662" t="s">
        <v>232</v>
      </c>
      <c r="D166" s="670" t="s">
        <v>379</v>
      </c>
      <c r="E166" s="893" t="s">
        <v>63</v>
      </c>
      <c r="F166" s="664" t="s">
        <v>334</v>
      </c>
      <c r="G166" s="663" t="s">
        <v>538</v>
      </c>
      <c r="H166" s="665">
        <v>8</v>
      </c>
      <c r="I166" s="666">
        <f t="shared" si="2"/>
        <v>0.4090277777777775</v>
      </c>
    </row>
    <row r="167" spans="3:9" s="21" customFormat="1" ht="16.5" customHeight="1">
      <c r="C167" s="17"/>
      <c r="D167" s="20"/>
      <c r="E167" s="20"/>
      <c r="F167" s="20"/>
      <c r="G167" s="22"/>
      <c r="H167" s="56"/>
      <c r="I167" s="139"/>
    </row>
    <row r="168" spans="3:9" s="259" customFormat="1" ht="16.5" customHeight="1">
      <c r="C168" s="25"/>
      <c r="D168" s="18"/>
      <c r="E168" s="18" t="s">
        <v>167</v>
      </c>
      <c r="F168" s="18" t="s">
        <v>334</v>
      </c>
      <c r="G168" s="18" t="s">
        <v>335</v>
      </c>
      <c r="H168" s="261">
        <v>0</v>
      </c>
      <c r="I168" s="666">
        <f>I166+TIME(0,H166,0)</f>
        <v>0.414583333333333</v>
      </c>
    </row>
    <row r="169" spans="3:9" s="21" customFormat="1" ht="16.5" customHeight="1">
      <c r="C169" s="17"/>
      <c r="D169" s="20"/>
      <c r="E169" s="20"/>
      <c r="F169" s="20"/>
      <c r="G169" s="20"/>
      <c r="H169" s="56"/>
      <c r="I169" s="64"/>
    </row>
    <row r="170" spans="3:9" s="19" customFormat="1" ht="16.5" customHeight="1">
      <c r="C170" s="208"/>
      <c r="D170" s="209"/>
      <c r="E170" s="674" t="s">
        <v>383</v>
      </c>
      <c r="H170" s="576">
        <v>30</v>
      </c>
      <c r="I170" s="258">
        <f>I168+TIME(0,H168,0)</f>
        <v>0.414583333333333</v>
      </c>
    </row>
    <row r="171" spans="3:9" s="23" customFormat="1" ht="16.5" customHeight="1">
      <c r="C171" s="15"/>
      <c r="D171" s="12"/>
      <c r="E171" s="135"/>
      <c r="H171" s="136"/>
      <c r="I171" s="137"/>
    </row>
    <row r="172" spans="3:9" s="259" customFormat="1" ht="16.5" customHeight="1">
      <c r="C172" s="25"/>
      <c r="D172" s="675"/>
      <c r="E172" s="260" t="s">
        <v>168</v>
      </c>
      <c r="F172" s="675"/>
      <c r="G172" s="675"/>
      <c r="H172" s="261"/>
      <c r="I172" s="258">
        <f>I170+TIME(0,H170,0)</f>
        <v>0.43541666666666634</v>
      </c>
    </row>
    <row r="173" spans="3:9" s="21" customFormat="1" ht="16.5" customHeight="1">
      <c r="C173" s="17"/>
      <c r="D173" s="138"/>
      <c r="E173" s="22"/>
      <c r="F173" s="138"/>
      <c r="G173" s="138"/>
      <c r="H173" s="56"/>
      <c r="I173" s="137"/>
    </row>
    <row r="174" spans="2:9" s="661" customFormat="1" ht="16.5" customHeight="1">
      <c r="B174" s="753"/>
      <c r="C174" s="662" t="s">
        <v>165</v>
      </c>
      <c r="D174" s="670" t="s">
        <v>379</v>
      </c>
      <c r="E174" s="893" t="s">
        <v>48</v>
      </c>
      <c r="F174" s="664" t="s">
        <v>334</v>
      </c>
      <c r="G174" s="663" t="s">
        <v>539</v>
      </c>
      <c r="H174" s="665">
        <v>8</v>
      </c>
      <c r="I174" s="666">
        <f>I172+TIME(0,H172,0)</f>
        <v>0.43541666666666634</v>
      </c>
    </row>
    <row r="175" spans="3:9" s="129" customFormat="1" ht="16.5" customHeight="1">
      <c r="C175" s="205" t="s">
        <v>313</v>
      </c>
      <c r="D175" s="127" t="s">
        <v>379</v>
      </c>
      <c r="E175" s="890" t="s">
        <v>305</v>
      </c>
      <c r="F175" s="127" t="s">
        <v>334</v>
      </c>
      <c r="G175" s="130" t="s">
        <v>324</v>
      </c>
      <c r="H175" s="206">
        <v>8</v>
      </c>
      <c r="I175" s="139">
        <f aca="true" t="shared" si="3" ref="I175:I182">I174+TIME(0,H174,0)</f>
        <v>0.4409722222222219</v>
      </c>
    </row>
    <row r="176" spans="3:9" s="668" customFormat="1" ht="16.5" customHeight="1">
      <c r="C176" s="669" t="s">
        <v>144</v>
      </c>
      <c r="D176" s="670" t="s">
        <v>379</v>
      </c>
      <c r="E176" s="891" t="s">
        <v>328</v>
      </c>
      <c r="F176" s="670" t="s">
        <v>334</v>
      </c>
      <c r="G176" s="1391" t="s">
        <v>315</v>
      </c>
      <c r="H176" s="665">
        <v>8</v>
      </c>
      <c r="I176" s="666">
        <f t="shared" si="3"/>
        <v>0.4465277777777774</v>
      </c>
    </row>
    <row r="177" spans="2:9" s="204" customFormat="1" ht="16.5" customHeight="1">
      <c r="B177" s="885"/>
      <c r="C177" s="205" t="s">
        <v>102</v>
      </c>
      <c r="D177" s="140" t="s">
        <v>382</v>
      </c>
      <c r="E177" s="892" t="s">
        <v>715</v>
      </c>
      <c r="F177" s="141" t="s">
        <v>334</v>
      </c>
      <c r="G177" s="140" t="s">
        <v>709</v>
      </c>
      <c r="H177" s="206">
        <v>8</v>
      </c>
      <c r="I177" s="139">
        <f>I176+TIME(0,H176,0)</f>
        <v>0.45208333333333295</v>
      </c>
    </row>
    <row r="178" spans="2:9" s="661" customFormat="1" ht="16.5" customHeight="1">
      <c r="B178" s="753"/>
      <c r="C178" s="662" t="s">
        <v>310</v>
      </c>
      <c r="D178" s="663" t="s">
        <v>382</v>
      </c>
      <c r="E178" s="893" t="s">
        <v>50</v>
      </c>
      <c r="F178" s="664" t="s">
        <v>334</v>
      </c>
      <c r="G178" s="663" t="s">
        <v>171</v>
      </c>
      <c r="H178" s="665">
        <v>8</v>
      </c>
      <c r="I178" s="666">
        <f>I177+TIME(0,H177,0)</f>
        <v>0.4576388888888885</v>
      </c>
    </row>
    <row r="179" spans="2:9" s="204" customFormat="1" ht="16.5" customHeight="1">
      <c r="B179" s="885"/>
      <c r="C179" s="205" t="s">
        <v>466</v>
      </c>
      <c r="D179" s="127" t="s">
        <v>379</v>
      </c>
      <c r="E179" s="892" t="s">
        <v>552</v>
      </c>
      <c r="F179" s="141" t="s">
        <v>334</v>
      </c>
      <c r="G179" s="140" t="s">
        <v>464</v>
      </c>
      <c r="H179" s="206">
        <v>8</v>
      </c>
      <c r="I179" s="139">
        <f t="shared" si="3"/>
        <v>0.463194444444444</v>
      </c>
    </row>
    <row r="180" spans="2:9" s="661" customFormat="1" ht="16.5" customHeight="1">
      <c r="B180" s="753"/>
      <c r="C180" s="662" t="s">
        <v>513</v>
      </c>
      <c r="D180" s="663" t="s">
        <v>382</v>
      </c>
      <c r="E180" s="893" t="s">
        <v>78</v>
      </c>
      <c r="F180" s="664" t="s">
        <v>334</v>
      </c>
      <c r="G180" s="663" t="s">
        <v>73</v>
      </c>
      <c r="H180" s="665">
        <v>8</v>
      </c>
      <c r="I180" s="666">
        <f t="shared" si="3"/>
        <v>0.46874999999999956</v>
      </c>
    </row>
    <row r="181" spans="2:9" s="204" customFormat="1" ht="16.5" customHeight="1">
      <c r="B181" s="885"/>
      <c r="C181" s="205" t="s">
        <v>514</v>
      </c>
      <c r="D181" s="140" t="s">
        <v>382</v>
      </c>
      <c r="E181" s="892" t="s">
        <v>79</v>
      </c>
      <c r="F181" s="141" t="s">
        <v>334</v>
      </c>
      <c r="G181" s="140" t="s">
        <v>392</v>
      </c>
      <c r="H181" s="206">
        <v>8</v>
      </c>
      <c r="I181" s="139">
        <f t="shared" si="3"/>
        <v>0.4743055555555551</v>
      </c>
    </row>
    <row r="182" spans="3:9" s="668" customFormat="1" ht="16.5" customHeight="1">
      <c r="C182" s="662" t="s">
        <v>706</v>
      </c>
      <c r="D182" s="670" t="s">
        <v>379</v>
      </c>
      <c r="E182" s="891" t="s">
        <v>166</v>
      </c>
      <c r="F182" s="670" t="s">
        <v>334</v>
      </c>
      <c r="G182" s="672" t="s">
        <v>121</v>
      </c>
      <c r="H182" s="665">
        <v>8</v>
      </c>
      <c r="I182" s="666">
        <f t="shared" si="3"/>
        <v>0.4798611111111106</v>
      </c>
    </row>
    <row r="183" spans="3:9" s="129" customFormat="1" ht="16.5" customHeight="1">
      <c r="C183" s="205" t="s">
        <v>713</v>
      </c>
      <c r="D183" s="127" t="s">
        <v>379</v>
      </c>
      <c r="E183" s="1058" t="s">
        <v>308</v>
      </c>
      <c r="F183" s="127" t="s">
        <v>334</v>
      </c>
      <c r="G183" s="130" t="s">
        <v>148</v>
      </c>
      <c r="H183" s="206"/>
      <c r="I183" s="139"/>
    </row>
    <row r="184" spans="3:9" s="668" customFormat="1" ht="16.5" customHeight="1">
      <c r="C184" s="662" t="s">
        <v>714</v>
      </c>
      <c r="D184" s="670" t="s">
        <v>379</v>
      </c>
      <c r="E184" s="1059" t="s">
        <v>309</v>
      </c>
      <c r="F184" s="670" t="s">
        <v>334</v>
      </c>
      <c r="G184" s="672" t="s">
        <v>181</v>
      </c>
      <c r="H184" s="665"/>
      <c r="I184" s="666"/>
    </row>
    <row r="185" spans="3:9" s="129" customFormat="1" ht="16.5" customHeight="1">
      <c r="C185" s="123">
        <v>5.2</v>
      </c>
      <c r="D185" s="127" t="s">
        <v>379</v>
      </c>
      <c r="E185" s="131" t="s">
        <v>307</v>
      </c>
      <c r="F185" s="127" t="s">
        <v>334</v>
      </c>
      <c r="G185" s="130" t="s">
        <v>217</v>
      </c>
      <c r="H185" s="206">
        <v>8</v>
      </c>
      <c r="I185" s="139">
        <f>I182+TIME(0,H182,0)</f>
        <v>0.48541666666666616</v>
      </c>
    </row>
    <row r="186" spans="3:9" s="668" customFormat="1" ht="16.5" customHeight="1">
      <c r="C186" s="669">
        <v>5.3</v>
      </c>
      <c r="D186" s="670" t="s">
        <v>379</v>
      </c>
      <c r="E186" s="671" t="s">
        <v>143</v>
      </c>
      <c r="F186" s="664" t="s">
        <v>334</v>
      </c>
      <c r="G186" s="663" t="s">
        <v>504</v>
      </c>
      <c r="H186" s="665">
        <v>8</v>
      </c>
      <c r="I186" s="666">
        <f>I185+TIME(0,H185,0)</f>
        <v>0.4909722222222217</v>
      </c>
    </row>
    <row r="187" spans="3:9" s="129" customFormat="1" ht="16.5" customHeight="1">
      <c r="C187" s="123" t="s">
        <v>170</v>
      </c>
      <c r="D187" s="127"/>
      <c r="E187" s="127"/>
      <c r="F187" s="127"/>
      <c r="G187" s="130"/>
      <c r="H187" s="128"/>
      <c r="I187" s="139"/>
    </row>
    <row r="188" spans="3:9" s="207" customFormat="1" ht="16.5" customHeight="1">
      <c r="C188" s="208"/>
      <c r="D188" s="209"/>
      <c r="E188" s="210"/>
      <c r="F188" s="209"/>
      <c r="G188" s="243"/>
      <c r="H188" s="250"/>
      <c r="I188" s="258"/>
    </row>
    <row r="189" spans="3:9" s="21" customFormat="1" ht="16.5" customHeight="1">
      <c r="C189" s="17">
        <v>6</v>
      </c>
      <c r="D189" s="20"/>
      <c r="E189" s="22" t="s">
        <v>387</v>
      </c>
      <c r="F189" s="20"/>
      <c r="G189" s="20"/>
      <c r="H189" s="56">
        <v>5</v>
      </c>
      <c r="I189" s="977">
        <f>I186+TIME(0,H186,0)</f>
        <v>0.49652777777777724</v>
      </c>
    </row>
    <row r="190" spans="3:9" s="244" customFormat="1" ht="16.5" customHeight="1">
      <c r="C190" s="248">
        <v>6.1</v>
      </c>
      <c r="D190" s="245"/>
      <c r="E190" s="251" t="s">
        <v>311</v>
      </c>
      <c r="F190" s="246"/>
      <c r="G190" s="246"/>
      <c r="H190" s="247"/>
      <c r="I190" s="212"/>
    </row>
    <row r="191" spans="3:9" s="26" customFormat="1" ht="16.5" customHeight="1">
      <c r="C191" s="30" t="s">
        <v>221</v>
      </c>
      <c r="D191" s="27" t="s">
        <v>379</v>
      </c>
      <c r="E191" s="894" t="s">
        <v>110</v>
      </c>
      <c r="F191" s="27" t="s">
        <v>334</v>
      </c>
      <c r="G191" s="29" t="s">
        <v>390</v>
      </c>
      <c r="H191" s="52"/>
      <c r="I191" s="53"/>
    </row>
    <row r="192" spans="3:9" s="257" customFormat="1" ht="16.5" customHeight="1">
      <c r="C192" s="248" t="s">
        <v>222</v>
      </c>
      <c r="D192" s="660" t="s">
        <v>379</v>
      </c>
      <c r="E192" s="249" t="s">
        <v>100</v>
      </c>
      <c r="F192" s="246" t="s">
        <v>334</v>
      </c>
      <c r="G192" s="577" t="s">
        <v>322</v>
      </c>
      <c r="H192" s="659"/>
      <c r="I192" s="258"/>
    </row>
    <row r="193" spans="3:9" s="255" customFormat="1" ht="16.5" customHeight="1">
      <c r="C193" s="5" t="s">
        <v>223</v>
      </c>
      <c r="D193" s="27" t="s">
        <v>379</v>
      </c>
      <c r="E193" s="9" t="s">
        <v>101</v>
      </c>
      <c r="F193" s="8" t="s">
        <v>334</v>
      </c>
      <c r="G193" s="256" t="s">
        <v>124</v>
      </c>
      <c r="H193" s="254"/>
      <c r="I193" s="137"/>
    </row>
    <row r="194" spans="3:9" s="257" customFormat="1" ht="16.5" customHeight="1">
      <c r="C194" s="25" t="s">
        <v>224</v>
      </c>
      <c r="D194" s="660" t="s">
        <v>379</v>
      </c>
      <c r="E194" s="249" t="s">
        <v>366</v>
      </c>
      <c r="F194" s="246" t="s">
        <v>334</v>
      </c>
      <c r="G194" s="577" t="s">
        <v>164</v>
      </c>
      <c r="H194" s="659"/>
      <c r="I194" s="258"/>
    </row>
    <row r="195" spans="3:9" s="255" customFormat="1" ht="16.5" customHeight="1">
      <c r="C195" s="17" t="s">
        <v>225</v>
      </c>
      <c r="D195" s="27" t="s">
        <v>379</v>
      </c>
      <c r="E195" s="9" t="s">
        <v>106</v>
      </c>
      <c r="F195" s="8" t="s">
        <v>334</v>
      </c>
      <c r="G195" s="256" t="s">
        <v>540</v>
      </c>
      <c r="H195" s="254"/>
      <c r="I195" s="137"/>
    </row>
    <row r="196" spans="2:9" s="257" customFormat="1" ht="16.5" customHeight="1">
      <c r="B196" s="208"/>
      <c r="C196" s="248" t="s">
        <v>226</v>
      </c>
      <c r="D196" s="18" t="s">
        <v>379</v>
      </c>
      <c r="E196" s="249" t="s">
        <v>64</v>
      </c>
      <c r="F196" s="246" t="s">
        <v>334</v>
      </c>
      <c r="G196" s="577" t="s">
        <v>509</v>
      </c>
      <c r="H196" s="659"/>
      <c r="I196" s="263"/>
    </row>
    <row r="197" spans="2:9" s="255" customFormat="1" ht="16.5" customHeight="1">
      <c r="B197" s="15"/>
      <c r="C197" s="5" t="s">
        <v>227</v>
      </c>
      <c r="D197" s="20" t="s">
        <v>379</v>
      </c>
      <c r="E197" s="9" t="s">
        <v>63</v>
      </c>
      <c r="F197" s="8" t="s">
        <v>334</v>
      </c>
      <c r="G197" s="256" t="s">
        <v>538</v>
      </c>
      <c r="H197" s="254"/>
      <c r="I197" s="64"/>
    </row>
    <row r="198" spans="2:9" s="257" customFormat="1" ht="16.5" customHeight="1">
      <c r="B198" s="208"/>
      <c r="C198" s="248" t="s">
        <v>169</v>
      </c>
      <c r="D198" s="18" t="s">
        <v>379</v>
      </c>
      <c r="E198" s="249" t="s">
        <v>48</v>
      </c>
      <c r="F198" s="246" t="s">
        <v>334</v>
      </c>
      <c r="G198" s="577" t="s">
        <v>539</v>
      </c>
      <c r="H198" s="659"/>
      <c r="I198" s="258"/>
    </row>
    <row r="199" spans="3:9" s="26" customFormat="1" ht="16.5" customHeight="1">
      <c r="C199" s="5" t="s">
        <v>314</v>
      </c>
      <c r="D199" s="27" t="s">
        <v>379</v>
      </c>
      <c r="E199" s="894" t="s">
        <v>305</v>
      </c>
      <c r="F199" s="27" t="s">
        <v>334</v>
      </c>
      <c r="G199" s="29" t="s">
        <v>324</v>
      </c>
      <c r="H199" s="52"/>
      <c r="I199" s="53"/>
    </row>
    <row r="200" spans="3:9" s="259" customFormat="1" ht="16.5" customHeight="1">
      <c r="C200" s="31" t="s">
        <v>145</v>
      </c>
      <c r="D200" s="18" t="s">
        <v>379</v>
      </c>
      <c r="E200" s="895" t="s">
        <v>328</v>
      </c>
      <c r="F200" s="18" t="s">
        <v>334</v>
      </c>
      <c r="G200" s="209" t="s">
        <v>315</v>
      </c>
      <c r="H200" s="261"/>
      <c r="I200" s="263"/>
    </row>
    <row r="201" spans="2:9" s="255" customFormat="1" ht="16.5" customHeight="1">
      <c r="B201" s="15"/>
      <c r="C201" s="5" t="s">
        <v>103</v>
      </c>
      <c r="D201" s="20" t="s">
        <v>379</v>
      </c>
      <c r="E201" s="9" t="s">
        <v>715</v>
      </c>
      <c r="F201" s="8" t="s">
        <v>334</v>
      </c>
      <c r="G201" s="256" t="s">
        <v>709</v>
      </c>
      <c r="H201" s="254"/>
      <c r="I201" s="137"/>
    </row>
    <row r="202" spans="2:9" s="257" customFormat="1" ht="16.5" customHeight="1">
      <c r="B202" s="208"/>
      <c r="C202" s="248" t="s">
        <v>415</v>
      </c>
      <c r="D202" s="18" t="s">
        <v>379</v>
      </c>
      <c r="E202" s="249" t="s">
        <v>50</v>
      </c>
      <c r="F202" s="246" t="s">
        <v>334</v>
      </c>
      <c r="G202" s="577" t="s">
        <v>171</v>
      </c>
      <c r="H202" s="659"/>
      <c r="I202" s="258"/>
    </row>
    <row r="203" spans="2:9" s="255" customFormat="1" ht="16.5" customHeight="1">
      <c r="B203" s="15"/>
      <c r="C203" s="5" t="s">
        <v>467</v>
      </c>
      <c r="D203" s="20" t="s">
        <v>379</v>
      </c>
      <c r="E203" s="9" t="s">
        <v>552</v>
      </c>
      <c r="F203" s="8" t="s">
        <v>334</v>
      </c>
      <c r="G203" s="256" t="s">
        <v>464</v>
      </c>
      <c r="H203" s="254"/>
      <c r="I203" s="137"/>
    </row>
    <row r="204" spans="2:9" s="257" customFormat="1" ht="16.5" customHeight="1">
      <c r="B204" s="208"/>
      <c r="C204" s="248" t="s">
        <v>511</v>
      </c>
      <c r="D204" s="577" t="s">
        <v>382</v>
      </c>
      <c r="E204" s="249" t="s">
        <v>78</v>
      </c>
      <c r="F204" s="246" t="s">
        <v>334</v>
      </c>
      <c r="G204" s="577" t="s">
        <v>73</v>
      </c>
      <c r="H204" s="659"/>
      <c r="I204" s="263"/>
    </row>
    <row r="205" spans="2:9" s="255" customFormat="1" ht="16.5" customHeight="1">
      <c r="B205" s="15"/>
      <c r="C205" s="5" t="s">
        <v>512</v>
      </c>
      <c r="D205" s="256" t="s">
        <v>382</v>
      </c>
      <c r="E205" s="9" t="s">
        <v>79</v>
      </c>
      <c r="F205" s="8" t="s">
        <v>334</v>
      </c>
      <c r="G205" s="256" t="s">
        <v>392</v>
      </c>
      <c r="H205" s="254"/>
      <c r="I205" s="64"/>
    </row>
    <row r="206" spans="3:9" s="259" customFormat="1" ht="16.5" customHeight="1">
      <c r="C206" s="248" t="s">
        <v>716</v>
      </c>
      <c r="D206" s="18" t="s">
        <v>379</v>
      </c>
      <c r="E206" s="895" t="s">
        <v>166</v>
      </c>
      <c r="F206" s="18" t="s">
        <v>334</v>
      </c>
      <c r="G206" s="260" t="s">
        <v>121</v>
      </c>
      <c r="H206" s="659"/>
      <c r="I206" s="258"/>
    </row>
    <row r="207" spans="3:9" s="21" customFormat="1" ht="16.5" customHeight="1">
      <c r="C207" s="5" t="s">
        <v>717</v>
      </c>
      <c r="D207" s="20" t="s">
        <v>379</v>
      </c>
      <c r="E207" s="1061" t="s">
        <v>308</v>
      </c>
      <c r="F207" s="20" t="s">
        <v>334</v>
      </c>
      <c r="G207" s="22" t="s">
        <v>148</v>
      </c>
      <c r="H207" s="254"/>
      <c r="I207" s="137"/>
    </row>
    <row r="208" spans="3:9" s="259" customFormat="1" ht="16.5" customHeight="1">
      <c r="C208" s="248" t="s">
        <v>718</v>
      </c>
      <c r="D208" s="18" t="s">
        <v>379</v>
      </c>
      <c r="E208" s="1060" t="s">
        <v>309</v>
      </c>
      <c r="F208" s="18" t="s">
        <v>334</v>
      </c>
      <c r="G208" s="260" t="s">
        <v>181</v>
      </c>
      <c r="H208" s="659"/>
      <c r="I208" s="258"/>
    </row>
    <row r="209" spans="3:9" s="26" customFormat="1" ht="16.5" customHeight="1">
      <c r="C209" s="30">
        <v>7</v>
      </c>
      <c r="D209" s="27" t="s">
        <v>379</v>
      </c>
      <c r="E209" s="1388" t="s">
        <v>307</v>
      </c>
      <c r="F209" s="27" t="s">
        <v>334</v>
      </c>
      <c r="G209" s="8" t="s">
        <v>217</v>
      </c>
      <c r="H209" s="52"/>
      <c r="I209" s="1389"/>
    </row>
    <row r="210" spans="3:9" s="259" customFormat="1" ht="16.5" customHeight="1">
      <c r="C210" s="25">
        <v>8</v>
      </c>
      <c r="D210" s="18" t="s">
        <v>379</v>
      </c>
      <c r="E210" s="1392" t="s">
        <v>143</v>
      </c>
      <c r="F210" s="246" t="s">
        <v>334</v>
      </c>
      <c r="G210" s="245" t="s">
        <v>504</v>
      </c>
      <c r="H210" s="261"/>
      <c r="I210" s="263"/>
    </row>
    <row r="211" spans="3:9" s="26" customFormat="1" ht="16.5" customHeight="1">
      <c r="C211" s="17">
        <v>9</v>
      </c>
      <c r="D211" s="29" t="s">
        <v>382</v>
      </c>
      <c r="E211" s="1388" t="s">
        <v>719</v>
      </c>
      <c r="F211" s="20" t="s">
        <v>334</v>
      </c>
      <c r="G211" s="20" t="s">
        <v>335</v>
      </c>
      <c r="H211" s="52"/>
      <c r="I211" s="53"/>
    </row>
    <row r="212" spans="3:9" s="28" customFormat="1" ht="16.5" customHeight="1">
      <c r="C212" s="25">
        <v>10</v>
      </c>
      <c r="D212" s="18" t="s">
        <v>379</v>
      </c>
      <c r="E212" s="660" t="s">
        <v>111</v>
      </c>
      <c r="F212" s="18" t="s">
        <v>334</v>
      </c>
      <c r="G212" s="18" t="s">
        <v>335</v>
      </c>
      <c r="H212" s="58">
        <v>1</v>
      </c>
      <c r="I212" s="1393">
        <f>I189+TIME(0,H189,0)</f>
        <v>0.49999999999999944</v>
      </c>
    </row>
    <row r="213" spans="3:9" s="26" customFormat="1" ht="16.5" customHeight="1">
      <c r="C213" s="17"/>
      <c r="D213" s="20"/>
      <c r="E213" s="27"/>
      <c r="F213" s="20"/>
      <c r="G213" s="20"/>
      <c r="H213" s="52"/>
      <c r="I213" s="53"/>
    </row>
    <row r="214" spans="2:10" s="291" customFormat="1" ht="16.5" customHeight="1">
      <c r="B214" s="1871" t="s">
        <v>256</v>
      </c>
      <c r="C214" s="1871"/>
      <c r="D214" s="1871"/>
      <c r="E214" s="1871"/>
      <c r="F214" s="1871"/>
      <c r="G214" s="1871"/>
      <c r="H214" s="1871"/>
      <c r="I214" s="1871"/>
      <c r="J214" s="1394"/>
    </row>
    <row r="215" spans="2:10" s="133" customFormat="1" ht="16.5" customHeight="1">
      <c r="B215" s="1350"/>
      <c r="C215" s="1350"/>
      <c r="D215" s="1350"/>
      <c r="E215" s="1350"/>
      <c r="F215" s="1350"/>
      <c r="G215" s="1350"/>
      <c r="H215" s="1350"/>
      <c r="I215" s="1350"/>
      <c r="J215" s="134"/>
    </row>
    <row r="216" spans="2:10" s="676" customFormat="1" ht="16.5" customHeight="1">
      <c r="B216" s="1863" t="s">
        <v>257</v>
      </c>
      <c r="C216" s="1863"/>
      <c r="D216" s="1863"/>
      <c r="E216" s="1863"/>
      <c r="F216" s="1863"/>
      <c r="G216" s="1863"/>
      <c r="H216" s="1863"/>
      <c r="I216" s="1863"/>
      <c r="J216" s="677"/>
    </row>
    <row r="217" spans="2:10" s="133" customFormat="1" ht="16.5" customHeight="1">
      <c r="B217" s="1390"/>
      <c r="C217" s="1390"/>
      <c r="D217" s="1390"/>
      <c r="E217" s="1390"/>
      <c r="F217" s="1390"/>
      <c r="G217" s="1390"/>
      <c r="H217" s="1390"/>
      <c r="I217" s="1390"/>
      <c r="J217" s="134"/>
    </row>
    <row r="218" spans="1:9" s="273" customFormat="1" ht="16.5" customHeight="1">
      <c r="A218" s="272"/>
      <c r="C218" s="274"/>
      <c r="D218" s="275"/>
      <c r="E218" s="276"/>
      <c r="F218" s="275"/>
      <c r="G218" s="1220">
        <f>I212</f>
        <v>0.49999999999999944</v>
      </c>
      <c r="H218" s="1221" t="s">
        <v>404</v>
      </c>
      <c r="I218" s="1221"/>
    </row>
    <row r="219" spans="1:9" s="271" customFormat="1" ht="16.5" customHeight="1">
      <c r="A219" s="270"/>
      <c r="B219" s="337"/>
      <c r="C219" s="337"/>
      <c r="D219" s="337"/>
      <c r="E219" s="337"/>
      <c r="F219" s="337"/>
      <c r="G219" s="337"/>
      <c r="H219" s="337"/>
      <c r="I219" s="337"/>
    </row>
    <row r="220" spans="1:9" s="35" customFormat="1" ht="16.5" customHeight="1">
      <c r="A220" s="47"/>
      <c r="B220" s="34"/>
      <c r="C220" s="78"/>
      <c r="D220" s="34"/>
      <c r="E220" s="34"/>
      <c r="F220" s="34"/>
      <c r="G220" s="34"/>
      <c r="H220" s="34"/>
      <c r="I220" s="34"/>
    </row>
    <row r="221" spans="1:9" s="35" customFormat="1" ht="16.5" customHeight="1">
      <c r="A221" s="47"/>
      <c r="B221" s="36"/>
      <c r="C221" s="37" t="s">
        <v>331</v>
      </c>
      <c r="D221" s="38" t="s">
        <v>331</v>
      </c>
      <c r="E221" s="39" t="s">
        <v>384</v>
      </c>
      <c r="F221" s="38" t="s">
        <v>331</v>
      </c>
      <c r="G221" s="39"/>
      <c r="H221" s="67" t="s">
        <v>331</v>
      </c>
      <c r="I221" s="68" t="s">
        <v>331</v>
      </c>
    </row>
    <row r="222" spans="1:9" s="35" customFormat="1" ht="16.5" customHeight="1">
      <c r="A222" s="47"/>
      <c r="B222" s="36"/>
      <c r="C222" s="37"/>
      <c r="D222" s="39"/>
      <c r="E222" s="39" t="s">
        <v>301</v>
      </c>
      <c r="F222" s="39"/>
      <c r="G222" s="36"/>
      <c r="H222" s="34"/>
      <c r="I222" s="34"/>
    </row>
    <row r="223" spans="1:9" s="51" customFormat="1" ht="16.5" customHeight="1">
      <c r="A223" s="48"/>
      <c r="B223" s="49"/>
      <c r="C223" s="50"/>
      <c r="D223" s="49"/>
      <c r="E223" s="49"/>
      <c r="F223" s="49"/>
      <c r="G223" s="49"/>
      <c r="H223" s="59"/>
      <c r="I223" s="59"/>
    </row>
    <row r="224" spans="1:9" s="278" customFormat="1" ht="16.5" customHeight="1">
      <c r="A224" s="277"/>
      <c r="C224" s="279"/>
      <c r="H224" s="280"/>
      <c r="I224" s="280"/>
    </row>
  </sheetData>
  <mergeCells count="30">
    <mergeCell ref="H81:I81"/>
    <mergeCell ref="D4:I4"/>
    <mergeCell ref="D2:I2"/>
    <mergeCell ref="D3:I3"/>
    <mergeCell ref="B8:I8"/>
    <mergeCell ref="B74:I74"/>
    <mergeCell ref="B75:C75"/>
    <mergeCell ref="D75:I75"/>
    <mergeCell ref="B76:C77"/>
    <mergeCell ref="D76:I76"/>
    <mergeCell ref="B1:I1"/>
    <mergeCell ref="B80:I80"/>
    <mergeCell ref="D117:I117"/>
    <mergeCell ref="B214:I214"/>
    <mergeCell ref="B116:C117"/>
    <mergeCell ref="D116:I116"/>
    <mergeCell ref="B7:I7"/>
    <mergeCell ref="B120:I120"/>
    <mergeCell ref="B2:C2"/>
    <mergeCell ref="B3:C4"/>
    <mergeCell ref="B114:I114"/>
    <mergeCell ref="B115:C115"/>
    <mergeCell ref="D115:I115"/>
    <mergeCell ref="B216:I216"/>
    <mergeCell ref="H121:I121"/>
    <mergeCell ref="H125:I129"/>
    <mergeCell ref="D77:I77"/>
    <mergeCell ref="B13:I13"/>
    <mergeCell ref="H14:I14"/>
    <mergeCell ref="D22:E22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CU117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745" customFormat="1" ht="16.5" customHeight="1"/>
    <row r="2" s="302" customFormat="1" ht="16.5" customHeight="1">
      <c r="I2" s="336"/>
    </row>
    <row r="3" spans="2:16" s="313" customFormat="1" ht="16.5" customHeight="1">
      <c r="B3" s="1876" t="s">
        <v>86</v>
      </c>
      <c r="C3" s="1876"/>
      <c r="D3" s="1876"/>
      <c r="E3" s="1876"/>
      <c r="F3" s="1876"/>
      <c r="G3" s="1876"/>
      <c r="H3" s="1876"/>
      <c r="I3" s="1876"/>
      <c r="J3" s="1876"/>
      <c r="K3" s="1876"/>
      <c r="L3" s="1876"/>
      <c r="M3" s="1876"/>
      <c r="N3" s="1876"/>
      <c r="O3" s="1876"/>
      <c r="P3" s="1876"/>
    </row>
    <row r="4" spans="2:97" s="314" customFormat="1" ht="16.5" customHeight="1">
      <c r="B4" s="395" t="s">
        <v>161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</row>
    <row r="5" spans="2:99" s="377" customFormat="1" ht="16.5" customHeight="1">
      <c r="B5" s="378" t="s">
        <v>336</v>
      </c>
      <c r="C5" s="379" t="s">
        <v>325</v>
      </c>
      <c r="D5" s="424"/>
      <c r="E5" s="424"/>
      <c r="F5" s="424"/>
      <c r="G5" s="424"/>
      <c r="H5" s="424"/>
      <c r="I5" s="424"/>
      <c r="J5" s="424"/>
      <c r="K5" s="424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  <c r="BK5" s="431"/>
      <c r="BL5" s="431"/>
      <c r="BM5" s="431"/>
      <c r="BN5" s="431"/>
      <c r="BO5" s="431"/>
      <c r="BP5" s="431"/>
      <c r="BQ5" s="431"/>
      <c r="BR5" s="431"/>
      <c r="BS5" s="431"/>
      <c r="BT5" s="431"/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31"/>
      <c r="CQ5" s="431"/>
      <c r="CR5" s="431"/>
      <c r="CS5" s="431"/>
      <c r="CT5" s="431"/>
      <c r="CU5" s="431"/>
    </row>
    <row r="6" spans="2:99" s="377" customFormat="1" ht="16.5" customHeight="1">
      <c r="B6" s="378" t="s">
        <v>336</v>
      </c>
      <c r="C6" s="379" t="s">
        <v>65</v>
      </c>
      <c r="D6" s="424"/>
      <c r="E6" s="424"/>
      <c r="F6" s="424"/>
      <c r="G6" s="424"/>
      <c r="H6" s="424"/>
      <c r="I6" s="424"/>
      <c r="J6" s="424"/>
      <c r="K6" s="424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</row>
    <row r="7" spans="2:99" s="377" customFormat="1" ht="16.5" customHeight="1">
      <c r="B7" s="378" t="s">
        <v>336</v>
      </c>
      <c r="C7" s="379" t="s">
        <v>92</v>
      </c>
      <c r="D7" s="424"/>
      <c r="E7" s="424"/>
      <c r="F7" s="424"/>
      <c r="G7" s="424"/>
      <c r="H7" s="424"/>
      <c r="I7" s="424"/>
      <c r="J7" s="424"/>
      <c r="K7" s="424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</row>
    <row r="8" spans="2:97" s="389" customFormat="1" ht="16.5" customHeight="1">
      <c r="B8" s="390"/>
      <c r="C8" s="391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</row>
    <row r="9" s="310" customFormat="1" ht="16.5" customHeight="1">
      <c r="I9" s="311"/>
    </row>
    <row r="10" spans="2:16" s="312" customFormat="1" ht="16.5" customHeight="1">
      <c r="B10" s="1896" t="s">
        <v>424</v>
      </c>
      <c r="C10" s="1896"/>
      <c r="D10" s="1896"/>
      <c r="E10" s="1896"/>
      <c r="F10" s="1896"/>
      <c r="G10" s="1896"/>
      <c r="H10" s="1896"/>
      <c r="I10" s="1896"/>
      <c r="J10" s="1896"/>
      <c r="K10" s="1896"/>
      <c r="L10" s="1896"/>
      <c r="M10" s="1896"/>
      <c r="N10" s="1896"/>
      <c r="O10" s="1896"/>
      <c r="P10" s="1896"/>
    </row>
    <row r="11" spans="2:16" s="298" customFormat="1" ht="16.5" customHeight="1">
      <c r="B11" s="1882" t="s">
        <v>150</v>
      </c>
      <c r="C11" s="1882"/>
      <c r="D11" s="1882"/>
      <c r="E11" s="1882"/>
      <c r="F11" s="1882"/>
      <c r="G11" s="1882"/>
      <c r="H11" s="1882"/>
      <c r="I11" s="1882"/>
      <c r="J11" s="1882"/>
      <c r="K11" s="1882"/>
      <c r="L11" s="1882"/>
      <c r="M11" s="1882"/>
      <c r="N11" s="1882"/>
      <c r="O11" s="1882"/>
      <c r="P11" s="1882"/>
    </row>
    <row r="12" spans="2:97" s="314" customFormat="1" ht="16.5" customHeight="1">
      <c r="B12" s="1885" t="s">
        <v>290</v>
      </c>
      <c r="C12" s="1885"/>
      <c r="D12" s="1885"/>
      <c r="E12" s="1885"/>
      <c r="F12" s="1885"/>
      <c r="G12" s="1885"/>
      <c r="H12" s="1885"/>
      <c r="I12" s="1885"/>
      <c r="J12" s="1885"/>
      <c r="K12" s="1885"/>
      <c r="L12" s="1885"/>
      <c r="M12" s="1885"/>
      <c r="N12" s="1885"/>
      <c r="O12" s="1885"/>
      <c r="P12" s="188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</row>
    <row r="13" spans="2:97" s="84" customFormat="1" ht="16.5" customHeight="1">
      <c r="B13" s="306" t="s">
        <v>336</v>
      </c>
      <c r="C13" s="307" t="s">
        <v>584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</row>
    <row r="14" spans="2:97" s="84" customFormat="1" ht="16.5" customHeight="1">
      <c r="B14" s="306"/>
      <c r="C14" s="306" t="s">
        <v>336</v>
      </c>
      <c r="D14" s="307" t="s">
        <v>585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</row>
    <row r="15" spans="2:97" s="389" customFormat="1" ht="16.5" customHeight="1">
      <c r="B15" s="390"/>
      <c r="C15" s="391"/>
      <c r="D15" s="391"/>
      <c r="E15" s="391"/>
      <c r="F15" s="391"/>
      <c r="G15" s="391"/>
      <c r="H15" s="391"/>
      <c r="I15" s="391"/>
      <c r="J15" s="391"/>
      <c r="K15" s="391"/>
      <c r="L15" s="393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</row>
    <row r="16" s="326" customFormat="1" ht="16.5" customHeight="1">
      <c r="I16" s="327"/>
    </row>
    <row r="17" spans="2:16" s="328" customFormat="1" ht="16.5" customHeight="1">
      <c r="B17" s="1894" t="s">
        <v>280</v>
      </c>
      <c r="C17" s="1894"/>
      <c r="D17" s="1894"/>
      <c r="E17" s="1894"/>
      <c r="F17" s="1894"/>
      <c r="G17" s="1894"/>
      <c r="H17" s="1894"/>
      <c r="I17" s="1894"/>
      <c r="J17" s="1894"/>
      <c r="K17" s="1894"/>
      <c r="L17" s="1894"/>
      <c r="M17" s="1894"/>
      <c r="N17" s="1894"/>
      <c r="O17" s="1894"/>
      <c r="P17" s="1894"/>
    </row>
    <row r="18" spans="2:16" s="298" customFormat="1" ht="16.5" customHeight="1">
      <c r="B18" s="1882" t="s">
        <v>160</v>
      </c>
      <c r="C18" s="1882"/>
      <c r="D18" s="1882"/>
      <c r="E18" s="1882"/>
      <c r="F18" s="1882"/>
      <c r="G18" s="1882"/>
      <c r="H18" s="1882"/>
      <c r="I18" s="1882"/>
      <c r="J18" s="1882"/>
      <c r="K18" s="1882"/>
      <c r="L18" s="1882"/>
      <c r="M18" s="1882"/>
      <c r="N18" s="1882"/>
      <c r="O18" s="1882"/>
      <c r="P18" s="1882"/>
    </row>
    <row r="19" spans="2:97" s="318" customFormat="1" ht="16.5" customHeight="1">
      <c r="B19" s="1892" t="s">
        <v>423</v>
      </c>
      <c r="C19" s="1892"/>
      <c r="D19" s="1892"/>
      <c r="E19" s="1892"/>
      <c r="F19" s="1892"/>
      <c r="G19" s="1892"/>
      <c r="H19" s="1892"/>
      <c r="I19" s="1892"/>
      <c r="J19" s="1892"/>
      <c r="K19" s="1892"/>
      <c r="L19" s="1892"/>
      <c r="M19" s="1892"/>
      <c r="N19" s="1892"/>
      <c r="O19" s="1892"/>
      <c r="P19" s="1892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</row>
    <row r="20" spans="1:9" s="84" customFormat="1" ht="15.75">
      <c r="A20" s="896"/>
      <c r="B20" s="897" t="s">
        <v>336</v>
      </c>
      <c r="C20" s="738" t="s">
        <v>839</v>
      </c>
      <c r="D20" s="898"/>
      <c r="E20" s="898"/>
      <c r="F20" s="898"/>
      <c r="G20" s="898"/>
      <c r="H20" s="898"/>
      <c r="I20" s="898"/>
    </row>
    <row r="21" s="389" customFormat="1" ht="16.5" customHeight="1"/>
    <row r="22" s="469" customFormat="1" ht="16.5" customHeight="1">
      <c r="I22" s="470"/>
    </row>
    <row r="23" spans="2:16" s="471" customFormat="1" ht="16.5" customHeight="1">
      <c r="B23" s="1895" t="s">
        <v>153</v>
      </c>
      <c r="C23" s="1895"/>
      <c r="D23" s="1895"/>
      <c r="E23" s="1895"/>
      <c r="F23" s="1895"/>
      <c r="G23" s="1895"/>
      <c r="H23" s="1895"/>
      <c r="I23" s="1895"/>
      <c r="J23" s="1895"/>
      <c r="K23" s="1895"/>
      <c r="L23" s="1895"/>
      <c r="M23" s="1895"/>
      <c r="N23" s="1895"/>
      <c r="O23" s="1895"/>
      <c r="P23" s="1895"/>
    </row>
    <row r="24" spans="2:16" s="298" customFormat="1" ht="16.5" customHeight="1">
      <c r="B24" s="1882" t="s">
        <v>154</v>
      </c>
      <c r="C24" s="1882"/>
      <c r="D24" s="1882"/>
      <c r="E24" s="1882"/>
      <c r="F24" s="1882"/>
      <c r="G24" s="1882"/>
      <c r="H24" s="1882"/>
      <c r="I24" s="1882"/>
      <c r="J24" s="1882"/>
      <c r="K24" s="1882"/>
      <c r="L24" s="1882"/>
      <c r="M24" s="1882"/>
      <c r="N24" s="1882"/>
      <c r="O24" s="1882"/>
      <c r="P24" s="1882"/>
    </row>
    <row r="25" spans="2:97" s="318" customFormat="1" ht="16.5" customHeight="1">
      <c r="B25" s="1892" t="s">
        <v>81</v>
      </c>
      <c r="C25" s="1892"/>
      <c r="D25" s="1892"/>
      <c r="E25" s="1892"/>
      <c r="F25" s="1892"/>
      <c r="G25" s="1892"/>
      <c r="H25" s="1892"/>
      <c r="I25" s="1892"/>
      <c r="J25" s="1892"/>
      <c r="K25" s="1892"/>
      <c r="L25" s="1892"/>
      <c r="M25" s="1892"/>
      <c r="N25" s="1892"/>
      <c r="O25" s="1892"/>
      <c r="P25" s="1892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</row>
    <row r="26" spans="2:95" s="678" customFormat="1" ht="16.5" customHeight="1">
      <c r="B26" s="728" t="s">
        <v>336</v>
      </c>
      <c r="C26" s="738" t="s">
        <v>255</v>
      </c>
      <c r="D26" s="739"/>
      <c r="E26" s="728"/>
      <c r="F26" s="728"/>
      <c r="G26" s="728"/>
      <c r="H26" s="728"/>
      <c r="I26" s="728"/>
      <c r="J26" s="728"/>
      <c r="K26" s="728"/>
      <c r="L26" s="729"/>
      <c r="M26" s="729"/>
      <c r="N26" s="729"/>
      <c r="O26" s="729"/>
      <c r="P26" s="72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</row>
    <row r="27" spans="2:95" s="678" customFormat="1" ht="16.5" customHeight="1">
      <c r="B27" s="728" t="s">
        <v>336</v>
      </c>
      <c r="C27" s="738" t="s">
        <v>560</v>
      </c>
      <c r="D27" s="739"/>
      <c r="E27" s="728"/>
      <c r="F27" s="728"/>
      <c r="G27" s="728"/>
      <c r="H27" s="728"/>
      <c r="I27" s="728"/>
      <c r="J27" s="728"/>
      <c r="K27" s="728"/>
      <c r="L27" s="729"/>
      <c r="M27" s="729"/>
      <c r="N27" s="729"/>
      <c r="O27" s="729"/>
      <c r="P27" s="72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</row>
    <row r="28" spans="1:16" s="736" customFormat="1" ht="16.5" customHeight="1">
      <c r="A28" s="730"/>
      <c r="B28" s="728" t="s">
        <v>336</v>
      </c>
      <c r="C28" s="738" t="s">
        <v>561</v>
      </c>
      <c r="D28" s="739"/>
      <c r="E28" s="728"/>
      <c r="F28" s="728"/>
      <c r="G28" s="728"/>
      <c r="H28" s="728"/>
      <c r="I28" s="728"/>
      <c r="J28" s="728"/>
      <c r="K28" s="728"/>
      <c r="L28" s="728"/>
      <c r="M28" s="728"/>
      <c r="N28" s="729"/>
      <c r="O28" s="678"/>
      <c r="P28" s="678"/>
    </row>
    <row r="29" s="389" customFormat="1" ht="16.5" customHeight="1"/>
    <row r="30" s="329" customFormat="1" ht="16.5" customHeight="1">
      <c r="I30" s="330"/>
    </row>
    <row r="31" spans="2:16" s="331" customFormat="1" ht="16.5" customHeight="1">
      <c r="B31" s="1890" t="s">
        <v>358</v>
      </c>
      <c r="C31" s="1890"/>
      <c r="D31" s="1890"/>
      <c r="E31" s="1890"/>
      <c r="F31" s="1890"/>
      <c r="G31" s="1890"/>
      <c r="H31" s="1890"/>
      <c r="I31" s="1890"/>
      <c r="J31" s="1890"/>
      <c r="K31" s="1890"/>
      <c r="L31" s="1890"/>
      <c r="M31" s="1890"/>
      <c r="N31" s="1890"/>
      <c r="O31" s="1890"/>
      <c r="P31" s="1890"/>
    </row>
    <row r="32" spans="2:16" s="298" customFormat="1" ht="16.5" customHeight="1">
      <c r="B32" s="1882" t="s">
        <v>152</v>
      </c>
      <c r="C32" s="1882"/>
      <c r="D32" s="1882"/>
      <c r="E32" s="1882"/>
      <c r="F32" s="1882"/>
      <c r="G32" s="1882"/>
      <c r="H32" s="1882"/>
      <c r="I32" s="1882"/>
      <c r="J32" s="1882"/>
      <c r="K32" s="1882"/>
      <c r="L32" s="1882"/>
      <c r="M32" s="1882"/>
      <c r="N32" s="1882"/>
      <c r="O32" s="1882"/>
      <c r="P32" s="1882"/>
    </row>
    <row r="33" spans="2:97" s="318" customFormat="1" ht="16.5" customHeight="1">
      <c r="B33" s="1892" t="s">
        <v>548</v>
      </c>
      <c r="C33" s="1892"/>
      <c r="D33" s="1892"/>
      <c r="E33" s="1892"/>
      <c r="F33" s="1892"/>
      <c r="G33" s="1892"/>
      <c r="H33" s="1892"/>
      <c r="I33" s="1892"/>
      <c r="J33" s="1892"/>
      <c r="K33" s="1892"/>
      <c r="L33" s="1892"/>
      <c r="M33" s="1892"/>
      <c r="N33" s="1892"/>
      <c r="O33" s="1892"/>
      <c r="P33" s="1892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</row>
    <row r="34" spans="2:9" s="84" customFormat="1" ht="16.5" customHeight="1">
      <c r="B34" s="757" t="s">
        <v>336</v>
      </c>
      <c r="C34" s="307" t="s">
        <v>740</v>
      </c>
      <c r="D34" s="307"/>
      <c r="E34" s="307"/>
      <c r="F34" s="307"/>
      <c r="G34" s="307"/>
      <c r="H34" s="307"/>
      <c r="I34" s="307"/>
    </row>
    <row r="35" spans="2:9" s="84" customFormat="1" ht="16.5" customHeight="1">
      <c r="B35" s="757" t="s">
        <v>336</v>
      </c>
      <c r="C35" s="307" t="s">
        <v>741</v>
      </c>
      <c r="D35" s="307"/>
      <c r="E35" s="307"/>
      <c r="F35" s="307"/>
      <c r="G35" s="307"/>
      <c r="H35" s="307"/>
      <c r="I35" s="307"/>
    </row>
    <row r="36" spans="2:9" s="84" customFormat="1" ht="16.5" customHeight="1">
      <c r="B36" s="757" t="s">
        <v>336</v>
      </c>
      <c r="C36" s="307" t="s">
        <v>644</v>
      </c>
      <c r="D36" s="307"/>
      <c r="E36" s="307"/>
      <c r="F36" s="307"/>
      <c r="G36" s="307"/>
      <c r="H36" s="307"/>
      <c r="I36" s="307"/>
    </row>
    <row r="37" spans="2:9" s="84" customFormat="1" ht="16.5" customHeight="1">
      <c r="B37" s="757" t="s">
        <v>336</v>
      </c>
      <c r="C37" s="307" t="s">
        <v>742</v>
      </c>
      <c r="D37" s="307"/>
      <c r="E37" s="307"/>
      <c r="F37" s="307"/>
      <c r="G37" s="307"/>
      <c r="H37" s="307"/>
      <c r="I37" s="307"/>
    </row>
    <row r="38" spans="2:9" s="84" customFormat="1" ht="16.5" customHeight="1">
      <c r="B38" s="757" t="s">
        <v>336</v>
      </c>
      <c r="C38" s="307" t="s">
        <v>743</v>
      </c>
      <c r="D38" s="307"/>
      <c r="E38" s="307"/>
      <c r="F38" s="307"/>
      <c r="G38" s="307"/>
      <c r="H38" s="307"/>
      <c r="I38" s="307"/>
    </row>
    <row r="39" s="389" customFormat="1" ht="16.5" customHeight="1"/>
    <row r="40" s="699" customFormat="1" ht="16.5" customHeight="1">
      <c r="I40" s="700"/>
    </row>
    <row r="41" spans="2:16" s="701" customFormat="1" ht="16.5" customHeight="1">
      <c r="B41" s="1887" t="s">
        <v>855</v>
      </c>
      <c r="C41" s="1887"/>
      <c r="D41" s="1887"/>
      <c r="E41" s="1887"/>
      <c r="F41" s="1887"/>
      <c r="G41" s="1887"/>
      <c r="H41" s="1887"/>
      <c r="I41" s="1887"/>
      <c r="J41" s="1887"/>
      <c r="K41" s="1887"/>
      <c r="L41" s="1887"/>
      <c r="M41" s="1887"/>
      <c r="N41" s="1887"/>
      <c r="O41" s="1887"/>
      <c r="P41" s="1887"/>
    </row>
    <row r="42" spans="2:16" s="298" customFormat="1" ht="16.5" customHeight="1">
      <c r="B42" s="1882" t="s">
        <v>545</v>
      </c>
      <c r="C42" s="1882"/>
      <c r="D42" s="1882"/>
      <c r="E42" s="1882"/>
      <c r="F42" s="1882"/>
      <c r="G42" s="1882"/>
      <c r="H42" s="1882"/>
      <c r="I42" s="1882"/>
      <c r="J42" s="1882"/>
      <c r="K42" s="1882"/>
      <c r="L42" s="1882"/>
      <c r="M42" s="1882"/>
      <c r="N42" s="1882"/>
      <c r="O42" s="1882"/>
      <c r="P42" s="1882"/>
    </row>
    <row r="43" spans="2:97" s="396" customFormat="1" ht="16.5" customHeight="1">
      <c r="B43" s="1880" t="s">
        <v>463</v>
      </c>
      <c r="C43" s="1880"/>
      <c r="D43" s="1880"/>
      <c r="E43" s="1880"/>
      <c r="F43" s="1880"/>
      <c r="G43" s="1880"/>
      <c r="H43" s="1880"/>
      <c r="I43" s="1880"/>
      <c r="J43" s="1880"/>
      <c r="K43" s="1880"/>
      <c r="L43" s="1880"/>
      <c r="M43" s="1880"/>
      <c r="N43" s="1880"/>
      <c r="O43" s="1880"/>
      <c r="P43" s="1880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6"/>
      <c r="AQ43" s="376"/>
      <c r="AR43" s="376"/>
      <c r="AS43" s="376"/>
      <c r="AT43" s="376"/>
      <c r="AU43" s="376"/>
      <c r="AV43" s="376"/>
      <c r="AW43" s="376"/>
      <c r="AX43" s="376"/>
      <c r="AY43" s="376"/>
      <c r="AZ43" s="376"/>
      <c r="BA43" s="376"/>
      <c r="BB43" s="376"/>
      <c r="BC43" s="376"/>
      <c r="BD43" s="376"/>
      <c r="BE43" s="376"/>
      <c r="BF43" s="376"/>
      <c r="BG43" s="376"/>
      <c r="BH43" s="376"/>
      <c r="BI43" s="376"/>
      <c r="BJ43" s="376"/>
      <c r="BK43" s="376"/>
      <c r="BL43" s="376"/>
      <c r="BM43" s="376"/>
      <c r="BN43" s="376"/>
      <c r="BO43" s="376"/>
      <c r="BP43" s="376"/>
      <c r="BQ43" s="376"/>
      <c r="BR43" s="376"/>
      <c r="BS43" s="376"/>
      <c r="BT43" s="376"/>
      <c r="BU43" s="376"/>
      <c r="BV43" s="376"/>
      <c r="BW43" s="376"/>
      <c r="BX43" s="376"/>
      <c r="BY43" s="376"/>
      <c r="BZ43" s="376"/>
      <c r="CA43" s="376"/>
      <c r="CB43" s="376"/>
      <c r="CC43" s="376"/>
      <c r="CD43" s="376"/>
      <c r="CE43" s="376"/>
      <c r="CF43" s="376"/>
      <c r="CG43" s="376"/>
      <c r="CH43" s="376"/>
      <c r="CI43" s="376"/>
      <c r="CJ43" s="376"/>
      <c r="CK43" s="376"/>
      <c r="CL43" s="376"/>
      <c r="CM43" s="376"/>
      <c r="CN43" s="376"/>
      <c r="CO43" s="376"/>
      <c r="CP43" s="376"/>
      <c r="CQ43" s="376"/>
      <c r="CR43" s="376"/>
      <c r="CS43" s="376"/>
    </row>
    <row r="44" spans="2:97" s="377" customFormat="1" ht="16.5" customHeight="1">
      <c r="B44" s="378" t="s">
        <v>336</v>
      </c>
      <c r="C44" s="397" t="s">
        <v>754</v>
      </c>
      <c r="D44" s="398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</row>
    <row r="45" s="226" customFormat="1" ht="16.5" customHeight="1">
      <c r="G45" s="227"/>
    </row>
    <row r="46" s="858" customFormat="1" ht="16.5" customHeight="1">
      <c r="I46" s="859"/>
    </row>
    <row r="47" spans="2:16" s="860" customFormat="1" ht="16.5" customHeight="1">
      <c r="B47" s="1893" t="s">
        <v>629</v>
      </c>
      <c r="C47" s="1893"/>
      <c r="D47" s="1893"/>
      <c r="E47" s="1893"/>
      <c r="F47" s="1893"/>
      <c r="G47" s="1893"/>
      <c r="H47" s="1893"/>
      <c r="I47" s="1893"/>
      <c r="J47" s="1893"/>
      <c r="K47" s="1893"/>
      <c r="L47" s="1893"/>
      <c r="M47" s="1893"/>
      <c r="N47" s="1893"/>
      <c r="O47" s="1893"/>
      <c r="P47" s="1893"/>
    </row>
    <row r="48" spans="2:16" s="298" customFormat="1" ht="16.5" customHeight="1">
      <c r="B48" s="1882" t="s">
        <v>507</v>
      </c>
      <c r="C48" s="1882"/>
      <c r="D48" s="1882"/>
      <c r="E48" s="1882"/>
      <c r="F48" s="1882"/>
      <c r="G48" s="1882"/>
      <c r="H48" s="1882"/>
      <c r="I48" s="1882"/>
      <c r="J48" s="1882"/>
      <c r="K48" s="1882"/>
      <c r="L48" s="1882"/>
      <c r="M48" s="1882"/>
      <c r="N48" s="1882"/>
      <c r="O48" s="1882"/>
      <c r="P48" s="1882"/>
    </row>
    <row r="49" spans="2:97" s="396" customFormat="1" ht="16.5" customHeight="1">
      <c r="B49" s="1880" t="s">
        <v>506</v>
      </c>
      <c r="C49" s="1880"/>
      <c r="D49" s="1880"/>
      <c r="E49" s="1880"/>
      <c r="F49" s="1880"/>
      <c r="G49" s="1880"/>
      <c r="H49" s="1880"/>
      <c r="I49" s="1880"/>
      <c r="J49" s="1880"/>
      <c r="K49" s="1880"/>
      <c r="L49" s="1880"/>
      <c r="M49" s="1880"/>
      <c r="N49" s="1880"/>
      <c r="O49" s="1880"/>
      <c r="P49" s="1880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</row>
    <row r="50" spans="2:97" s="377" customFormat="1" ht="15.75">
      <c r="B50" s="378" t="s">
        <v>336</v>
      </c>
      <c r="C50" s="397" t="s">
        <v>667</v>
      </c>
      <c r="D50" s="398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</row>
    <row r="51" spans="2:97" s="377" customFormat="1" ht="15.75">
      <c r="B51" s="378" t="s">
        <v>336</v>
      </c>
      <c r="C51" s="397" t="s">
        <v>778</v>
      </c>
      <c r="D51" s="398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</row>
    <row r="52" s="226" customFormat="1" ht="16.5" customHeight="1">
      <c r="G52" s="227"/>
    </row>
    <row r="53" s="969" customFormat="1" ht="16.5" customHeight="1">
      <c r="I53" s="970"/>
    </row>
    <row r="54" spans="2:16" s="971" customFormat="1" ht="16.5" customHeight="1">
      <c r="B54" s="1888" t="s">
        <v>630</v>
      </c>
      <c r="C54" s="1888"/>
      <c r="D54" s="1888"/>
      <c r="E54" s="1888"/>
      <c r="F54" s="1888"/>
      <c r="G54" s="1888"/>
      <c r="H54" s="1888"/>
      <c r="I54" s="1888"/>
      <c r="J54" s="1888"/>
      <c r="K54" s="1888"/>
      <c r="L54" s="1888"/>
      <c r="M54" s="1888"/>
      <c r="N54" s="1888"/>
      <c r="O54" s="1888"/>
      <c r="P54" s="1888"/>
    </row>
    <row r="55" spans="2:16" s="298" customFormat="1" ht="16.5" customHeight="1">
      <c r="B55" s="1882" t="s">
        <v>505</v>
      </c>
      <c r="C55" s="1882"/>
      <c r="D55" s="1882"/>
      <c r="E55" s="1882"/>
      <c r="F55" s="1882"/>
      <c r="G55" s="1882"/>
      <c r="H55" s="1882"/>
      <c r="I55" s="1882"/>
      <c r="J55" s="1882"/>
      <c r="K55" s="1882"/>
      <c r="L55" s="1882"/>
      <c r="M55" s="1882"/>
      <c r="N55" s="1882"/>
      <c r="O55" s="1882"/>
      <c r="P55" s="1882"/>
    </row>
    <row r="56" spans="2:97" s="396" customFormat="1" ht="16.5" customHeight="1">
      <c r="B56" s="1880" t="s">
        <v>550</v>
      </c>
      <c r="C56" s="1880"/>
      <c r="D56" s="1880"/>
      <c r="E56" s="1880"/>
      <c r="F56" s="1880"/>
      <c r="G56" s="1880"/>
      <c r="H56" s="1880"/>
      <c r="I56" s="1880"/>
      <c r="J56" s="1880"/>
      <c r="K56" s="1880"/>
      <c r="L56" s="1880"/>
      <c r="M56" s="1880"/>
      <c r="N56" s="1880"/>
      <c r="O56" s="1880"/>
      <c r="P56" s="1880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6"/>
      <c r="CF56" s="376"/>
      <c r="CG56" s="376"/>
      <c r="CH56" s="376"/>
      <c r="CI56" s="376"/>
      <c r="CJ56" s="376"/>
      <c r="CK56" s="376"/>
      <c r="CL56" s="376"/>
      <c r="CM56" s="376"/>
      <c r="CN56" s="376"/>
      <c r="CO56" s="376"/>
      <c r="CP56" s="376"/>
      <c r="CQ56" s="376"/>
      <c r="CR56" s="376"/>
      <c r="CS56" s="376"/>
    </row>
    <row r="57" spans="2:97" s="377" customFormat="1" ht="16.5" customHeight="1">
      <c r="B57" s="378" t="s">
        <v>336</v>
      </c>
      <c r="C57" s="397" t="s">
        <v>24</v>
      </c>
      <c r="D57" s="398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0"/>
      <c r="CQ57" s="380"/>
      <c r="CR57" s="380"/>
      <c r="CS57" s="380"/>
    </row>
    <row r="58" spans="2:97" s="377" customFormat="1" ht="16.5" customHeight="1">
      <c r="B58" s="378" t="s">
        <v>336</v>
      </c>
      <c r="C58" s="397" t="s">
        <v>809</v>
      </c>
      <c r="D58" s="398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0"/>
      <c r="BJ58" s="380"/>
      <c r="BK58" s="380"/>
      <c r="BL58" s="380"/>
      <c r="BM58" s="380"/>
      <c r="BN58" s="380"/>
      <c r="BO58" s="380"/>
      <c r="BP58" s="380"/>
      <c r="BQ58" s="380"/>
      <c r="BR58" s="380"/>
      <c r="BS58" s="380"/>
      <c r="BT58" s="380"/>
      <c r="BU58" s="380"/>
      <c r="BV58" s="380"/>
      <c r="BW58" s="380"/>
      <c r="BX58" s="380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380"/>
      <c r="CO58" s="380"/>
      <c r="CP58" s="380"/>
      <c r="CQ58" s="380"/>
      <c r="CR58" s="380"/>
      <c r="CS58" s="380"/>
    </row>
    <row r="59" spans="2:97" s="377" customFormat="1" ht="16.5" customHeight="1">
      <c r="B59" s="378" t="s">
        <v>336</v>
      </c>
      <c r="C59" s="397" t="s">
        <v>810</v>
      </c>
      <c r="D59" s="398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380"/>
      <c r="CR59" s="380"/>
      <c r="CS59" s="380"/>
    </row>
    <row r="60" s="226" customFormat="1" ht="16.5" customHeight="1">
      <c r="G60" s="227"/>
    </row>
    <row r="61" s="972" customFormat="1" ht="16.5" customHeight="1">
      <c r="I61" s="973"/>
    </row>
    <row r="62" spans="2:16" s="974" customFormat="1" ht="16.5" customHeight="1">
      <c r="B62" s="1889" t="s">
        <v>37</v>
      </c>
      <c r="C62" s="1889"/>
      <c r="D62" s="1889"/>
      <c r="E62" s="1889"/>
      <c r="F62" s="1889"/>
      <c r="G62" s="1889"/>
      <c r="H62" s="1889"/>
      <c r="I62" s="1889"/>
      <c r="J62" s="1889"/>
      <c r="K62" s="1889"/>
      <c r="L62" s="1889"/>
      <c r="M62" s="1889"/>
      <c r="N62" s="1889"/>
      <c r="O62" s="1889"/>
      <c r="P62" s="1889"/>
    </row>
    <row r="63" spans="2:16" s="298" customFormat="1" ht="16.5" customHeight="1">
      <c r="B63" s="1882" t="s">
        <v>508</v>
      </c>
      <c r="C63" s="1882"/>
      <c r="D63" s="1882"/>
      <c r="E63" s="1882"/>
      <c r="F63" s="1882"/>
      <c r="G63" s="1882"/>
      <c r="H63" s="1882"/>
      <c r="I63" s="1882"/>
      <c r="J63" s="1882"/>
      <c r="K63" s="1882"/>
      <c r="L63" s="1882"/>
      <c r="M63" s="1882"/>
      <c r="N63" s="1882"/>
      <c r="O63" s="1882"/>
      <c r="P63" s="1882"/>
    </row>
    <row r="64" spans="2:97" s="396" customFormat="1" ht="16.5" customHeight="1">
      <c r="B64" s="1880" t="s">
        <v>546</v>
      </c>
      <c r="C64" s="1880"/>
      <c r="D64" s="1880"/>
      <c r="E64" s="1880"/>
      <c r="F64" s="1880"/>
      <c r="G64" s="1880"/>
      <c r="H64" s="1880"/>
      <c r="I64" s="1880"/>
      <c r="J64" s="1880"/>
      <c r="K64" s="1880"/>
      <c r="L64" s="1880"/>
      <c r="M64" s="1880"/>
      <c r="N64" s="1880"/>
      <c r="O64" s="1880"/>
      <c r="P64" s="1880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  <c r="AR64" s="376"/>
      <c r="AS64" s="376"/>
      <c r="AT64" s="376"/>
      <c r="AU64" s="376"/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G64" s="376"/>
      <c r="BH64" s="376"/>
      <c r="BI64" s="376"/>
      <c r="BJ64" s="376"/>
      <c r="BK64" s="376"/>
      <c r="BL64" s="376"/>
      <c r="BM64" s="376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6"/>
      <c r="CH64" s="376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</row>
    <row r="65" spans="2:97" s="377" customFormat="1" ht="16.5" customHeight="1">
      <c r="B65" s="378" t="s">
        <v>336</v>
      </c>
      <c r="C65" s="397" t="s">
        <v>822</v>
      </c>
      <c r="D65" s="398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/>
      <c r="BR65" s="380"/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80"/>
      <c r="CF65" s="380"/>
      <c r="CG65" s="380"/>
      <c r="CH65" s="380"/>
      <c r="CI65" s="380"/>
      <c r="CJ65" s="380"/>
      <c r="CK65" s="380"/>
      <c r="CL65" s="380"/>
      <c r="CM65" s="380"/>
      <c r="CN65" s="380"/>
      <c r="CO65" s="380"/>
      <c r="CP65" s="380"/>
      <c r="CQ65" s="380"/>
      <c r="CR65" s="380"/>
      <c r="CS65" s="380"/>
    </row>
    <row r="66" spans="2:97" s="377" customFormat="1" ht="16.5" customHeight="1">
      <c r="B66" s="910" t="s">
        <v>336</v>
      </c>
      <c r="C66" s="397" t="s">
        <v>823</v>
      </c>
      <c r="D66" s="398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80"/>
      <c r="AY66" s="380"/>
      <c r="AZ66" s="380"/>
      <c r="BA66" s="380"/>
      <c r="BB66" s="380"/>
      <c r="BC66" s="380"/>
      <c r="BD66" s="380"/>
      <c r="BE66" s="380"/>
      <c r="BF66" s="380"/>
      <c r="BG66" s="380"/>
      <c r="BH66" s="380"/>
      <c r="BI66" s="380"/>
      <c r="BJ66" s="380"/>
      <c r="BK66" s="380"/>
      <c r="BL66" s="380"/>
      <c r="BM66" s="380"/>
      <c r="BN66" s="380"/>
      <c r="BO66" s="380"/>
      <c r="BP66" s="380"/>
      <c r="BQ66" s="380"/>
      <c r="BR66" s="380"/>
      <c r="BS66" s="380"/>
      <c r="BT66" s="380"/>
      <c r="BU66" s="380"/>
      <c r="BV66" s="380"/>
      <c r="BW66" s="380"/>
      <c r="BX66" s="380"/>
      <c r="BY66" s="380"/>
      <c r="BZ66" s="380"/>
      <c r="CA66" s="380"/>
      <c r="CB66" s="380"/>
      <c r="CC66" s="380"/>
      <c r="CD66" s="380"/>
      <c r="CE66" s="380"/>
      <c r="CF66" s="380"/>
      <c r="CG66" s="380"/>
      <c r="CH66" s="380"/>
      <c r="CI66" s="380"/>
      <c r="CJ66" s="380"/>
      <c r="CK66" s="380"/>
      <c r="CL66" s="380"/>
      <c r="CM66" s="380"/>
      <c r="CN66" s="380"/>
      <c r="CO66" s="380"/>
      <c r="CP66" s="380"/>
      <c r="CQ66" s="380"/>
      <c r="CR66" s="380"/>
      <c r="CS66" s="380"/>
    </row>
    <row r="67" spans="2:97" s="377" customFormat="1" ht="16.5" customHeight="1">
      <c r="B67" s="910" t="s">
        <v>336</v>
      </c>
      <c r="C67" s="397" t="s">
        <v>824</v>
      </c>
      <c r="D67" s="398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80"/>
      <c r="CC67" s="380"/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</row>
    <row r="68" spans="2:97" s="377" customFormat="1" ht="16.5" customHeight="1">
      <c r="B68" s="378" t="s">
        <v>336</v>
      </c>
      <c r="C68" s="397" t="s">
        <v>44</v>
      </c>
      <c r="D68" s="398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80"/>
      <c r="BK68" s="380"/>
      <c r="BL68" s="380"/>
      <c r="BM68" s="380"/>
      <c r="BN68" s="380"/>
      <c r="BO68" s="380"/>
      <c r="BP68" s="380"/>
      <c r="BQ68" s="380"/>
      <c r="BR68" s="380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/>
      <c r="CD68" s="380"/>
      <c r="CE68" s="380"/>
      <c r="CF68" s="380"/>
      <c r="CG68" s="380"/>
      <c r="CH68" s="380"/>
      <c r="CI68" s="380"/>
      <c r="CJ68" s="380"/>
      <c r="CK68" s="380"/>
      <c r="CL68" s="380"/>
      <c r="CM68" s="380"/>
      <c r="CN68" s="380"/>
      <c r="CO68" s="380"/>
      <c r="CP68" s="380"/>
      <c r="CQ68" s="380"/>
      <c r="CR68" s="380"/>
      <c r="CS68" s="380"/>
    </row>
    <row r="69" spans="2:97" s="452" customFormat="1" ht="16.5" customHeight="1">
      <c r="B69" s="1168"/>
      <c r="C69" s="378" t="s">
        <v>336</v>
      </c>
      <c r="D69" s="1169" t="s">
        <v>856</v>
      </c>
      <c r="E69" s="1170"/>
      <c r="F69" s="1170"/>
      <c r="G69" s="1170"/>
      <c r="H69" s="1170"/>
      <c r="I69" s="1170"/>
      <c r="J69" s="1170"/>
      <c r="K69" s="1170"/>
      <c r="L69" s="1170"/>
      <c r="M69" s="1170"/>
      <c r="N69" s="1170"/>
      <c r="O69" s="1170"/>
      <c r="P69" s="1170"/>
      <c r="Q69" s="1170"/>
      <c r="R69" s="1170"/>
      <c r="S69" s="1170"/>
      <c r="T69" s="1170"/>
      <c r="U69" s="1170"/>
      <c r="V69" s="1170"/>
      <c r="W69" s="1170"/>
      <c r="X69" s="1170"/>
      <c r="Y69" s="1170"/>
      <c r="Z69" s="1170"/>
      <c r="AA69" s="1170"/>
      <c r="AB69" s="1170"/>
      <c r="AC69" s="1170"/>
      <c r="AD69" s="1170"/>
      <c r="AE69" s="1170"/>
      <c r="AF69" s="1170"/>
      <c r="AG69" s="1170"/>
      <c r="AH69" s="1170"/>
      <c r="AI69" s="1170"/>
      <c r="AJ69" s="1170"/>
      <c r="AK69" s="1170"/>
      <c r="AL69" s="1170"/>
      <c r="AM69" s="1170"/>
      <c r="AN69" s="1170"/>
      <c r="AO69" s="1170"/>
      <c r="AP69" s="1170"/>
      <c r="AQ69" s="1170"/>
      <c r="AR69" s="1170"/>
      <c r="AS69" s="1170"/>
      <c r="AT69" s="1170"/>
      <c r="AU69" s="1170"/>
      <c r="AV69" s="1170"/>
      <c r="AW69" s="1170"/>
      <c r="AX69" s="1170"/>
      <c r="AY69" s="1170"/>
      <c r="AZ69" s="1170"/>
      <c r="BA69" s="1170"/>
      <c r="BB69" s="1170"/>
      <c r="BC69" s="1170"/>
      <c r="BD69" s="1170"/>
      <c r="BE69" s="1170"/>
      <c r="BF69" s="1170"/>
      <c r="BG69" s="1170"/>
      <c r="BH69" s="1170"/>
      <c r="BI69" s="1170"/>
      <c r="BJ69" s="1170"/>
      <c r="BK69" s="1170"/>
      <c r="BL69" s="1170"/>
      <c r="BM69" s="1170"/>
      <c r="BN69" s="1170"/>
      <c r="BO69" s="1170"/>
      <c r="BP69" s="1170"/>
      <c r="BQ69" s="1170"/>
      <c r="BR69" s="1170"/>
      <c r="BS69" s="1170"/>
      <c r="BT69" s="1170"/>
      <c r="BU69" s="1170"/>
      <c r="BV69" s="1170"/>
      <c r="BW69" s="1170"/>
      <c r="BX69" s="1170"/>
      <c r="BY69" s="1170"/>
      <c r="BZ69" s="1170"/>
      <c r="CA69" s="1170"/>
      <c r="CB69" s="1170"/>
      <c r="CC69" s="1170"/>
      <c r="CD69" s="1170"/>
      <c r="CE69" s="1170"/>
      <c r="CF69" s="1170"/>
      <c r="CG69" s="1170"/>
      <c r="CH69" s="1170"/>
      <c r="CI69" s="1170"/>
      <c r="CJ69" s="1170"/>
      <c r="CK69" s="1170"/>
      <c r="CL69" s="1170"/>
      <c r="CM69" s="1170"/>
      <c r="CN69" s="1170"/>
      <c r="CO69" s="1170"/>
      <c r="CP69" s="1170"/>
      <c r="CQ69" s="1170"/>
      <c r="CR69" s="1170"/>
      <c r="CS69" s="1170"/>
    </row>
    <row r="70" s="226" customFormat="1" ht="16.5" customHeight="1">
      <c r="G70" s="227"/>
    </row>
    <row r="71" s="320" customFormat="1" ht="16.5" customHeight="1">
      <c r="I71" s="321"/>
    </row>
    <row r="72" spans="2:16" s="322" customFormat="1" ht="16.5" customHeight="1">
      <c r="B72" s="1891" t="s">
        <v>418</v>
      </c>
      <c r="C72" s="1891"/>
      <c r="D72" s="1891"/>
      <c r="E72" s="1891"/>
      <c r="F72" s="1891"/>
      <c r="G72" s="1891"/>
      <c r="H72" s="1891"/>
      <c r="I72" s="1891"/>
      <c r="J72" s="1891"/>
      <c r="K72" s="1891"/>
      <c r="L72" s="1891"/>
      <c r="M72" s="1891"/>
      <c r="N72" s="1891"/>
      <c r="O72" s="1891"/>
      <c r="P72" s="1891"/>
    </row>
    <row r="73" spans="1:16" s="635" customFormat="1" ht="16.5" customHeight="1">
      <c r="A73" s="298"/>
      <c r="B73" s="1882" t="s">
        <v>616</v>
      </c>
      <c r="C73" s="1882"/>
      <c r="D73" s="1882"/>
      <c r="E73" s="1882"/>
      <c r="F73" s="1882"/>
      <c r="G73" s="1882"/>
      <c r="H73" s="1882"/>
      <c r="I73" s="1882"/>
      <c r="J73" s="1882"/>
      <c r="K73" s="1882"/>
      <c r="L73" s="1882"/>
      <c r="M73" s="1882"/>
      <c r="N73" s="1882"/>
      <c r="O73" s="1882"/>
      <c r="P73" s="1882"/>
    </row>
    <row r="74" spans="1:16" s="745" customFormat="1" ht="16.5" customHeight="1">
      <c r="A74" s="316"/>
      <c r="B74" s="1885" t="s">
        <v>617</v>
      </c>
      <c r="C74" s="1885"/>
      <c r="D74" s="1885"/>
      <c r="E74" s="1885"/>
      <c r="F74" s="1885"/>
      <c r="G74" s="1885"/>
      <c r="H74" s="1885"/>
      <c r="I74" s="1885"/>
      <c r="J74" s="1885"/>
      <c r="K74" s="1885"/>
      <c r="L74" s="1885"/>
      <c r="M74" s="1885"/>
      <c r="N74" s="1885"/>
      <c r="O74" s="1885"/>
      <c r="P74" s="1885"/>
    </row>
    <row r="75" spans="2:9" s="1179" customFormat="1" ht="16.5" customHeight="1">
      <c r="B75" s="1180" t="s">
        <v>336</v>
      </c>
      <c r="C75" s="1181" t="s">
        <v>369</v>
      </c>
      <c r="D75" s="1182"/>
      <c r="E75" s="1182"/>
      <c r="F75" s="1182"/>
      <c r="G75" s="1182"/>
      <c r="H75" s="1182"/>
      <c r="I75" s="1182"/>
    </row>
    <row r="76" spans="2:9" s="1179" customFormat="1" ht="16.5" customHeight="1">
      <c r="B76" s="1180" t="s">
        <v>336</v>
      </c>
      <c r="C76" s="1181" t="s">
        <v>371</v>
      </c>
      <c r="D76" s="1182"/>
      <c r="E76" s="1182"/>
      <c r="F76" s="1182"/>
      <c r="G76" s="1182"/>
      <c r="H76" s="1182"/>
      <c r="I76" s="1182"/>
    </row>
    <row r="77" spans="2:9" s="1179" customFormat="1" ht="16.5" customHeight="1">
      <c r="B77" s="1180" t="s">
        <v>336</v>
      </c>
      <c r="C77" s="1181" t="s">
        <v>496</v>
      </c>
      <c r="D77" s="1182"/>
      <c r="E77" s="1182"/>
      <c r="F77" s="1182"/>
      <c r="G77" s="1182"/>
      <c r="H77" s="1182"/>
      <c r="I77" s="1182"/>
    </row>
    <row r="78" spans="2:9" s="1179" customFormat="1" ht="16.5" customHeight="1">
      <c r="B78" s="1180" t="s">
        <v>336</v>
      </c>
      <c r="C78" s="1181" t="s">
        <v>370</v>
      </c>
      <c r="D78" s="1182"/>
      <c r="E78" s="1182"/>
      <c r="F78" s="1182"/>
      <c r="G78" s="1182"/>
      <c r="H78" s="1182"/>
      <c r="I78" s="1182"/>
    </row>
    <row r="79" s="389" customFormat="1" ht="16.5" customHeight="1"/>
    <row r="80" s="323" customFormat="1" ht="16.5" customHeight="1">
      <c r="I80" s="324"/>
    </row>
    <row r="81" spans="2:16" s="325" customFormat="1" ht="16.5" customHeight="1">
      <c r="B81" s="1886" t="s">
        <v>412</v>
      </c>
      <c r="C81" s="1886"/>
      <c r="D81" s="1886"/>
      <c r="E81" s="1886"/>
      <c r="F81" s="1886"/>
      <c r="G81" s="1886"/>
      <c r="H81" s="1886"/>
      <c r="I81" s="1886"/>
      <c r="J81" s="1886"/>
      <c r="K81" s="1886"/>
      <c r="L81" s="1886"/>
      <c r="M81" s="1886"/>
      <c r="N81" s="1886"/>
      <c r="O81" s="1886"/>
      <c r="P81" s="1886"/>
    </row>
    <row r="82" spans="2:16" s="298" customFormat="1" ht="16.5" customHeight="1">
      <c r="B82" s="1882" t="s">
        <v>151</v>
      </c>
      <c r="C82" s="1882"/>
      <c r="D82" s="1882"/>
      <c r="E82" s="1882"/>
      <c r="F82" s="1882"/>
      <c r="G82" s="1882"/>
      <c r="H82" s="1882"/>
      <c r="I82" s="1882"/>
      <c r="J82" s="1882"/>
      <c r="K82" s="1882"/>
      <c r="L82" s="1882"/>
      <c r="M82" s="1882"/>
      <c r="N82" s="1882"/>
      <c r="O82" s="1882"/>
      <c r="P82" s="1882"/>
    </row>
    <row r="83" spans="2:97" s="316" customFormat="1" ht="16.5" customHeight="1">
      <c r="B83" s="1885" t="s">
        <v>549</v>
      </c>
      <c r="C83" s="1885"/>
      <c r="D83" s="1885"/>
      <c r="E83" s="1885"/>
      <c r="F83" s="1885"/>
      <c r="G83" s="1885"/>
      <c r="H83" s="1885"/>
      <c r="I83" s="1885"/>
      <c r="J83" s="1885"/>
      <c r="K83" s="1885"/>
      <c r="L83" s="1885"/>
      <c r="M83" s="1885"/>
      <c r="N83" s="1885"/>
      <c r="O83" s="1885"/>
      <c r="P83" s="1885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</row>
    <row r="84" spans="1:97" ht="15.75">
      <c r="A84" s="377"/>
      <c r="B84" s="378" t="s">
        <v>336</v>
      </c>
      <c r="C84" s="397" t="s">
        <v>58</v>
      </c>
      <c r="D84" s="398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80"/>
      <c r="BL84" s="380"/>
      <c r="BM84" s="380"/>
      <c r="BN84" s="380"/>
      <c r="BO84" s="380"/>
      <c r="BP84" s="380"/>
      <c r="BQ84" s="380"/>
      <c r="BR84" s="380"/>
      <c r="BS84" s="380"/>
      <c r="BT84" s="380"/>
      <c r="BU84" s="380"/>
      <c r="BV84" s="380"/>
      <c r="BW84" s="380"/>
      <c r="BX84" s="380"/>
      <c r="BY84" s="380"/>
      <c r="BZ84" s="380"/>
      <c r="CA84" s="380"/>
      <c r="CB84" s="380"/>
      <c r="CC84" s="380"/>
      <c r="CD84" s="380"/>
      <c r="CE84" s="380"/>
      <c r="CF84" s="380"/>
      <c r="CG84" s="380"/>
      <c r="CH84" s="380"/>
      <c r="CI84" s="380"/>
      <c r="CJ84" s="380"/>
      <c r="CK84" s="380"/>
      <c r="CL84" s="380"/>
      <c r="CM84" s="380"/>
      <c r="CN84" s="380"/>
      <c r="CO84" s="380"/>
      <c r="CP84" s="380"/>
      <c r="CQ84" s="380"/>
      <c r="CR84" s="380"/>
      <c r="CS84" s="380"/>
    </row>
    <row r="85" spans="1:97" ht="15.75">
      <c r="A85" s="377"/>
      <c r="B85" s="378" t="s">
        <v>336</v>
      </c>
      <c r="C85" s="397" t="s">
        <v>555</v>
      </c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0"/>
      <c r="CC85" s="380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0"/>
      <c r="CQ85" s="380"/>
      <c r="CR85" s="380"/>
      <c r="CS85" s="380"/>
    </row>
    <row r="86" spans="1:97" ht="15.75">
      <c r="A86" s="377"/>
      <c r="B86" s="378" t="s">
        <v>336</v>
      </c>
      <c r="C86" s="397" t="s">
        <v>20</v>
      </c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80"/>
      <c r="BK86" s="380"/>
      <c r="BL86" s="380"/>
      <c r="BM86" s="380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80"/>
      <c r="CF86" s="380"/>
      <c r="CG86" s="380"/>
      <c r="CH86" s="380"/>
      <c r="CI86" s="380"/>
      <c r="CJ86" s="380"/>
      <c r="CK86" s="380"/>
      <c r="CL86" s="380"/>
      <c r="CM86" s="380"/>
      <c r="CN86" s="380"/>
      <c r="CO86" s="380"/>
      <c r="CP86" s="380"/>
      <c r="CQ86" s="380"/>
      <c r="CR86" s="380"/>
      <c r="CS86" s="380"/>
    </row>
    <row r="87" s="389" customFormat="1" ht="16.5" customHeight="1"/>
    <row r="88" s="1400" customFormat="1" ht="15.75">
      <c r="I88" s="1401"/>
    </row>
    <row r="89" spans="2:16" s="1402" customFormat="1" ht="18">
      <c r="B89" s="1881" t="s">
        <v>731</v>
      </c>
      <c r="C89" s="1881"/>
      <c r="D89" s="1881"/>
      <c r="E89" s="1881"/>
      <c r="F89" s="1881"/>
      <c r="G89" s="1881"/>
      <c r="H89" s="1881"/>
      <c r="I89" s="1881"/>
      <c r="J89" s="1881"/>
      <c r="K89" s="1881"/>
      <c r="L89" s="1881"/>
      <c r="M89" s="1881"/>
      <c r="N89" s="1881"/>
      <c r="O89" s="1881"/>
      <c r="P89" s="1881"/>
    </row>
    <row r="90" spans="2:16" s="298" customFormat="1" ht="18">
      <c r="B90" s="1882" t="s">
        <v>732</v>
      </c>
      <c r="C90" s="1882"/>
      <c r="D90" s="1882"/>
      <c r="E90" s="1882"/>
      <c r="F90" s="1882"/>
      <c r="G90" s="1882"/>
      <c r="H90" s="1882"/>
      <c r="I90" s="1882"/>
      <c r="J90" s="1882"/>
      <c r="K90" s="1882"/>
      <c r="L90" s="1882"/>
      <c r="M90" s="1882"/>
      <c r="N90" s="1882"/>
      <c r="O90" s="1882"/>
      <c r="P90" s="1882"/>
    </row>
    <row r="91" spans="2:97" s="396" customFormat="1" ht="15.75">
      <c r="B91" s="1880" t="s">
        <v>733</v>
      </c>
      <c r="C91" s="1880"/>
      <c r="D91" s="1880"/>
      <c r="E91" s="1880"/>
      <c r="F91" s="1880"/>
      <c r="G91" s="1880"/>
      <c r="H91" s="1880"/>
      <c r="I91" s="1880"/>
      <c r="J91" s="1880"/>
      <c r="K91" s="1880"/>
      <c r="L91" s="1880"/>
      <c r="M91" s="1880"/>
      <c r="N91" s="1880"/>
      <c r="O91" s="1880"/>
      <c r="P91" s="1880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  <c r="BC91" s="376"/>
      <c r="BD91" s="376"/>
      <c r="BE91" s="376"/>
      <c r="BF91" s="376"/>
      <c r="BG91" s="376"/>
      <c r="BH91" s="376"/>
      <c r="BI91" s="376"/>
      <c r="BJ91" s="376"/>
      <c r="BK91" s="376"/>
      <c r="BL91" s="376"/>
      <c r="BM91" s="376"/>
      <c r="BN91" s="376"/>
      <c r="BO91" s="376"/>
      <c r="BP91" s="376"/>
      <c r="BQ91" s="376"/>
      <c r="BR91" s="376"/>
      <c r="BS91" s="376"/>
      <c r="BT91" s="376"/>
      <c r="BU91" s="376"/>
      <c r="BV91" s="376"/>
      <c r="BW91" s="376"/>
      <c r="BX91" s="376"/>
      <c r="BY91" s="376"/>
      <c r="BZ91" s="376"/>
      <c r="CA91" s="376"/>
      <c r="CB91" s="376"/>
      <c r="CC91" s="376"/>
      <c r="CD91" s="376"/>
      <c r="CE91" s="376"/>
      <c r="CF91" s="376"/>
      <c r="CG91" s="376"/>
      <c r="CH91" s="376"/>
      <c r="CI91" s="376"/>
      <c r="CJ91" s="376"/>
      <c r="CK91" s="376"/>
      <c r="CL91" s="376"/>
      <c r="CM91" s="376"/>
      <c r="CN91" s="376"/>
      <c r="CO91" s="376"/>
      <c r="CP91" s="376"/>
      <c r="CQ91" s="376"/>
      <c r="CR91" s="376"/>
      <c r="CS91" s="376"/>
    </row>
    <row r="92" spans="2:97" s="377" customFormat="1" ht="15.75">
      <c r="B92" s="378" t="s">
        <v>336</v>
      </c>
      <c r="C92" s="397" t="s">
        <v>31</v>
      </c>
      <c r="D92" s="398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380"/>
      <c r="BM92" s="380"/>
      <c r="BN92" s="380"/>
      <c r="BO92" s="380"/>
      <c r="BP92" s="380"/>
      <c r="BQ92" s="380"/>
      <c r="BR92" s="380"/>
      <c r="BS92" s="380"/>
      <c r="BT92" s="380"/>
      <c r="BU92" s="380"/>
      <c r="BV92" s="380"/>
      <c r="BW92" s="380"/>
      <c r="BX92" s="380"/>
      <c r="BY92" s="380"/>
      <c r="BZ92" s="380"/>
      <c r="CA92" s="380"/>
      <c r="CB92" s="380"/>
      <c r="CC92" s="380"/>
      <c r="CD92" s="380"/>
      <c r="CE92" s="380"/>
      <c r="CF92" s="380"/>
      <c r="CG92" s="380"/>
      <c r="CH92" s="380"/>
      <c r="CI92" s="380"/>
      <c r="CJ92" s="380"/>
      <c r="CK92" s="380"/>
      <c r="CL92" s="380"/>
      <c r="CM92" s="380"/>
      <c r="CN92" s="380"/>
      <c r="CO92" s="380"/>
      <c r="CP92" s="380"/>
      <c r="CQ92" s="380"/>
      <c r="CR92" s="380"/>
      <c r="CS92" s="380"/>
    </row>
    <row r="93" spans="2:97" s="377" customFormat="1" ht="15.75">
      <c r="B93" s="378" t="s">
        <v>336</v>
      </c>
      <c r="C93" s="397" t="s">
        <v>846</v>
      </c>
      <c r="D93" s="398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380"/>
      <c r="BM93" s="380"/>
      <c r="BN93" s="380"/>
      <c r="BO93" s="380"/>
      <c r="BP93" s="380"/>
      <c r="BQ93" s="380"/>
      <c r="BR93" s="380"/>
      <c r="BS93" s="380"/>
      <c r="BT93" s="380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  <c r="CE93" s="380"/>
      <c r="CF93" s="380"/>
      <c r="CG93" s="380"/>
      <c r="CH93" s="380"/>
      <c r="CI93" s="380"/>
      <c r="CJ93" s="380"/>
      <c r="CK93" s="380"/>
      <c r="CL93" s="380"/>
      <c r="CM93" s="380"/>
      <c r="CN93" s="380"/>
      <c r="CO93" s="380"/>
      <c r="CP93" s="380"/>
      <c r="CQ93" s="380"/>
      <c r="CR93" s="380"/>
      <c r="CS93" s="380"/>
    </row>
    <row r="94" s="226" customFormat="1" ht="16.5" customHeight="1">
      <c r="G94" s="227"/>
    </row>
    <row r="95" s="1032" customFormat="1" ht="16.5" customHeight="1">
      <c r="I95" s="1033"/>
    </row>
    <row r="96" spans="2:16" s="1034" customFormat="1" ht="16.5" customHeight="1">
      <c r="B96" s="1883" t="s">
        <v>583</v>
      </c>
      <c r="C96" s="1883"/>
      <c r="D96" s="1883"/>
      <c r="E96" s="1883"/>
      <c r="F96" s="1883"/>
      <c r="G96" s="1883"/>
      <c r="H96" s="1883"/>
      <c r="I96" s="1883"/>
      <c r="J96" s="1883"/>
      <c r="K96" s="1883"/>
      <c r="L96" s="1883"/>
      <c r="M96" s="1883"/>
      <c r="N96" s="1883"/>
      <c r="O96" s="1883"/>
      <c r="P96" s="1883"/>
    </row>
    <row r="97" spans="2:16" s="298" customFormat="1" ht="16.5" customHeight="1">
      <c r="B97" s="1882" t="s">
        <v>579</v>
      </c>
      <c r="C97" s="1882"/>
      <c r="D97" s="1882"/>
      <c r="E97" s="1882"/>
      <c r="F97" s="1882"/>
      <c r="G97" s="1882"/>
      <c r="H97" s="1882"/>
      <c r="I97" s="1882"/>
      <c r="J97" s="1882"/>
      <c r="K97" s="1882"/>
      <c r="L97" s="1882"/>
      <c r="M97" s="1882"/>
      <c r="N97" s="1882"/>
      <c r="O97" s="1882"/>
      <c r="P97" s="1882"/>
    </row>
    <row r="98" spans="2:97" s="396" customFormat="1" ht="16.5" customHeight="1">
      <c r="B98" s="1880" t="s">
        <v>580</v>
      </c>
      <c r="C98" s="1880"/>
      <c r="D98" s="1880"/>
      <c r="E98" s="1880"/>
      <c r="F98" s="1880"/>
      <c r="G98" s="1880"/>
      <c r="H98" s="1880"/>
      <c r="I98" s="1880"/>
      <c r="J98" s="1880"/>
      <c r="K98" s="1880"/>
      <c r="L98" s="1880"/>
      <c r="M98" s="1880"/>
      <c r="N98" s="1880"/>
      <c r="O98" s="1880"/>
      <c r="P98" s="1880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  <c r="AJ98" s="376"/>
      <c r="AK98" s="376"/>
      <c r="AL98" s="376"/>
      <c r="AM98" s="376"/>
      <c r="AN98" s="376"/>
      <c r="AO98" s="376"/>
      <c r="AP98" s="376"/>
      <c r="AQ98" s="376"/>
      <c r="AR98" s="376"/>
      <c r="AS98" s="376"/>
      <c r="AT98" s="376"/>
      <c r="AU98" s="376"/>
      <c r="AV98" s="376"/>
      <c r="AW98" s="376"/>
      <c r="AX98" s="376"/>
      <c r="AY98" s="376"/>
      <c r="AZ98" s="376"/>
      <c r="BA98" s="376"/>
      <c r="BB98" s="376"/>
      <c r="BC98" s="376"/>
      <c r="BD98" s="376"/>
      <c r="BE98" s="376"/>
      <c r="BF98" s="376"/>
      <c r="BG98" s="376"/>
      <c r="BH98" s="376"/>
      <c r="BI98" s="376"/>
      <c r="BJ98" s="376"/>
      <c r="BK98" s="376"/>
      <c r="BL98" s="376"/>
      <c r="BM98" s="376"/>
      <c r="BN98" s="376"/>
      <c r="BO98" s="376"/>
      <c r="BP98" s="376"/>
      <c r="BQ98" s="376"/>
      <c r="BR98" s="376"/>
      <c r="BS98" s="376"/>
      <c r="BT98" s="376"/>
      <c r="BU98" s="376"/>
      <c r="BV98" s="376"/>
      <c r="BW98" s="376"/>
      <c r="BX98" s="376"/>
      <c r="BY98" s="376"/>
      <c r="BZ98" s="376"/>
      <c r="CA98" s="376"/>
      <c r="CB98" s="376"/>
      <c r="CC98" s="376"/>
      <c r="CD98" s="376"/>
      <c r="CE98" s="376"/>
      <c r="CF98" s="376"/>
      <c r="CG98" s="376"/>
      <c r="CH98" s="376"/>
      <c r="CI98" s="376"/>
      <c r="CJ98" s="376"/>
      <c r="CK98" s="376"/>
      <c r="CL98" s="376"/>
      <c r="CM98" s="376"/>
      <c r="CN98" s="376"/>
      <c r="CO98" s="376"/>
      <c r="CP98" s="376"/>
      <c r="CQ98" s="376"/>
      <c r="CR98" s="376"/>
      <c r="CS98" s="376"/>
    </row>
    <row r="99" spans="2:97" s="1276" customFormat="1" ht="16.5" customHeight="1">
      <c r="B99" s="1277" t="s">
        <v>336</v>
      </c>
      <c r="C99" s="1278" t="s">
        <v>835</v>
      </c>
      <c r="D99" s="1279"/>
      <c r="E99" s="1280"/>
      <c r="F99" s="1280"/>
      <c r="G99" s="1280"/>
      <c r="H99" s="1280"/>
      <c r="I99" s="1280"/>
      <c r="J99" s="1280"/>
      <c r="K99" s="1280"/>
      <c r="L99" s="1280"/>
      <c r="M99" s="1280"/>
      <c r="N99" s="1280"/>
      <c r="O99" s="1280"/>
      <c r="P99" s="1280"/>
      <c r="Q99" s="1280"/>
      <c r="R99" s="1280"/>
      <c r="S99" s="1280"/>
      <c r="T99" s="1280"/>
      <c r="U99" s="1280"/>
      <c r="V99" s="1280"/>
      <c r="W99" s="1280"/>
      <c r="X99" s="1280"/>
      <c r="Y99" s="1280"/>
      <c r="Z99" s="1280"/>
      <c r="AA99" s="1280"/>
      <c r="AB99" s="1280"/>
      <c r="AC99" s="1280"/>
      <c r="AD99" s="1280"/>
      <c r="AE99" s="1280"/>
      <c r="AF99" s="1280"/>
      <c r="AG99" s="1280"/>
      <c r="AH99" s="1280"/>
      <c r="AI99" s="1280"/>
      <c r="AJ99" s="1280"/>
      <c r="AK99" s="1280"/>
      <c r="AL99" s="1280"/>
      <c r="AM99" s="1280"/>
      <c r="AN99" s="1280"/>
      <c r="AO99" s="1280"/>
      <c r="AP99" s="1280"/>
      <c r="AQ99" s="1280"/>
      <c r="AR99" s="1280"/>
      <c r="AS99" s="1280"/>
      <c r="AT99" s="1280"/>
      <c r="AU99" s="1280"/>
      <c r="AV99" s="1280"/>
      <c r="AW99" s="1280"/>
      <c r="AX99" s="1280"/>
      <c r="AY99" s="1280"/>
      <c r="AZ99" s="1280"/>
      <c r="BA99" s="1280"/>
      <c r="BB99" s="1280"/>
      <c r="BC99" s="1280"/>
      <c r="BD99" s="1280"/>
      <c r="BE99" s="1280"/>
      <c r="BF99" s="1280"/>
      <c r="BG99" s="1280"/>
      <c r="BH99" s="1280"/>
      <c r="BI99" s="1280"/>
      <c r="BJ99" s="1280"/>
      <c r="BK99" s="1280"/>
      <c r="BL99" s="1280"/>
      <c r="BM99" s="1280"/>
      <c r="BN99" s="1280"/>
      <c r="BO99" s="1280"/>
      <c r="BP99" s="1280"/>
      <c r="BQ99" s="1280"/>
      <c r="BR99" s="1280"/>
      <c r="BS99" s="1280"/>
      <c r="BT99" s="1280"/>
      <c r="BU99" s="1280"/>
      <c r="BV99" s="1280"/>
      <c r="BW99" s="1280"/>
      <c r="BX99" s="1280"/>
      <c r="BY99" s="1280"/>
      <c r="BZ99" s="1280"/>
      <c r="CA99" s="1280"/>
      <c r="CB99" s="1280"/>
      <c r="CC99" s="1280"/>
      <c r="CD99" s="1280"/>
      <c r="CE99" s="1280"/>
      <c r="CF99" s="1280"/>
      <c r="CG99" s="1280"/>
      <c r="CH99" s="1280"/>
      <c r="CI99" s="1280"/>
      <c r="CJ99" s="1280"/>
      <c r="CK99" s="1280"/>
      <c r="CL99" s="1280"/>
      <c r="CM99" s="1280"/>
      <c r="CN99" s="1280"/>
      <c r="CO99" s="1280"/>
      <c r="CP99" s="1280"/>
      <c r="CQ99" s="1280"/>
      <c r="CR99" s="1280"/>
      <c r="CS99" s="1280"/>
    </row>
    <row r="100" spans="2:97" s="1276" customFormat="1" ht="16.5" customHeight="1">
      <c r="B100" s="1277" t="s">
        <v>336</v>
      </c>
      <c r="C100" s="1278" t="s">
        <v>836</v>
      </c>
      <c r="D100" s="1279"/>
      <c r="E100" s="1280"/>
      <c r="F100" s="1280"/>
      <c r="G100" s="1280"/>
      <c r="H100" s="1280"/>
      <c r="I100" s="1280"/>
      <c r="J100" s="1280"/>
      <c r="K100" s="1280"/>
      <c r="L100" s="1280"/>
      <c r="M100" s="1280"/>
      <c r="N100" s="1280"/>
      <c r="O100" s="1280"/>
      <c r="P100" s="1280"/>
      <c r="Q100" s="1280"/>
      <c r="R100" s="1280"/>
      <c r="S100" s="1280"/>
      <c r="T100" s="1280"/>
      <c r="U100" s="1280"/>
      <c r="V100" s="1280"/>
      <c r="W100" s="1280"/>
      <c r="X100" s="1280"/>
      <c r="Y100" s="1280"/>
      <c r="Z100" s="1280"/>
      <c r="AA100" s="1280"/>
      <c r="AB100" s="1280"/>
      <c r="AC100" s="1280"/>
      <c r="AD100" s="1280"/>
      <c r="AE100" s="1280"/>
      <c r="AF100" s="1280"/>
      <c r="AG100" s="1280"/>
      <c r="AH100" s="1280"/>
      <c r="AI100" s="1280"/>
      <c r="AJ100" s="1280"/>
      <c r="AK100" s="1280"/>
      <c r="AL100" s="1280"/>
      <c r="AM100" s="1280"/>
      <c r="AN100" s="1280"/>
      <c r="AO100" s="1280"/>
      <c r="AP100" s="1280"/>
      <c r="AQ100" s="1280"/>
      <c r="AR100" s="1280"/>
      <c r="AS100" s="1280"/>
      <c r="AT100" s="1280"/>
      <c r="AU100" s="1280"/>
      <c r="AV100" s="1280"/>
      <c r="AW100" s="1280"/>
      <c r="AX100" s="1280"/>
      <c r="AY100" s="1280"/>
      <c r="AZ100" s="1280"/>
      <c r="BA100" s="1280"/>
      <c r="BB100" s="1280"/>
      <c r="BC100" s="1280"/>
      <c r="BD100" s="1280"/>
      <c r="BE100" s="1280"/>
      <c r="BF100" s="1280"/>
      <c r="BG100" s="1280"/>
      <c r="BH100" s="1280"/>
      <c r="BI100" s="1280"/>
      <c r="BJ100" s="1280"/>
      <c r="BK100" s="1280"/>
      <c r="BL100" s="1280"/>
      <c r="BM100" s="1280"/>
      <c r="BN100" s="1280"/>
      <c r="BO100" s="1280"/>
      <c r="BP100" s="1280"/>
      <c r="BQ100" s="1280"/>
      <c r="BR100" s="1280"/>
      <c r="BS100" s="1280"/>
      <c r="BT100" s="1280"/>
      <c r="BU100" s="1280"/>
      <c r="BV100" s="1280"/>
      <c r="BW100" s="1280"/>
      <c r="BX100" s="1280"/>
      <c r="BY100" s="1280"/>
      <c r="BZ100" s="1280"/>
      <c r="CA100" s="1280"/>
      <c r="CB100" s="1280"/>
      <c r="CC100" s="1280"/>
      <c r="CD100" s="1280"/>
      <c r="CE100" s="1280"/>
      <c r="CF100" s="1280"/>
      <c r="CG100" s="1280"/>
      <c r="CH100" s="1280"/>
      <c r="CI100" s="1280"/>
      <c r="CJ100" s="1280"/>
      <c r="CK100" s="1280"/>
      <c r="CL100" s="1280"/>
      <c r="CM100" s="1280"/>
      <c r="CN100" s="1280"/>
      <c r="CO100" s="1280"/>
      <c r="CP100" s="1280"/>
      <c r="CQ100" s="1280"/>
      <c r="CR100" s="1280"/>
      <c r="CS100" s="1280"/>
    </row>
    <row r="101" spans="2:97" s="1276" customFormat="1" ht="16.5" customHeight="1">
      <c r="B101" s="1277" t="s">
        <v>336</v>
      </c>
      <c r="C101" s="1278" t="s">
        <v>643</v>
      </c>
      <c r="D101" s="1279"/>
      <c r="E101" s="1280"/>
      <c r="F101" s="1280"/>
      <c r="G101" s="1280"/>
      <c r="H101" s="1280"/>
      <c r="I101" s="1280"/>
      <c r="J101" s="1280"/>
      <c r="K101" s="1280"/>
      <c r="L101" s="1280"/>
      <c r="M101" s="1280"/>
      <c r="N101" s="1280"/>
      <c r="O101" s="1280"/>
      <c r="P101" s="1280"/>
      <c r="Q101" s="1280"/>
      <c r="R101" s="1280"/>
      <c r="S101" s="1280"/>
      <c r="T101" s="1280"/>
      <c r="U101" s="1280"/>
      <c r="V101" s="1280"/>
      <c r="W101" s="1280"/>
      <c r="X101" s="1280"/>
      <c r="Y101" s="1280"/>
      <c r="Z101" s="1280"/>
      <c r="AA101" s="1280"/>
      <c r="AB101" s="1280"/>
      <c r="AC101" s="1280"/>
      <c r="AD101" s="1280"/>
      <c r="AE101" s="1280"/>
      <c r="AF101" s="1280"/>
      <c r="AG101" s="1280"/>
      <c r="AH101" s="1280"/>
      <c r="AI101" s="1280"/>
      <c r="AJ101" s="1280"/>
      <c r="AK101" s="1280"/>
      <c r="AL101" s="1280"/>
      <c r="AM101" s="1280"/>
      <c r="AN101" s="1280"/>
      <c r="AO101" s="1280"/>
      <c r="AP101" s="1280"/>
      <c r="AQ101" s="1280"/>
      <c r="AR101" s="1280"/>
      <c r="AS101" s="1280"/>
      <c r="AT101" s="1280"/>
      <c r="AU101" s="1280"/>
      <c r="AV101" s="1280"/>
      <c r="AW101" s="1280"/>
      <c r="AX101" s="1280"/>
      <c r="AY101" s="1280"/>
      <c r="AZ101" s="1280"/>
      <c r="BA101" s="1280"/>
      <c r="BB101" s="1280"/>
      <c r="BC101" s="1280"/>
      <c r="BD101" s="1280"/>
      <c r="BE101" s="1280"/>
      <c r="BF101" s="1280"/>
      <c r="BG101" s="1280"/>
      <c r="BH101" s="1280"/>
      <c r="BI101" s="1280"/>
      <c r="BJ101" s="1280"/>
      <c r="BK101" s="1280"/>
      <c r="BL101" s="1280"/>
      <c r="BM101" s="1280"/>
      <c r="BN101" s="1280"/>
      <c r="BO101" s="1280"/>
      <c r="BP101" s="1280"/>
      <c r="BQ101" s="1280"/>
      <c r="BR101" s="1280"/>
      <c r="BS101" s="1280"/>
      <c r="BT101" s="1280"/>
      <c r="BU101" s="1280"/>
      <c r="BV101" s="1280"/>
      <c r="BW101" s="1280"/>
      <c r="BX101" s="1280"/>
      <c r="BY101" s="1280"/>
      <c r="BZ101" s="1280"/>
      <c r="CA101" s="1280"/>
      <c r="CB101" s="1280"/>
      <c r="CC101" s="1280"/>
      <c r="CD101" s="1280"/>
      <c r="CE101" s="1280"/>
      <c r="CF101" s="1280"/>
      <c r="CG101" s="1280"/>
      <c r="CH101" s="1280"/>
      <c r="CI101" s="1280"/>
      <c r="CJ101" s="1280"/>
      <c r="CK101" s="1280"/>
      <c r="CL101" s="1280"/>
      <c r="CM101" s="1280"/>
      <c r="CN101" s="1280"/>
      <c r="CO101" s="1280"/>
      <c r="CP101" s="1280"/>
      <c r="CQ101" s="1280"/>
      <c r="CR101" s="1280"/>
      <c r="CS101" s="1280"/>
    </row>
    <row r="102" s="226" customFormat="1" ht="16.5" customHeight="1">
      <c r="G102" s="227"/>
    </row>
    <row r="103" s="1029" customFormat="1" ht="16.5" customHeight="1">
      <c r="I103" s="1030"/>
    </row>
    <row r="104" spans="2:16" s="1031" customFormat="1" ht="16.5" customHeight="1">
      <c r="B104" s="1884" t="s">
        <v>578</v>
      </c>
      <c r="C104" s="1884"/>
      <c r="D104" s="1884"/>
      <c r="E104" s="1884"/>
      <c r="F104" s="1884"/>
      <c r="G104" s="1884"/>
      <c r="H104" s="1884"/>
      <c r="I104" s="1884"/>
      <c r="J104" s="1884"/>
      <c r="K104" s="1884"/>
      <c r="L104" s="1884"/>
      <c r="M104" s="1884"/>
      <c r="N104" s="1884"/>
      <c r="O104" s="1884"/>
      <c r="P104" s="1884"/>
    </row>
    <row r="105" spans="2:16" s="298" customFormat="1" ht="16.5" customHeight="1">
      <c r="B105" s="1882" t="s">
        <v>581</v>
      </c>
      <c r="C105" s="1882"/>
      <c r="D105" s="1882"/>
      <c r="E105" s="1882"/>
      <c r="F105" s="1882"/>
      <c r="G105" s="1882"/>
      <c r="H105" s="1882"/>
      <c r="I105" s="1882"/>
      <c r="J105" s="1882"/>
      <c r="K105" s="1882"/>
      <c r="L105" s="1882"/>
      <c r="M105" s="1882"/>
      <c r="N105" s="1882"/>
      <c r="O105" s="1882"/>
      <c r="P105" s="1882"/>
    </row>
    <row r="106" spans="2:97" s="396" customFormat="1" ht="16.5" customHeight="1">
      <c r="B106" s="1880" t="s">
        <v>582</v>
      </c>
      <c r="C106" s="1880"/>
      <c r="D106" s="1880"/>
      <c r="E106" s="1880"/>
      <c r="F106" s="1880"/>
      <c r="G106" s="1880"/>
      <c r="H106" s="1880"/>
      <c r="I106" s="1880"/>
      <c r="J106" s="1880"/>
      <c r="K106" s="1880"/>
      <c r="L106" s="1880"/>
      <c r="M106" s="1880"/>
      <c r="N106" s="1880"/>
      <c r="O106" s="1880"/>
      <c r="P106" s="1880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  <c r="AJ106" s="376"/>
      <c r="AK106" s="376"/>
      <c r="AL106" s="376"/>
      <c r="AM106" s="376"/>
      <c r="AN106" s="376"/>
      <c r="AO106" s="376"/>
      <c r="AP106" s="376"/>
      <c r="AQ106" s="376"/>
      <c r="AR106" s="376"/>
      <c r="AS106" s="376"/>
      <c r="AT106" s="376"/>
      <c r="AU106" s="376"/>
      <c r="AV106" s="376"/>
      <c r="AW106" s="376"/>
      <c r="AX106" s="376"/>
      <c r="AY106" s="376"/>
      <c r="AZ106" s="376"/>
      <c r="BA106" s="376"/>
      <c r="BB106" s="376"/>
      <c r="BC106" s="376"/>
      <c r="BD106" s="376"/>
      <c r="BE106" s="376"/>
      <c r="BF106" s="376"/>
      <c r="BG106" s="376"/>
      <c r="BH106" s="376"/>
      <c r="BI106" s="376"/>
      <c r="BJ106" s="376"/>
      <c r="BK106" s="376"/>
      <c r="BL106" s="376"/>
      <c r="BM106" s="376"/>
      <c r="BN106" s="376"/>
      <c r="BO106" s="376"/>
      <c r="BP106" s="376"/>
      <c r="BQ106" s="376"/>
      <c r="BR106" s="376"/>
      <c r="BS106" s="376"/>
      <c r="BT106" s="376"/>
      <c r="BU106" s="376"/>
      <c r="BV106" s="376"/>
      <c r="BW106" s="376"/>
      <c r="BX106" s="376"/>
      <c r="BY106" s="376"/>
      <c r="BZ106" s="376"/>
      <c r="CA106" s="376"/>
      <c r="CB106" s="376"/>
      <c r="CC106" s="376"/>
      <c r="CD106" s="376"/>
      <c r="CE106" s="376"/>
      <c r="CF106" s="376"/>
      <c r="CG106" s="376"/>
      <c r="CH106" s="376"/>
      <c r="CI106" s="376"/>
      <c r="CJ106" s="376"/>
      <c r="CK106" s="376"/>
      <c r="CL106" s="376"/>
      <c r="CM106" s="376"/>
      <c r="CN106" s="376"/>
      <c r="CO106" s="376"/>
      <c r="CP106" s="376"/>
      <c r="CQ106" s="376"/>
      <c r="CR106" s="376"/>
      <c r="CS106" s="376"/>
    </row>
    <row r="107" spans="1:9" s="84" customFormat="1" ht="15.75">
      <c r="A107" s="377"/>
      <c r="B107" s="910" t="s">
        <v>336</v>
      </c>
      <c r="C107" s="397" t="s">
        <v>3</v>
      </c>
      <c r="D107" s="398"/>
      <c r="E107" s="380"/>
      <c r="F107" s="380"/>
      <c r="G107" s="380"/>
      <c r="H107" s="380"/>
      <c r="I107" s="380"/>
    </row>
    <row r="108" spans="1:9" s="678" customFormat="1" ht="15.75">
      <c r="A108" s="431"/>
      <c r="B108" s="1414" t="s">
        <v>336</v>
      </c>
      <c r="C108" s="1415" t="s">
        <v>4</v>
      </c>
      <c r="D108" s="1416"/>
      <c r="E108" s="1417"/>
      <c r="F108" s="1417"/>
      <c r="G108" s="1417"/>
      <c r="H108" s="1417"/>
      <c r="I108" s="1417"/>
    </row>
    <row r="109" spans="1:9" s="678" customFormat="1" ht="15.75">
      <c r="A109" s="431"/>
      <c r="B109" s="1414" t="s">
        <v>336</v>
      </c>
      <c r="C109" s="1418" t="s">
        <v>5</v>
      </c>
      <c r="D109" s="1416"/>
      <c r="E109" s="1417"/>
      <c r="F109" s="1417"/>
      <c r="G109" s="1417"/>
      <c r="H109" s="1417"/>
      <c r="I109" s="1417"/>
    </row>
    <row r="110" spans="1:9" s="678" customFormat="1" ht="15.75">
      <c r="A110" s="431"/>
      <c r="B110" s="1168" t="s">
        <v>336</v>
      </c>
      <c r="C110" s="1169" t="s">
        <v>83</v>
      </c>
      <c r="D110" s="1416"/>
      <c r="E110" s="1417"/>
      <c r="F110" s="1417"/>
      <c r="G110" s="1417"/>
      <c r="H110" s="1417"/>
      <c r="I110" s="1417"/>
    </row>
    <row r="111" s="301" customFormat="1" ht="15.75">
      <c r="I111" s="1056"/>
    </row>
    <row r="112" spans="2:16" s="1057" customFormat="1" ht="18">
      <c r="B112" s="1876" t="s">
        <v>857</v>
      </c>
      <c r="C112" s="1876"/>
      <c r="D112" s="1876"/>
      <c r="E112" s="1876"/>
      <c r="F112" s="1876"/>
      <c r="G112" s="1876"/>
      <c r="H112" s="1876"/>
      <c r="I112" s="1876"/>
      <c r="J112" s="1876"/>
      <c r="K112" s="1876"/>
      <c r="L112" s="1876"/>
      <c r="M112" s="1876"/>
      <c r="N112" s="1876"/>
      <c r="O112" s="1876"/>
      <c r="P112" s="1876"/>
    </row>
    <row r="113" spans="2:16" s="298" customFormat="1" ht="18">
      <c r="B113" s="1882" t="s">
        <v>658</v>
      </c>
      <c r="C113" s="1882"/>
      <c r="D113" s="1882"/>
      <c r="E113" s="1882"/>
      <c r="F113" s="1882"/>
      <c r="G113" s="1882"/>
      <c r="H113" s="1882"/>
      <c r="I113" s="1882"/>
      <c r="J113" s="1882"/>
      <c r="K113" s="1882"/>
      <c r="L113" s="1882"/>
      <c r="M113" s="1882"/>
      <c r="N113" s="1882"/>
      <c r="O113" s="1882"/>
      <c r="P113" s="1882"/>
    </row>
    <row r="114" spans="2:97" s="396" customFormat="1" ht="15.75">
      <c r="B114" s="1880" t="s">
        <v>659</v>
      </c>
      <c r="C114" s="1880"/>
      <c r="D114" s="1880"/>
      <c r="E114" s="1880"/>
      <c r="F114" s="1880"/>
      <c r="G114" s="1880"/>
      <c r="H114" s="1880"/>
      <c r="I114" s="1880"/>
      <c r="J114" s="1880"/>
      <c r="K114" s="1880"/>
      <c r="L114" s="1880"/>
      <c r="M114" s="1880"/>
      <c r="N114" s="1880"/>
      <c r="O114" s="1880"/>
      <c r="P114" s="1880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  <c r="AJ114" s="376"/>
      <c r="AK114" s="376"/>
      <c r="AL114" s="376"/>
      <c r="AM114" s="376"/>
      <c r="AN114" s="376"/>
      <c r="AO114" s="376"/>
      <c r="AP114" s="376"/>
      <c r="AQ114" s="376"/>
      <c r="AR114" s="376"/>
      <c r="AS114" s="376"/>
      <c r="AT114" s="376"/>
      <c r="AU114" s="376"/>
      <c r="AV114" s="376"/>
      <c r="AW114" s="376"/>
      <c r="AX114" s="376"/>
      <c r="AY114" s="376"/>
      <c r="AZ114" s="376"/>
      <c r="BA114" s="376"/>
      <c r="BB114" s="376"/>
      <c r="BC114" s="376"/>
      <c r="BD114" s="376"/>
      <c r="BE114" s="376"/>
      <c r="BF114" s="376"/>
      <c r="BG114" s="376"/>
      <c r="BH114" s="376"/>
      <c r="BI114" s="376"/>
      <c r="BJ114" s="376"/>
      <c r="BK114" s="376"/>
      <c r="BL114" s="376"/>
      <c r="BM114" s="376"/>
      <c r="BN114" s="376"/>
      <c r="BO114" s="376"/>
      <c r="BP114" s="376"/>
      <c r="BQ114" s="376"/>
      <c r="BR114" s="376"/>
      <c r="BS114" s="376"/>
      <c r="BT114" s="376"/>
      <c r="BU114" s="376"/>
      <c r="BV114" s="376"/>
      <c r="BW114" s="376"/>
      <c r="BX114" s="376"/>
      <c r="BY114" s="376"/>
      <c r="BZ114" s="376"/>
      <c r="CA114" s="376"/>
      <c r="CB114" s="376"/>
      <c r="CC114" s="376"/>
      <c r="CD114" s="376"/>
      <c r="CE114" s="376"/>
      <c r="CF114" s="376"/>
      <c r="CG114" s="376"/>
      <c r="CH114" s="376"/>
      <c r="CI114" s="376"/>
      <c r="CJ114" s="376"/>
      <c r="CK114" s="376"/>
      <c r="CL114" s="376"/>
      <c r="CM114" s="376"/>
      <c r="CN114" s="376"/>
      <c r="CO114" s="376"/>
      <c r="CP114" s="376"/>
      <c r="CQ114" s="376"/>
      <c r="CR114" s="376"/>
      <c r="CS114" s="376"/>
    </row>
    <row r="115" spans="2:97" s="377" customFormat="1" ht="15.75">
      <c r="B115" s="378" t="s">
        <v>336</v>
      </c>
      <c r="C115" s="397" t="s">
        <v>15</v>
      </c>
      <c r="D115" s="398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80"/>
      <c r="AJ115" s="380"/>
      <c r="AK115" s="380"/>
      <c r="AL115" s="380"/>
      <c r="AM115" s="380"/>
      <c r="AN115" s="380"/>
      <c r="AO115" s="380"/>
      <c r="AP115" s="380"/>
      <c r="AQ115" s="380"/>
      <c r="AR115" s="380"/>
      <c r="AS115" s="380"/>
      <c r="AT115" s="380"/>
      <c r="AU115" s="380"/>
      <c r="AV115" s="380"/>
      <c r="AW115" s="380"/>
      <c r="AX115" s="380"/>
      <c r="AY115" s="380"/>
      <c r="AZ115" s="380"/>
      <c r="BA115" s="380"/>
      <c r="BB115" s="380"/>
      <c r="BC115" s="380"/>
      <c r="BD115" s="380"/>
      <c r="BE115" s="380"/>
      <c r="BF115" s="380"/>
      <c r="BG115" s="380"/>
      <c r="BH115" s="380"/>
      <c r="BI115" s="380"/>
      <c r="BJ115" s="380"/>
      <c r="BK115" s="380"/>
      <c r="BL115" s="380"/>
      <c r="BM115" s="380"/>
      <c r="BN115" s="380"/>
      <c r="BO115" s="380"/>
      <c r="BP115" s="380"/>
      <c r="BQ115" s="380"/>
      <c r="BR115" s="380"/>
      <c r="BS115" s="380"/>
      <c r="BT115" s="380"/>
      <c r="BU115" s="380"/>
      <c r="BV115" s="380"/>
      <c r="BW115" s="380"/>
      <c r="BX115" s="380"/>
      <c r="BY115" s="380"/>
      <c r="BZ115" s="380"/>
      <c r="CA115" s="380"/>
      <c r="CB115" s="380"/>
      <c r="CC115" s="380"/>
      <c r="CD115" s="380"/>
      <c r="CE115" s="380"/>
      <c r="CF115" s="380"/>
      <c r="CG115" s="380"/>
      <c r="CH115" s="380"/>
      <c r="CI115" s="380"/>
      <c r="CJ115" s="380"/>
      <c r="CK115" s="380"/>
      <c r="CL115" s="380"/>
      <c r="CM115" s="380"/>
      <c r="CN115" s="380"/>
      <c r="CO115" s="380"/>
      <c r="CP115" s="380"/>
      <c r="CQ115" s="380"/>
      <c r="CR115" s="380"/>
      <c r="CS115" s="380"/>
    </row>
    <row r="116" spans="2:97" s="377" customFormat="1" ht="15.75">
      <c r="B116" s="378" t="s">
        <v>336</v>
      </c>
      <c r="C116" s="397" t="s">
        <v>32</v>
      </c>
      <c r="D116" s="398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0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80"/>
      <c r="AJ116" s="380"/>
      <c r="AK116" s="380"/>
      <c r="AL116" s="380"/>
      <c r="AM116" s="380"/>
      <c r="AN116" s="380"/>
      <c r="AO116" s="380"/>
      <c r="AP116" s="380"/>
      <c r="AQ116" s="380"/>
      <c r="AR116" s="380"/>
      <c r="AS116" s="380"/>
      <c r="AT116" s="380"/>
      <c r="AU116" s="380"/>
      <c r="AV116" s="380"/>
      <c r="AW116" s="380"/>
      <c r="AX116" s="380"/>
      <c r="AY116" s="380"/>
      <c r="AZ116" s="380"/>
      <c r="BA116" s="380"/>
      <c r="BB116" s="380"/>
      <c r="BC116" s="380"/>
      <c r="BD116" s="380"/>
      <c r="BE116" s="380"/>
      <c r="BF116" s="380"/>
      <c r="BG116" s="380"/>
      <c r="BH116" s="380"/>
      <c r="BI116" s="380"/>
      <c r="BJ116" s="380"/>
      <c r="BK116" s="380"/>
      <c r="BL116" s="380"/>
      <c r="BM116" s="380"/>
      <c r="BN116" s="380"/>
      <c r="BO116" s="380"/>
      <c r="BP116" s="380"/>
      <c r="BQ116" s="380"/>
      <c r="BR116" s="380"/>
      <c r="BS116" s="380"/>
      <c r="BT116" s="380"/>
      <c r="BU116" s="380"/>
      <c r="BV116" s="380"/>
      <c r="BW116" s="380"/>
      <c r="BX116" s="380"/>
      <c r="BY116" s="380"/>
      <c r="BZ116" s="380"/>
      <c r="CA116" s="380"/>
      <c r="CB116" s="380"/>
      <c r="CC116" s="380"/>
      <c r="CD116" s="380"/>
      <c r="CE116" s="380"/>
      <c r="CF116" s="380"/>
      <c r="CG116" s="380"/>
      <c r="CH116" s="380"/>
      <c r="CI116" s="380"/>
      <c r="CJ116" s="380"/>
      <c r="CK116" s="380"/>
      <c r="CL116" s="380"/>
      <c r="CM116" s="380"/>
      <c r="CN116" s="380"/>
      <c r="CO116" s="380"/>
      <c r="CP116" s="380"/>
      <c r="CQ116" s="380"/>
      <c r="CR116" s="380"/>
      <c r="CS116" s="380"/>
    </row>
    <row r="117" s="226" customFormat="1" ht="16.5" customHeight="1">
      <c r="G117" s="227"/>
    </row>
  </sheetData>
  <mergeCells count="43">
    <mergeCell ref="B3:P3"/>
    <mergeCell ref="B10:P10"/>
    <mergeCell ref="B11:P11"/>
    <mergeCell ref="B12:P12"/>
    <mergeCell ref="B25:P25"/>
    <mergeCell ref="B17:P17"/>
    <mergeCell ref="B18:P18"/>
    <mergeCell ref="B19:P19"/>
    <mergeCell ref="B23:P23"/>
    <mergeCell ref="B24:P24"/>
    <mergeCell ref="B112:P112"/>
    <mergeCell ref="B114:P114"/>
    <mergeCell ref="B113:P113"/>
    <mergeCell ref="B31:P31"/>
    <mergeCell ref="B32:P32"/>
    <mergeCell ref="B72:P72"/>
    <mergeCell ref="B33:P33"/>
    <mergeCell ref="B47:P47"/>
    <mergeCell ref="B48:P48"/>
    <mergeCell ref="B49:P49"/>
    <mergeCell ref="B83:P83"/>
    <mergeCell ref="B42:P42"/>
    <mergeCell ref="B43:P43"/>
    <mergeCell ref="B41:P41"/>
    <mergeCell ref="B54:P54"/>
    <mergeCell ref="B55:P55"/>
    <mergeCell ref="B56:P56"/>
    <mergeCell ref="B62:P62"/>
    <mergeCell ref="B63:P63"/>
    <mergeCell ref="B64:P64"/>
    <mergeCell ref="B82:P82"/>
    <mergeCell ref="B73:P73"/>
    <mergeCell ref="B74:P74"/>
    <mergeCell ref="B81:P81"/>
    <mergeCell ref="B106:P106"/>
    <mergeCell ref="B105:P105"/>
    <mergeCell ref="B98:P98"/>
    <mergeCell ref="B104:P104"/>
    <mergeCell ref="B89:P89"/>
    <mergeCell ref="B90:P90"/>
    <mergeCell ref="B91:P91"/>
    <mergeCell ref="B97:P97"/>
    <mergeCell ref="B96:P96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>
    <tabColor indexed="21"/>
    <pageSetUpPr fitToPage="1"/>
  </sheetPr>
  <dimension ref="A1:CS53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01" customWidth="1"/>
    <col min="2" max="2" width="3.7109375" style="201" customWidth="1"/>
    <col min="3" max="3" width="8.57421875" style="201" customWidth="1"/>
    <col min="4" max="4" width="6.421875" style="201" customWidth="1"/>
    <col min="5" max="5" width="88.421875" style="201" customWidth="1"/>
    <col min="6" max="6" width="3.57421875" style="201" customWidth="1"/>
    <col min="7" max="7" width="25.421875" style="237" customWidth="1"/>
    <col min="8" max="8" width="5.421875" style="201" customWidth="1"/>
    <col min="9" max="9" width="10.8515625" style="201" customWidth="1"/>
    <col min="10" max="23" width="11.7109375" style="201" customWidth="1"/>
    <col min="24" max="16384" width="9.140625" style="201" customWidth="1"/>
  </cols>
  <sheetData>
    <row r="1" s="310" customFormat="1" ht="16.5" customHeight="1">
      <c r="I1" s="311"/>
    </row>
    <row r="2" spans="2:9" s="312" customFormat="1" ht="16.5" customHeight="1">
      <c r="B2" s="1896" t="s">
        <v>424</v>
      </c>
      <c r="C2" s="1896"/>
      <c r="D2" s="1896"/>
      <c r="E2" s="1896"/>
      <c r="F2" s="1896"/>
      <c r="G2" s="1896"/>
      <c r="H2" s="1896"/>
      <c r="I2" s="1896"/>
    </row>
    <row r="3" spans="2:9" s="298" customFormat="1" ht="16.5" customHeight="1">
      <c r="B3" s="1882" t="s">
        <v>150</v>
      </c>
      <c r="C3" s="1882"/>
      <c r="D3" s="1882"/>
      <c r="E3" s="1882"/>
      <c r="F3" s="1882"/>
      <c r="G3" s="1882"/>
      <c r="H3" s="1882"/>
      <c r="I3" s="1882"/>
    </row>
    <row r="4" spans="2:97" s="314" customFormat="1" ht="16.5" customHeight="1">
      <c r="B4" s="1885" t="s">
        <v>125</v>
      </c>
      <c r="C4" s="1885"/>
      <c r="D4" s="1885"/>
      <c r="E4" s="1885"/>
      <c r="F4" s="1885"/>
      <c r="G4" s="1885"/>
      <c r="H4" s="1885"/>
      <c r="I4" s="188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</row>
    <row r="5" spans="2:97" s="84" customFormat="1" ht="16.5" customHeight="1">
      <c r="B5" s="306" t="s">
        <v>336</v>
      </c>
      <c r="C5" s="307" t="s">
        <v>584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</row>
    <row r="6" spans="2:97" s="84" customFormat="1" ht="16.5" customHeight="1">
      <c r="B6" s="306"/>
      <c r="C6" s="306" t="s">
        <v>336</v>
      </c>
      <c r="D6" s="307" t="s">
        <v>585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</row>
    <row r="7" spans="1:9" s="301" customFormat="1" ht="16.5" customHeight="1">
      <c r="A7" s="351"/>
      <c r="B7" s="343"/>
      <c r="C7" s="1898"/>
      <c r="D7" s="1899"/>
      <c r="E7" s="1899"/>
      <c r="F7" s="1899"/>
      <c r="G7" s="1899"/>
      <c r="H7" s="1899"/>
      <c r="I7" s="1899"/>
    </row>
    <row r="8" spans="1:9" s="301" customFormat="1" ht="16.5" customHeight="1">
      <c r="A8" s="351"/>
      <c r="B8" s="343"/>
      <c r="C8" s="1897" t="s">
        <v>735</v>
      </c>
      <c r="D8" s="1897"/>
      <c r="E8" s="1897"/>
      <c r="F8" s="1897"/>
      <c r="G8" s="1897"/>
      <c r="H8" s="1897"/>
      <c r="I8" s="1897"/>
    </row>
    <row r="9" spans="1:12" s="651" customFormat="1" ht="16.5" customHeight="1">
      <c r="A9" s="229"/>
      <c r="B9" s="652"/>
      <c r="C9" s="653"/>
      <c r="D9" s="653"/>
      <c r="E9" s="653"/>
      <c r="F9" s="653"/>
      <c r="G9" s="653"/>
      <c r="H9" s="654"/>
      <c r="I9" s="654"/>
      <c r="J9" s="236"/>
      <c r="K9" s="236"/>
      <c r="L9" s="236"/>
    </row>
    <row r="10" spans="1:9" s="296" customFormat="1" ht="16.5" customHeight="1">
      <c r="A10" s="290"/>
      <c r="B10" s="291"/>
      <c r="C10" s="636" t="s">
        <v>198</v>
      </c>
      <c r="D10" s="289" t="s">
        <v>333</v>
      </c>
      <c r="E10" s="373" t="s">
        <v>199</v>
      </c>
      <c r="F10" s="289" t="s">
        <v>334</v>
      </c>
      <c r="G10" s="289" t="s">
        <v>200</v>
      </c>
      <c r="H10" s="293"/>
      <c r="I10" s="364">
        <v>0.6666666666666666</v>
      </c>
    </row>
    <row r="11" spans="1:9" s="236" customFormat="1" ht="16.5" customHeight="1">
      <c r="A11" s="229"/>
      <c r="B11" s="230"/>
      <c r="C11" s="637" t="s">
        <v>201</v>
      </c>
      <c r="D11" s="231" t="s">
        <v>333</v>
      </c>
      <c r="E11" s="353" t="s">
        <v>378</v>
      </c>
      <c r="F11" s="231" t="s">
        <v>334</v>
      </c>
      <c r="G11" s="231" t="s">
        <v>200</v>
      </c>
      <c r="H11" s="232"/>
      <c r="I11" s="352"/>
    </row>
    <row r="12" spans="1:9" s="296" customFormat="1" ht="16.5" customHeight="1">
      <c r="A12" s="290"/>
      <c r="B12" s="291"/>
      <c r="C12" s="638">
        <v>3</v>
      </c>
      <c r="D12" s="289" t="s">
        <v>333</v>
      </c>
      <c r="E12" s="292" t="s">
        <v>271</v>
      </c>
      <c r="F12" s="289" t="s">
        <v>334</v>
      </c>
      <c r="G12" s="289" t="s">
        <v>200</v>
      </c>
      <c r="H12" s="293"/>
      <c r="I12" s="364"/>
    </row>
    <row r="13" spans="1:9" s="236" customFormat="1" ht="16.5" customHeight="1">
      <c r="A13" s="229"/>
      <c r="B13" s="230"/>
      <c r="C13" s="639">
        <v>4</v>
      </c>
      <c r="D13" s="231" t="s">
        <v>333</v>
      </c>
      <c r="E13" s="233" t="s">
        <v>96</v>
      </c>
      <c r="F13" s="231" t="s">
        <v>334</v>
      </c>
      <c r="G13" s="231" t="s">
        <v>200</v>
      </c>
      <c r="H13" s="232"/>
      <c r="I13" s="352"/>
    </row>
    <row r="14" spans="1:9" s="296" customFormat="1" ht="16.5" customHeight="1">
      <c r="A14" s="290"/>
      <c r="B14" s="291"/>
      <c r="C14" s="638">
        <v>6</v>
      </c>
      <c r="D14" s="289" t="s">
        <v>333</v>
      </c>
      <c r="E14" s="292" t="s">
        <v>202</v>
      </c>
      <c r="F14" s="289" t="s">
        <v>334</v>
      </c>
      <c r="G14" s="289" t="s">
        <v>200</v>
      </c>
      <c r="H14" s="293"/>
      <c r="I14" s="364"/>
    </row>
    <row r="15" spans="1:9" s="236" customFormat="1" ht="16.5" customHeight="1">
      <c r="A15" s="229"/>
      <c r="B15" s="230"/>
      <c r="C15" s="640" t="s">
        <v>203</v>
      </c>
      <c r="D15" s="231" t="s">
        <v>379</v>
      </c>
      <c r="E15" s="1260" t="s">
        <v>469</v>
      </c>
      <c r="F15" s="231" t="s">
        <v>334</v>
      </c>
      <c r="G15" s="231" t="s">
        <v>200</v>
      </c>
      <c r="H15" s="232"/>
      <c r="I15" s="352"/>
    </row>
    <row r="16" spans="1:9" s="296" customFormat="1" ht="16.5" customHeight="1">
      <c r="A16" s="290"/>
      <c r="B16" s="291"/>
      <c r="C16" s="636" t="s">
        <v>204</v>
      </c>
      <c r="D16" s="289" t="s">
        <v>381</v>
      </c>
      <c r="E16" s="362" t="s">
        <v>205</v>
      </c>
      <c r="F16" s="289" t="s">
        <v>334</v>
      </c>
      <c r="G16" s="289" t="s">
        <v>200</v>
      </c>
      <c r="H16" s="293"/>
      <c r="I16" s="364"/>
    </row>
    <row r="17" spans="1:9" s="236" customFormat="1" ht="16.5" customHeight="1">
      <c r="A17" s="229"/>
      <c r="B17" s="230"/>
      <c r="C17" s="640" t="s">
        <v>206</v>
      </c>
      <c r="D17" s="231" t="s">
        <v>382</v>
      </c>
      <c r="E17" s="353" t="s">
        <v>207</v>
      </c>
      <c r="F17" s="231" t="s">
        <v>334</v>
      </c>
      <c r="G17" s="231" t="s">
        <v>200</v>
      </c>
      <c r="H17" s="232"/>
      <c r="I17" s="352"/>
    </row>
    <row r="18" spans="1:9" s="296" customFormat="1" ht="16.5" customHeight="1">
      <c r="A18" s="290"/>
      <c r="B18" s="291"/>
      <c r="C18" s="372">
        <v>9</v>
      </c>
      <c r="D18" s="372" t="s">
        <v>382</v>
      </c>
      <c r="E18" s="372" t="s">
        <v>383</v>
      </c>
      <c r="F18" s="372" t="s">
        <v>334</v>
      </c>
      <c r="G18" s="372" t="s">
        <v>200</v>
      </c>
      <c r="H18" s="291"/>
      <c r="I18" s="364">
        <v>0.75</v>
      </c>
    </row>
    <row r="19" spans="1:12" s="236" customFormat="1" ht="16.5" customHeight="1">
      <c r="A19" s="229"/>
      <c r="B19" s="230"/>
      <c r="C19" s="366"/>
      <c r="D19" s="231"/>
      <c r="E19" s="356"/>
      <c r="F19" s="231"/>
      <c r="G19" s="231"/>
      <c r="H19" s="232"/>
      <c r="I19" s="352"/>
      <c r="K19" s="296"/>
      <c r="L19" s="296"/>
    </row>
    <row r="20" spans="1:12" s="236" customFormat="1" ht="16.5" customHeight="1">
      <c r="A20" s="290"/>
      <c r="B20" s="291"/>
      <c r="C20" s="636"/>
      <c r="D20" s="289" t="s">
        <v>214</v>
      </c>
      <c r="E20" s="362" t="s">
        <v>208</v>
      </c>
      <c r="F20" s="289"/>
      <c r="G20" s="363" t="s">
        <v>200</v>
      </c>
      <c r="H20" s="293"/>
      <c r="I20" s="364">
        <v>0.8125</v>
      </c>
      <c r="J20" s="296"/>
      <c r="K20" s="296"/>
      <c r="L20" s="296"/>
    </row>
    <row r="21" spans="1:12" s="236" customFormat="1" ht="16.5" customHeight="1">
      <c r="A21" s="229"/>
      <c r="B21" s="230"/>
      <c r="C21" s="366"/>
      <c r="D21" s="231"/>
      <c r="E21" s="356" t="s">
        <v>209</v>
      </c>
      <c r="F21" s="231"/>
      <c r="G21" s="231"/>
      <c r="H21" s="232"/>
      <c r="I21" s="352">
        <v>0.8958333333333334</v>
      </c>
      <c r="K21" s="296"/>
      <c r="L21" s="296"/>
    </row>
    <row r="22" spans="1:9" s="296" customFormat="1" ht="16.5" customHeight="1">
      <c r="A22" s="290"/>
      <c r="B22" s="291"/>
      <c r="C22" s="644"/>
      <c r="D22" s="289"/>
      <c r="E22" s="365"/>
      <c r="F22" s="289"/>
      <c r="G22" s="289"/>
      <c r="H22" s="293"/>
      <c r="I22" s="364"/>
    </row>
    <row r="23" spans="1:12" s="236" customFormat="1" ht="16.5" customHeight="1">
      <c r="A23" s="351"/>
      <c r="B23" s="343"/>
      <c r="C23" s="641"/>
      <c r="D23" s="349"/>
      <c r="E23" s="349"/>
      <c r="F23" s="349"/>
      <c r="G23" s="349"/>
      <c r="H23" s="350"/>
      <c r="I23" s="348"/>
      <c r="J23" s="301"/>
      <c r="K23" s="301"/>
      <c r="L23" s="301"/>
    </row>
    <row r="24" spans="1:12" ht="16.5" customHeight="1">
      <c r="A24" s="351"/>
      <c r="B24" s="343"/>
      <c r="C24" s="1900" t="s">
        <v>736</v>
      </c>
      <c r="D24" s="1900"/>
      <c r="E24" s="1900"/>
      <c r="F24" s="1900"/>
      <c r="G24" s="1900"/>
      <c r="H24" s="1900"/>
      <c r="I24" s="1900"/>
      <c r="J24" s="301"/>
      <c r="K24" s="301"/>
      <c r="L24" s="301"/>
    </row>
    <row r="25" spans="1:9" s="236" customFormat="1" ht="16.5" customHeight="1">
      <c r="A25" s="229"/>
      <c r="B25" s="230"/>
      <c r="C25" s="643"/>
      <c r="D25" s="231"/>
      <c r="E25" s="356"/>
      <c r="F25" s="231"/>
      <c r="G25" s="231"/>
      <c r="H25" s="232"/>
      <c r="I25" s="352"/>
    </row>
    <row r="26" spans="1:9" s="296" customFormat="1" ht="16.5" customHeight="1">
      <c r="A26" s="290"/>
      <c r="B26" s="291"/>
      <c r="C26" s="636"/>
      <c r="D26" s="289" t="s">
        <v>214</v>
      </c>
      <c r="E26" s="362" t="s">
        <v>208</v>
      </c>
      <c r="F26" s="372" t="s">
        <v>334</v>
      </c>
      <c r="G26" s="363" t="s">
        <v>200</v>
      </c>
      <c r="H26" s="293"/>
      <c r="I26" s="364">
        <v>0.4375</v>
      </c>
    </row>
    <row r="27" spans="1:9" s="236" customFormat="1" ht="16.5" customHeight="1">
      <c r="A27" s="229"/>
      <c r="B27" s="230"/>
      <c r="C27" s="366"/>
      <c r="D27" s="231"/>
      <c r="E27" s="356" t="s">
        <v>329</v>
      </c>
      <c r="F27" s="231"/>
      <c r="G27" s="231"/>
      <c r="H27" s="232"/>
      <c r="I27" s="352">
        <v>0.5208333333333334</v>
      </c>
    </row>
    <row r="28" spans="1:9" s="296" customFormat="1" ht="16.5" customHeight="1">
      <c r="A28" s="290"/>
      <c r="B28" s="291"/>
      <c r="C28" s="644"/>
      <c r="D28" s="289"/>
      <c r="E28" s="365"/>
      <c r="F28" s="289"/>
      <c r="G28" s="289"/>
      <c r="H28" s="293"/>
      <c r="I28" s="364"/>
    </row>
    <row r="29" spans="1:9" s="236" customFormat="1" ht="16.5" customHeight="1">
      <c r="A29" s="229"/>
      <c r="B29" s="230"/>
      <c r="C29" s="640"/>
      <c r="D29" s="231" t="s">
        <v>214</v>
      </c>
      <c r="E29" s="353" t="s">
        <v>210</v>
      </c>
      <c r="F29" s="354" t="s">
        <v>334</v>
      </c>
      <c r="G29" s="355" t="s">
        <v>200</v>
      </c>
      <c r="H29" s="232"/>
      <c r="I29" s="352">
        <v>0.5625</v>
      </c>
    </row>
    <row r="30" spans="1:9" s="296" customFormat="1" ht="16.5" customHeight="1">
      <c r="A30" s="290"/>
      <c r="B30" s="291"/>
      <c r="C30" s="644"/>
      <c r="D30" s="289"/>
      <c r="E30" s="362" t="s">
        <v>209</v>
      </c>
      <c r="F30" s="289"/>
      <c r="G30" s="367"/>
      <c r="H30" s="293"/>
      <c r="I30" s="364">
        <v>0.6458333333333334</v>
      </c>
    </row>
    <row r="31" spans="1:9" s="236" customFormat="1" ht="16.5" customHeight="1">
      <c r="A31" s="229"/>
      <c r="B31" s="230"/>
      <c r="C31" s="366"/>
      <c r="D31" s="231"/>
      <c r="E31" s="353"/>
      <c r="F31" s="231"/>
      <c r="G31" s="357"/>
      <c r="H31" s="232"/>
      <c r="I31" s="352"/>
    </row>
    <row r="32" spans="1:10" s="236" customFormat="1" ht="16.5" customHeight="1">
      <c r="A32" s="351"/>
      <c r="B32" s="343"/>
      <c r="C32" s="641"/>
      <c r="D32" s="349"/>
      <c r="E32" s="349"/>
      <c r="F32" s="349"/>
      <c r="G32" s="349"/>
      <c r="H32" s="350"/>
      <c r="I32" s="348"/>
      <c r="J32" s="301"/>
    </row>
    <row r="33" spans="1:10" s="236" customFormat="1" ht="16.5" customHeight="1">
      <c r="A33" s="351"/>
      <c r="B33" s="343"/>
      <c r="C33" s="1900" t="s">
        <v>737</v>
      </c>
      <c r="D33" s="1900"/>
      <c r="E33" s="1900"/>
      <c r="F33" s="1900"/>
      <c r="G33" s="1900"/>
      <c r="H33" s="1900"/>
      <c r="I33" s="1900"/>
      <c r="J33" s="301"/>
    </row>
    <row r="34" spans="1:9" s="236" customFormat="1" ht="16.5" customHeight="1">
      <c r="A34" s="229"/>
      <c r="B34" s="230"/>
      <c r="C34" s="366"/>
      <c r="D34" s="231"/>
      <c r="E34" s="353"/>
      <c r="F34" s="354"/>
      <c r="G34" s="355"/>
      <c r="H34" s="232"/>
      <c r="I34" s="352"/>
    </row>
    <row r="35" spans="1:12" s="236" customFormat="1" ht="16.5" customHeight="1">
      <c r="A35" s="290"/>
      <c r="B35" s="291"/>
      <c r="C35" s="642"/>
      <c r="D35" s="289"/>
      <c r="E35" s="365"/>
      <c r="F35" s="289"/>
      <c r="G35" s="289"/>
      <c r="H35" s="293"/>
      <c r="I35" s="364"/>
      <c r="J35" s="296"/>
      <c r="K35" s="296"/>
      <c r="L35" s="296"/>
    </row>
    <row r="36" spans="1:9" s="236" customFormat="1" ht="16.5" customHeight="1">
      <c r="A36" s="229"/>
      <c r="B36" s="230"/>
      <c r="C36" s="640"/>
      <c r="D36" s="231" t="s">
        <v>214</v>
      </c>
      <c r="E36" s="353" t="s">
        <v>208</v>
      </c>
      <c r="F36" s="354" t="s">
        <v>334</v>
      </c>
      <c r="G36" s="355" t="s">
        <v>200</v>
      </c>
      <c r="H36" s="232"/>
      <c r="I36" s="352">
        <v>0.5625</v>
      </c>
    </row>
    <row r="37" spans="1:12" s="236" customFormat="1" ht="16.5" customHeight="1">
      <c r="A37" s="290"/>
      <c r="B37" s="291"/>
      <c r="C37" s="644"/>
      <c r="D37" s="289"/>
      <c r="E37" s="365" t="s">
        <v>329</v>
      </c>
      <c r="F37" s="289"/>
      <c r="G37" s="289"/>
      <c r="H37" s="293"/>
      <c r="I37" s="364">
        <v>0.6458333333333334</v>
      </c>
      <c r="J37" s="296"/>
      <c r="K37" s="296"/>
      <c r="L37" s="296"/>
    </row>
    <row r="38" spans="1:9" s="236" customFormat="1" ht="16.5" customHeight="1">
      <c r="A38" s="229"/>
      <c r="B38" s="230"/>
      <c r="C38" s="366"/>
      <c r="D38" s="231"/>
      <c r="E38" s="356"/>
      <c r="F38" s="231"/>
      <c r="G38" s="231"/>
      <c r="H38" s="232"/>
      <c r="I38" s="352"/>
    </row>
    <row r="39" spans="1:12" s="236" customFormat="1" ht="16.5" customHeight="1">
      <c r="A39" s="290"/>
      <c r="B39" s="291"/>
      <c r="C39" s="636"/>
      <c r="D39" s="289" t="s">
        <v>214</v>
      </c>
      <c r="E39" s="362" t="s">
        <v>210</v>
      </c>
      <c r="F39" s="372" t="s">
        <v>334</v>
      </c>
      <c r="G39" s="363" t="s">
        <v>200</v>
      </c>
      <c r="H39" s="293"/>
      <c r="I39" s="364">
        <v>0.6666666666666666</v>
      </c>
      <c r="J39" s="296"/>
      <c r="K39" s="296"/>
      <c r="L39" s="296"/>
    </row>
    <row r="40" spans="1:12" s="296" customFormat="1" ht="16.5" customHeight="1">
      <c r="A40" s="229"/>
      <c r="B40" s="230"/>
      <c r="C40" s="366"/>
      <c r="D40" s="231"/>
      <c r="E40" s="353" t="s">
        <v>209</v>
      </c>
      <c r="F40" s="231"/>
      <c r="G40" s="357"/>
      <c r="H40" s="232"/>
      <c r="I40" s="352">
        <v>0.75</v>
      </c>
      <c r="J40" s="236"/>
      <c r="K40" s="236"/>
      <c r="L40" s="236"/>
    </row>
    <row r="41" spans="1:9" s="296" customFormat="1" ht="16.5" customHeight="1">
      <c r="A41" s="290"/>
      <c r="B41" s="291"/>
      <c r="C41" s="644"/>
      <c r="D41" s="289"/>
      <c r="E41" s="362"/>
      <c r="F41" s="289"/>
      <c r="G41" s="367"/>
      <c r="H41" s="293"/>
      <c r="I41" s="364"/>
    </row>
    <row r="42" spans="1:12" s="236" customFormat="1" ht="16.5" customHeight="1">
      <c r="A42" s="351"/>
      <c r="B42" s="343"/>
      <c r="C42" s="646"/>
      <c r="D42" s="344"/>
      <c r="E42" s="345"/>
      <c r="F42" s="344"/>
      <c r="G42" s="346"/>
      <c r="H42" s="347"/>
      <c r="I42" s="348"/>
      <c r="J42" s="301"/>
      <c r="K42" s="301"/>
      <c r="L42" s="301"/>
    </row>
    <row r="43" spans="1:12" s="296" customFormat="1" ht="16.5" customHeight="1">
      <c r="A43" s="351"/>
      <c r="B43" s="343"/>
      <c r="C43" s="1897" t="s">
        <v>738</v>
      </c>
      <c r="D43" s="1897"/>
      <c r="E43" s="1897"/>
      <c r="F43" s="1897"/>
      <c r="G43" s="1897"/>
      <c r="H43" s="1897"/>
      <c r="I43" s="1897"/>
      <c r="J43" s="301"/>
      <c r="K43" s="301"/>
      <c r="L43" s="301"/>
    </row>
    <row r="44" spans="1:9" s="236" customFormat="1" ht="16.5" customHeight="1">
      <c r="A44" s="229"/>
      <c r="B44" s="230"/>
      <c r="C44" s="637"/>
      <c r="D44" s="231"/>
      <c r="E44" s="356"/>
      <c r="F44" s="231"/>
      <c r="G44" s="355"/>
      <c r="H44" s="232"/>
      <c r="I44" s="352"/>
    </row>
    <row r="45" spans="1:10" s="236" customFormat="1" ht="16.5" customHeight="1">
      <c r="A45" s="480"/>
      <c r="B45" s="202"/>
      <c r="C45" s="647"/>
      <c r="D45" s="481"/>
      <c r="E45" s="482"/>
      <c r="F45" s="481"/>
      <c r="G45" s="483"/>
      <c r="H45" s="484"/>
      <c r="I45" s="485"/>
      <c r="J45" s="201"/>
    </row>
    <row r="46" spans="1:9" s="236" customFormat="1" ht="16.5" customHeight="1">
      <c r="A46" s="229"/>
      <c r="B46" s="230"/>
      <c r="C46" s="637"/>
      <c r="D46" s="231" t="s">
        <v>97</v>
      </c>
      <c r="E46" s="356" t="s">
        <v>211</v>
      </c>
      <c r="F46" s="354" t="s">
        <v>334</v>
      </c>
      <c r="G46" s="231" t="s">
        <v>200</v>
      </c>
      <c r="H46" s="232"/>
      <c r="I46" s="352">
        <v>0.3333333333333333</v>
      </c>
    </row>
    <row r="47" spans="1:9" s="296" customFormat="1" ht="16.5" customHeight="1">
      <c r="A47" s="290"/>
      <c r="B47" s="291"/>
      <c r="C47" s="645"/>
      <c r="D47" s="289" t="s">
        <v>97</v>
      </c>
      <c r="E47" s="365" t="s">
        <v>470</v>
      </c>
      <c r="F47" s="372" t="s">
        <v>334</v>
      </c>
      <c r="G47" s="289" t="s">
        <v>200</v>
      </c>
      <c r="H47" s="293"/>
      <c r="I47" s="364"/>
    </row>
    <row r="48" spans="1:9" s="236" customFormat="1" ht="16.5" customHeight="1">
      <c r="A48" s="229"/>
      <c r="B48" s="230"/>
      <c r="C48" s="640"/>
      <c r="D48" s="358" t="s">
        <v>97</v>
      </c>
      <c r="E48" s="359" t="s">
        <v>212</v>
      </c>
      <c r="F48" s="354" t="s">
        <v>334</v>
      </c>
      <c r="G48" s="358" t="s">
        <v>200</v>
      </c>
      <c r="H48" s="360"/>
      <c r="I48" s="361">
        <v>0.375</v>
      </c>
    </row>
    <row r="49" spans="1:9" s="296" customFormat="1" ht="16.5" customHeight="1">
      <c r="A49" s="290"/>
      <c r="B49" s="291"/>
      <c r="C49" s="636"/>
      <c r="D49" s="368" t="s">
        <v>97</v>
      </c>
      <c r="E49" s="369" t="s">
        <v>213</v>
      </c>
      <c r="F49" s="372" t="s">
        <v>334</v>
      </c>
      <c r="G49" s="368" t="s">
        <v>200</v>
      </c>
      <c r="H49" s="370"/>
      <c r="I49" s="371"/>
    </row>
    <row r="50" spans="1:9" s="236" customFormat="1" ht="16.5" customHeight="1">
      <c r="A50" s="229"/>
      <c r="B50" s="230"/>
      <c r="C50" s="648"/>
      <c r="D50" s="358"/>
      <c r="E50" s="359" t="s">
        <v>368</v>
      </c>
      <c r="F50" s="358"/>
      <c r="G50" s="358"/>
      <c r="H50" s="360"/>
      <c r="I50" s="361">
        <v>0.4166666666666667</v>
      </c>
    </row>
    <row r="51" spans="1:9" s="296" customFormat="1" ht="16.5" customHeight="1">
      <c r="A51" s="290"/>
      <c r="B51" s="291"/>
      <c r="C51" s="649"/>
      <c r="D51" s="289" t="s">
        <v>647</v>
      </c>
      <c r="E51" s="369" t="s">
        <v>421</v>
      </c>
      <c r="F51" s="289"/>
      <c r="G51" s="289"/>
      <c r="H51" s="293"/>
      <c r="I51" s="364"/>
    </row>
    <row r="52" spans="1:2" s="236" customFormat="1" ht="16.5" customHeight="1">
      <c r="A52" s="229"/>
      <c r="B52" s="230"/>
    </row>
    <row r="53" spans="1:2" s="301" customFormat="1" ht="16.5" customHeight="1">
      <c r="A53" s="351"/>
      <c r="B53" s="907"/>
    </row>
  </sheetData>
  <mergeCells count="8">
    <mergeCell ref="C43:I43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2004-08-09T21:03:49Z</cp:lastPrinted>
  <dcterms:created xsi:type="dcterms:W3CDTF">2000-07-21T11:47:05Z</dcterms:created>
  <dcterms:modified xsi:type="dcterms:W3CDTF">2004-10-12T17:47:41Z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