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3_0.bin" ContentType="application/vnd.openxmlformats-officedocument.oleObject"/>
  <Override PartName="/xl/embeddings/oleObject_3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4335" windowWidth="15315" windowHeight="4380" tabRatio="964" activeTab="0"/>
  </bookViews>
  <sheets>
    <sheet name="802.11 Cover" sheetId="1" r:id="rId1"/>
    <sheet name="802 JT Wireless Cover" sheetId="2" r:id="rId2"/>
    <sheet name="Courtesy Notice" sheetId="3" r:id="rId3"/>
    <sheet name="WG Activites" sheetId="4" r:id="rId4"/>
    <sheet name="WG Officers" sheetId="5" r:id="rId5"/>
    <sheet name="WG CAC Information" sheetId="6" r:id="rId6"/>
    <sheet name="Joint 11-15-18-19-20-21 Mtg" sheetId="7" r:id="rId7"/>
    <sheet name="802.11 WLAN Graphic" sheetId="8" r:id="rId8"/>
    <sheet name="802.11 WG Agenda" sheetId="9" r:id="rId9"/>
    <sheet name="All 802.11 Objectives" sheetId="10" r:id="rId10"/>
    <sheet name="TGE Agenda" sheetId="11" r:id="rId11"/>
    <sheet name="TGK Agenda" sheetId="12" r:id="rId12"/>
    <sheet name="TGM Agenda" sheetId="13" r:id="rId13"/>
    <sheet name="TGN Agenda" sheetId="14" r:id="rId14"/>
    <sheet name="TGR Agenda" sheetId="15" r:id="rId15"/>
    <sheet name="TGS Agenda" sheetId="16" r:id="rId16"/>
    <sheet name="TGT Agenda" sheetId="17" r:id="rId17"/>
    <sheet name="Publicity SC Agenda" sheetId="18" r:id="rId18"/>
    <sheet name="WNG SC Agenda" sheetId="19" r:id="rId19"/>
    <sheet name="APF SG Agenda" sheetId="20" r:id="rId20"/>
    <sheet name="WAV SG Agenda" sheetId="21" r:id="rId21"/>
    <sheet name="WIEN SG Agenda" sheetId="22" r:id="rId22"/>
    <sheet name="WNM SG Agenda" sheetId="23" r:id="rId23"/>
  </sheets>
  <definedNames>
    <definedName name="_Parse_In" localSheetId="8" hidden="1">'802.11 WG Agenda'!$C$12:$C$52</definedName>
    <definedName name="_Parse_In" localSheetId="6" hidden="1">'Joint 11-15-18-19-20-21 Mtg'!#REF!</definedName>
    <definedName name="_Parse_Out" localSheetId="8" hidden="1">'802.11 WG Agenda'!#REF!</definedName>
    <definedName name="_Parse_Out" localSheetId="6" hidden="1">'Joint 11-15-18-19-20-21 Mtg'!#REF!</definedName>
    <definedName name="all" localSheetId="17">#REF!</definedName>
    <definedName name="all" localSheetId="21">#REF!</definedName>
    <definedName name="all">#REF!</definedName>
    <definedName name="circular" localSheetId="17">#REF!</definedName>
    <definedName name="circular" localSheetId="21">#REF!</definedName>
    <definedName name="circular">#REF!</definedName>
    <definedName name="_xlnm.Print_Area" localSheetId="8">'802.11 WG Agenda'!$C$1:$I$52</definedName>
    <definedName name="_xlnm.Print_Area" localSheetId="7">'802.11 WLAN Graphic'!$B$2:$AD$101</definedName>
    <definedName name="_xlnm.Print_Area" localSheetId="2">'Courtesy Notice'!$B$1:$O$35</definedName>
    <definedName name="_xlnm.Print_Area" localSheetId="6">'Joint 11-15-18-19-20-21 Mtg'!$C$3:$I$97</definedName>
    <definedName name="_xlnm.Print_Area" localSheetId="10">'TGE Agenda'!#REF!</definedName>
    <definedName name="_xlnm.Print_Area" localSheetId="12">'TGM Agenda'!#REF!</definedName>
    <definedName name="_xlnm.Print_Area" localSheetId="5">'WG CAC Information'!$B$3:$H$16</definedName>
    <definedName name="_xlnm.Print_Area" localSheetId="18">'WNG SC Agenda'!$B$1:$I$53</definedName>
    <definedName name="Print_Area_MI" localSheetId="8">'802.11 WG Agenda'!$C$1:$H$11</definedName>
    <definedName name="Print_Area_MI" localSheetId="7">#REF!</definedName>
    <definedName name="Print_Area_MI" localSheetId="6">'Joint 11-15-18-19-20-21 Mtg'!$C$3:$H$97</definedName>
    <definedName name="Print_Area_MI" localSheetId="17">#REF!</definedName>
    <definedName name="Print_Area_MI" localSheetId="10">#REF!</definedName>
    <definedName name="Print_Area_MI" localSheetId="12">#REF!</definedName>
    <definedName name="Print_Area_MI" localSheetId="21">#REF!</definedName>
    <definedName name="Print_Area_MI">#REF!</definedName>
    <definedName name="Z_00AABE15_45FB_42F7_A454_BE72949E7A28_.wvu.Cols" localSheetId="5" hidden="1">'WG CAC Information'!#REF!</definedName>
    <definedName name="Z_00AABE15_45FB_42F7_A454_BE72949E7A28_.wvu.PrintArea" localSheetId="8" hidden="1">'802.11 WG Agenda'!$C$1:$I$52</definedName>
    <definedName name="Z_00AABE15_45FB_42F7_A454_BE72949E7A28_.wvu.PrintArea" localSheetId="7" hidden="1">'802.11 WLAN Graphic'!$B$2:$AD$39</definedName>
    <definedName name="Z_00AABE15_45FB_42F7_A454_BE72949E7A28_.wvu.PrintArea" localSheetId="2" hidden="1">'Courtesy Notice'!$B$1:$O$35</definedName>
    <definedName name="Z_00AABE15_45FB_42F7_A454_BE72949E7A28_.wvu.PrintArea" localSheetId="6" hidden="1">'Joint 11-15-18-19-20-21 Mtg'!$C$3:$I$97</definedName>
    <definedName name="Z_00AABE15_45FB_42F7_A454_BE72949E7A28_.wvu.PrintArea" localSheetId="10" hidden="1">'TGE Agenda'!#REF!</definedName>
    <definedName name="Z_00AABE15_45FB_42F7_A454_BE72949E7A28_.wvu.PrintArea" localSheetId="12" hidden="1">'TGM Agenda'!#REF!</definedName>
    <definedName name="Z_00AABE15_45FB_42F7_A454_BE72949E7A28_.wvu.Rows" localSheetId="7" hidden="1">'802.11 WLAN Graphic'!$42:$42</definedName>
    <definedName name="Z_01351426_BC21_409B_B89C_63860E1A4AC3_.wvu.PrintArea" localSheetId="10" hidden="1">'TGE Agenda'!#REF!</definedName>
    <definedName name="Z_01351426_BC21_409B_B89C_63860E1A4AC3_.wvu.PrintArea" localSheetId="12" hidden="1">'TGM Agenda'!#REF!</definedName>
    <definedName name="Z_1A4B53BA_FB50_4C55_8FB0_39E1B9C1F190_.wvu.Cols" localSheetId="5" hidden="1">'WG CAC Information'!#REF!</definedName>
    <definedName name="Z_1A4B53BA_FB50_4C55_8FB0_39E1B9C1F190_.wvu.PrintArea" localSheetId="8" hidden="1">'802.11 WG Agenda'!$C$1:$I$52</definedName>
    <definedName name="Z_1A4B53BA_FB50_4C55_8FB0_39E1B9C1F190_.wvu.PrintArea" localSheetId="7" hidden="1">'802.11 WLAN Graphic'!$B$2:$AD$39</definedName>
    <definedName name="Z_1A4B53BA_FB50_4C55_8FB0_39E1B9C1F190_.wvu.PrintArea" localSheetId="2" hidden="1">'Courtesy Notice'!$B$1:$O$35</definedName>
    <definedName name="Z_1A4B53BA_FB50_4C55_8FB0_39E1B9C1F190_.wvu.PrintArea" localSheetId="6" hidden="1">'Joint 11-15-18-19-20-21 Mtg'!$C$3:$I$97</definedName>
    <definedName name="Z_1A4B53BA_FB50_4C55_8FB0_39E1B9C1F190_.wvu.PrintArea" localSheetId="10" hidden="1">'TGE Agenda'!#REF!</definedName>
    <definedName name="Z_1A4B53BA_FB50_4C55_8FB0_39E1B9C1F190_.wvu.PrintArea" localSheetId="12" hidden="1">'TGM Agenda'!#REF!</definedName>
    <definedName name="Z_1A4B53BA_FB50_4C55_8FB0_39E1B9C1F190_.wvu.Rows" localSheetId="8" hidden="1">'802.11 WG Agenda'!$1:$11,'802.11 WG Agenda'!$12:$45,'802.11 WG Agenda'!$51:$52,'802.11 WG Agenda'!#REF!</definedName>
    <definedName name="Z_1A4B53BA_FB50_4C55_8FB0_39E1B9C1F190_.wvu.Rows" localSheetId="7" hidden="1">'802.11 WLAN Graphic'!$42:$42</definedName>
    <definedName name="Z_1A4B53BA_FB50_4C55_8FB0_39E1B9C1F190_.wvu.Rows" localSheetId="6" hidden="1">'Joint 11-15-18-19-20-21 Mtg'!#REF!,'Joint 11-15-18-19-20-21 Mtg'!#REF!,'Joint 11-15-18-19-20-21 Mtg'!#REF!,'Joint 11-15-18-19-20-21 Mtg'!#REF!</definedName>
    <definedName name="Z_20E74821_39C1_45DB_92E8_46A0E2E722B2_.wvu.Cols" localSheetId="5" hidden="1">'WG CAC Information'!#REF!</definedName>
    <definedName name="Z_20E74821_39C1_45DB_92E8_46A0E2E722B2_.wvu.PrintArea" localSheetId="8" hidden="1">'802.11 WG Agenda'!$C$1:$I$52</definedName>
    <definedName name="Z_20E74821_39C1_45DB_92E8_46A0E2E722B2_.wvu.PrintArea" localSheetId="7" hidden="1">'802.11 WLAN Graphic'!$B$2:$AD$39</definedName>
    <definedName name="Z_20E74821_39C1_45DB_92E8_46A0E2E722B2_.wvu.PrintArea" localSheetId="2" hidden="1">'Courtesy Notice'!$B$1:$O$35</definedName>
    <definedName name="Z_20E74821_39C1_45DB_92E8_46A0E2E722B2_.wvu.PrintArea" localSheetId="6" hidden="1">'Joint 11-15-18-19-20-21 Mtg'!$C$3:$I$97</definedName>
    <definedName name="Z_20E74821_39C1_45DB_92E8_46A0E2E722B2_.wvu.PrintArea" localSheetId="10" hidden="1">'TGE Agenda'!#REF!</definedName>
    <definedName name="Z_20E74821_39C1_45DB_92E8_46A0E2E722B2_.wvu.PrintArea" localSheetId="12" hidden="1">'TGM Agenda'!#REF!</definedName>
    <definedName name="Z_20E74821_39C1_45DB_92E8_46A0E2E722B2_.wvu.Rows" localSheetId="8" hidden="1">'802.11 WG Agenda'!#REF!,'802.11 WG Agenda'!$1:$11,'802.11 WG Agenda'!$12:$45</definedName>
    <definedName name="Z_20E74821_39C1_45DB_92E8_46A0E2E722B2_.wvu.Rows" localSheetId="7" hidden="1">'802.11 WLAN Graphic'!$42:$42</definedName>
    <definedName name="Z_20E74821_39C1_45DB_92E8_46A0E2E722B2_.wvu.Rows" localSheetId="6" hidden="1">'Joint 11-15-18-19-20-21 Mtg'!$2:$85,'Joint 11-15-18-19-20-21 Mtg'!#REF!,'Joint 11-15-18-19-20-21 Mtg'!#REF!</definedName>
    <definedName name="Z_27B78060_68E1_4A63_8B2B_C34DB2097BAE_.wvu.Cols" localSheetId="5" hidden="1">'WG CAC Information'!#REF!</definedName>
    <definedName name="Z_27B78060_68E1_4A63_8B2B_C34DB2097BAE_.wvu.PrintArea" localSheetId="8" hidden="1">'802.11 WG Agenda'!$C$1:$I$52</definedName>
    <definedName name="Z_27B78060_68E1_4A63_8B2B_C34DB2097BAE_.wvu.PrintArea" localSheetId="7" hidden="1">'802.11 WLAN Graphic'!$B$2:$AD$39</definedName>
    <definedName name="Z_27B78060_68E1_4A63_8B2B_C34DB2097BAE_.wvu.PrintArea" localSheetId="2" hidden="1">'Courtesy Notice'!$B$1:$O$35</definedName>
    <definedName name="Z_27B78060_68E1_4A63_8B2B_C34DB2097BAE_.wvu.PrintArea" localSheetId="6" hidden="1">'Joint 11-15-18-19-20-21 Mtg'!$C$3:$I$97</definedName>
    <definedName name="Z_27B78060_68E1_4A63_8B2B_C34DB2097BAE_.wvu.PrintArea" localSheetId="10" hidden="1">'TGE Agenda'!#REF!</definedName>
    <definedName name="Z_27B78060_68E1_4A63_8B2B_C34DB2097BAE_.wvu.PrintArea" localSheetId="12" hidden="1">'TGM Agenda'!#REF!</definedName>
    <definedName name="Z_27B78060_68E1_4A63_8B2B_C34DB2097BAE_.wvu.Rows" localSheetId="7" hidden="1">'802.11 WLAN Graphic'!$42:$42</definedName>
    <definedName name="Z_2A0FDEE0_69FA_11D3_B977_C0F04DC10124_.wvu.PrintArea" localSheetId="8" hidden="1">'802.11 WG Agenda'!$C$1:$I$11</definedName>
    <definedName name="Z_2A0FDEE0_69FA_11D3_B977_C0F04DC10124_.wvu.PrintArea" localSheetId="6" hidden="1">'Joint 11-15-18-19-20-21 Mtg'!$C$3:$I$97</definedName>
    <definedName name="Z_471EB7C4_B2CF_4FBE_9DC9_693B69A7F9FF_.wvu.Cols" localSheetId="5" hidden="1">'WG CAC Information'!#REF!</definedName>
    <definedName name="Z_471EB7C4_B2CF_4FBE_9DC9_693B69A7F9FF_.wvu.PrintArea" localSheetId="8" hidden="1">'802.11 WG Agenda'!$C$1:$I$52</definedName>
    <definedName name="Z_471EB7C4_B2CF_4FBE_9DC9_693B69A7F9FF_.wvu.PrintArea" localSheetId="7" hidden="1">'802.11 WLAN Graphic'!$B$2:$AD$39</definedName>
    <definedName name="Z_471EB7C4_B2CF_4FBE_9DC9_693B69A7F9FF_.wvu.PrintArea" localSheetId="2" hidden="1">'Courtesy Notice'!$B$1:$O$35</definedName>
    <definedName name="Z_471EB7C4_B2CF_4FBE_9DC9_693B69A7F9FF_.wvu.PrintArea" localSheetId="6" hidden="1">'Joint 11-15-18-19-20-21 Mtg'!$C$3:$I$97</definedName>
    <definedName name="Z_471EB7C4_B2CF_4FBE_9DC9_693B69A7F9FF_.wvu.PrintArea" localSheetId="10" hidden="1">'TGE Agenda'!#REF!</definedName>
    <definedName name="Z_471EB7C4_B2CF_4FBE_9DC9_693B69A7F9FF_.wvu.PrintArea" localSheetId="12" hidden="1">'TGM Agenda'!#REF!</definedName>
    <definedName name="Z_471EB7C4_B2CF_4FBE_9DC9_693B69A7F9FF_.wvu.Rows" localSheetId="7" hidden="1">'802.11 WLAN Graphic'!$42:$42</definedName>
    <definedName name="Z_50D0CB11_55BB_43D8_AE23_D74B28948084_.wvu.Cols" localSheetId="5" hidden="1">'WG CAC Information'!#REF!</definedName>
    <definedName name="Z_50D0CB11_55BB_43D8_AE23_D74B28948084_.wvu.PrintArea" localSheetId="8" hidden="1">'802.11 WG Agenda'!$C$1:$I$52</definedName>
    <definedName name="Z_50D0CB11_55BB_43D8_AE23_D74B28948084_.wvu.PrintArea" localSheetId="7" hidden="1">'802.11 WLAN Graphic'!$B$2:$AD$39</definedName>
    <definedName name="Z_50D0CB11_55BB_43D8_AE23_D74B28948084_.wvu.PrintArea" localSheetId="2" hidden="1">'Courtesy Notice'!$B$1:$O$35</definedName>
    <definedName name="Z_50D0CB11_55BB_43D8_AE23_D74B28948084_.wvu.PrintArea" localSheetId="6" hidden="1">'Joint 11-15-18-19-20-21 Mtg'!$C$3:$I$97</definedName>
    <definedName name="Z_50D0CB11_55BB_43D8_AE23_D74B28948084_.wvu.PrintArea" localSheetId="10" hidden="1">'TGE Agenda'!#REF!</definedName>
    <definedName name="Z_50D0CB11_55BB_43D8_AE23_D74B28948084_.wvu.PrintArea" localSheetId="12" hidden="1">'TGM Agenda'!#REF!</definedName>
    <definedName name="Z_50D0CB11_55BB_43D8_AE23_D74B28948084_.wvu.Rows" localSheetId="8" hidden="1">'802.11 WG Agenda'!#REF!,'802.11 WG Agenda'!$12:$45,'802.11 WG Agenda'!$51:$52,'802.11 WG Agenda'!#REF!</definedName>
    <definedName name="Z_50D0CB11_55BB_43D8_AE23_D74B28948084_.wvu.Rows" localSheetId="7" hidden="1">'802.11 WLAN Graphic'!$42:$42</definedName>
    <definedName name="Z_50D0CB11_55BB_43D8_AE23_D74B28948084_.wvu.Rows" localSheetId="6" hidden="1">'Joint 11-15-18-19-20-21 Mtg'!$2:$85,'Joint 11-15-18-19-20-21 Mtg'!#REF!,'Joint 11-15-18-19-20-21 Mtg'!#REF!,'Joint 11-15-18-19-20-21 Mtg'!#REF!</definedName>
    <definedName name="Z_7E5ADFC7_82CA_4A70_A250_6FC82DA284DC_.wvu.Cols" localSheetId="5" hidden="1">'WG CAC Information'!#REF!</definedName>
    <definedName name="Z_7E5ADFC7_82CA_4A70_A250_6FC82DA284DC_.wvu.PrintArea" localSheetId="8" hidden="1">'802.11 WG Agenda'!$C$1:$I$52</definedName>
    <definedName name="Z_7E5ADFC7_82CA_4A70_A250_6FC82DA284DC_.wvu.PrintArea" localSheetId="7" hidden="1">'802.11 WLAN Graphic'!$B$2:$AD$39</definedName>
    <definedName name="Z_7E5ADFC7_82CA_4A70_A250_6FC82DA284DC_.wvu.PrintArea" localSheetId="2" hidden="1">'Courtesy Notice'!$B$1:$O$35</definedName>
    <definedName name="Z_7E5ADFC7_82CA_4A70_A250_6FC82DA284DC_.wvu.PrintArea" localSheetId="6" hidden="1">'Joint 11-15-18-19-20-21 Mtg'!$C$3:$I$97</definedName>
    <definedName name="Z_7E5ADFC7_82CA_4A70_A250_6FC82DA284DC_.wvu.PrintArea" localSheetId="10" hidden="1">'TGE Agenda'!#REF!</definedName>
    <definedName name="Z_7E5ADFC7_82CA_4A70_A250_6FC82DA284DC_.wvu.PrintArea" localSheetId="12" hidden="1">'TGM Agenda'!#REF!</definedName>
    <definedName name="Z_7E5ADFC7_82CA_4A70_A250_6FC82DA284DC_.wvu.Rows" localSheetId="8" hidden="1">'802.11 WG Agenda'!#REF!,'802.11 WG Agenda'!$1:$11,'802.11 WG Agenda'!$51:$52,'802.11 WG Agenda'!#REF!</definedName>
    <definedName name="Z_7E5ADFC7_82CA_4A70_A250_6FC82DA284DC_.wvu.Rows" localSheetId="7" hidden="1">'802.11 WLAN Graphic'!$42:$42</definedName>
    <definedName name="Z_7E5ADFC7_82CA_4A70_A250_6FC82DA284DC_.wvu.Rows" localSheetId="6" hidden="1">'Joint 11-15-18-19-20-21 Mtg'!$2:$85,'Joint 11-15-18-19-20-21 Mtg'!#REF!,'Joint 11-15-18-19-20-21 Mtg'!#REF!,'Joint 11-15-18-19-20-21 Mtg'!#REF!</definedName>
    <definedName name="Z_8D92D2AF_2CAD_452E_A3CD_1873B5F36168_.wvu.PrintArea" localSheetId="10" hidden="1">'TGE Agenda'!#REF!</definedName>
    <definedName name="Z_8D92D2AF_2CAD_452E_A3CD_1873B5F36168_.wvu.PrintArea" localSheetId="12" hidden="1">'TGM Agenda'!#REF!</definedName>
    <definedName name="Z_9CE52BE5_0801_41C2_9AF3_77665672858F_.wvu.PrintArea" localSheetId="10" hidden="1">'TGE Agenda'!#REF!</definedName>
    <definedName name="Z_9CE52BE5_0801_41C2_9AF3_77665672858F_.wvu.PrintArea" localSheetId="12" hidden="1">'TGM Agenda'!#REF!</definedName>
    <definedName name="Z_B316FFF2_8282_4BB7_BE04_5FED6E033DE9_.wvu.Cols" localSheetId="5" hidden="1">'WG CAC Information'!#REF!</definedName>
    <definedName name="Z_B316FFF2_8282_4BB7_BE04_5FED6E033DE9_.wvu.PrintArea" localSheetId="8" hidden="1">'802.11 WG Agenda'!$C$1:$I$52</definedName>
    <definedName name="Z_B316FFF2_8282_4BB7_BE04_5FED6E033DE9_.wvu.PrintArea" localSheetId="7" hidden="1">'802.11 WLAN Graphic'!$B$2:$AD$39</definedName>
    <definedName name="Z_B316FFF2_8282_4BB7_BE04_5FED6E033DE9_.wvu.PrintArea" localSheetId="2" hidden="1">'Courtesy Notice'!$B$1:$O$35</definedName>
    <definedName name="Z_B316FFF2_8282_4BB7_BE04_5FED6E033DE9_.wvu.PrintArea" localSheetId="6" hidden="1">'Joint 11-15-18-19-20-21 Mtg'!$C$3:$I$97</definedName>
    <definedName name="Z_B316FFF2_8282_4BB7_BE04_5FED6E033DE9_.wvu.PrintArea" localSheetId="10" hidden="1">'TGE Agenda'!#REF!</definedName>
    <definedName name="Z_B316FFF2_8282_4BB7_BE04_5FED6E033DE9_.wvu.PrintArea" localSheetId="12" hidden="1">'TGM Agenda'!#REF!</definedName>
    <definedName name="Z_B316FFF2_8282_4BB7_BE04_5FED6E033DE9_.wvu.Rows" localSheetId="7" hidden="1">'802.11 WLAN Graphic'!$42:$42</definedName>
    <definedName name="Z_D4E8B07C_FEE0_4EA8_8BFF_718522EDB209_.wvu.PrintArea" localSheetId="10" hidden="1">'TGE Agenda'!#REF!</definedName>
    <definedName name="Z_D4E8B07C_FEE0_4EA8_8BFF_718522EDB209_.wvu.PrintArea" localSheetId="12" hidden="1">'TGM Agenda'!#REF!</definedName>
    <definedName name="Z_DBF0CC93_C857_4200_9DDB_6A6B8DD7471C_.wvu.PrintArea" localSheetId="10" hidden="1">'TGE Agenda'!#REF!</definedName>
    <definedName name="Z_DBF0CC93_C857_4200_9DDB_6A6B8DD7471C_.wvu.PrintArea" localSheetId="12" hidden="1">'TGM Agenda'!#REF!</definedName>
    <definedName name="Z_F11FCF8F_B1E0_4502_BA2A_D6902C41E860_.wvu.PrintArea" localSheetId="10" hidden="1">'TGE Agenda'!#REF!</definedName>
    <definedName name="Z_F11FCF8F_B1E0_4502_BA2A_D6902C41E860_.wvu.PrintArea" localSheetId="12" hidden="1">'TGM Agenda'!#REF!</definedName>
    <definedName name="Z_F79A64F2_B6BC_4F7C_99F7_D466E5DF942E_.wvu.PrintArea" localSheetId="10" hidden="1">'TGE Agenda'!#REF!</definedName>
    <definedName name="Z_F79A64F2_B6BC_4F7C_99F7_D466E5DF942E_.wvu.PrintArea" localSheetId="12" hidden="1">'TGM Agenda'!#REF!</definedName>
  </definedNames>
  <calcPr fullCalcOnLoad="1"/>
</workbook>
</file>

<file path=xl/sharedStrings.xml><?xml version="1.0" encoding="utf-8"?>
<sst xmlns="http://schemas.openxmlformats.org/spreadsheetml/2006/main" count="2639" uniqueCount="875">
  <si>
    <t>Joint meeting with IEEE 802.11 TGs and 802.21</t>
  </si>
  <si>
    <t xml:space="preserve">Presentations and Discussions on Functional Requirements and Proposal Evaluation Criteria </t>
  </si>
  <si>
    <t>Discussions and Presentaions on Usage Cases and Requirements</t>
  </si>
  <si>
    <t>Presentations and Discussions on Definitions, Security, QoS, and Routing</t>
  </si>
  <si>
    <t>TASK GROUP S AGENDA - Monday September 13, 2004 - 4:00PM-6:00PM</t>
  </si>
  <si>
    <t>Approve Minutes of July Meeting</t>
  </si>
  <si>
    <t>Approve Minutes of August Teleconference</t>
  </si>
  <si>
    <t>Presentations and discussion on functional requirerments and evaluation criteria</t>
  </si>
  <si>
    <t>TASK GROUP S AGENDA - Monday September 13, 2004 - 7:30PM-9:30PM</t>
  </si>
  <si>
    <t>Presentations, discussions, and motions on definitions document, uage cases</t>
  </si>
  <si>
    <t>Recess until 1:30PM Tuesday</t>
  </si>
  <si>
    <t>TASK GROUP S AGENDA - Tuesday September 14, 2004 - 1:30PM-6:00PM</t>
  </si>
  <si>
    <t>Presentations and discussions: NOTE: Joint TGr/TGs</t>
  </si>
  <si>
    <t>Recess until 4pm</t>
  </si>
  <si>
    <t>Presentations and discussion on Security, QoS, and Routing</t>
  </si>
  <si>
    <t>TASK GROUP S AGENDA - Tuesday September 14, 2004 - 7:30PM-9:30PM</t>
  </si>
  <si>
    <t>Adjourn until 8:00am Thursday</t>
  </si>
  <si>
    <t>TASK GROUP S AGENDA - Thursday September 16, 2004 - 8:00AM-12:30PM</t>
  </si>
  <si>
    <t>Recess until 10:30am</t>
  </si>
  <si>
    <t>PUBLICITY STANDING COMMITTEE AGENDA -  Tuesday, Sept 14, 2004 - 8:00AM-10:00AM</t>
  </si>
  <si>
    <t>MATHEWS/RASOR</t>
  </si>
  <si>
    <t>RASOR</t>
  </si>
  <si>
    <t>Develop PAR and 5 Criteria</t>
  </si>
  <si>
    <t>Presentations on AP Functional Descriptions</t>
  </si>
  <si>
    <t>APF SG AGENDA - Wednesday, September 15th, 2004 - 08:00am-10:00am</t>
  </si>
  <si>
    <t>APF SG  Meeting Call To Order</t>
  </si>
  <si>
    <t xml:space="preserve">Review IEEE/802 &amp; 802.11 Policies and Rules </t>
  </si>
  <si>
    <t>Address Any Comments on the PAR and 5 Criteria</t>
  </si>
  <si>
    <t>Recess until 13:30 Thursday</t>
  </si>
  <si>
    <t>APF SG  AGENDA - Thursday, September 16, 2004 - 13:30-15:30</t>
  </si>
  <si>
    <t>CHAIR -  LEE ARMSTRONG</t>
  </si>
  <si>
    <t>Continue preparation of proposal for 802.11 amendment</t>
  </si>
  <si>
    <t>WAVE STUDY GROUP AGENDA - Tuesday Sep 14, 2004 - 4:00 PM</t>
  </si>
  <si>
    <t xml:space="preserve">REVIEW AND APPROVE MINUTES FROM PORTLAND MEETING </t>
  </si>
  <si>
    <t>OVERALL WAVE PROGRAM STATUS REVIEW, FCC ACTIONS</t>
  </si>
  <si>
    <t>RESULTS OF EXCOM BALLOT</t>
  </si>
  <si>
    <t>WAVE STUDY GROUP AGENDA - Tuesday SEP 14, 2004 - 7:30 PM</t>
  </si>
  <si>
    <t>WAVE STUDY GROUP AGENDA - Wednesday Sep 15, 2004 - 8:00 AM</t>
  </si>
  <si>
    <t>WAVE STUDY GROUP AGENDA - Thursday Sep 16, 2004 - 8:00 AM</t>
  </si>
  <si>
    <t>WAVE STUDY GROUP AGENDA - Thursday Sep 16, 2004 - 10:00 AM</t>
  </si>
  <si>
    <t>TASK GROUP T OBJECTIVES FOR THIS SESSION</t>
  </si>
  <si>
    <t>If TG, select technical editor and recording secretary</t>
  </si>
  <si>
    <t>Presentations from ad hoc groups</t>
  </si>
  <si>
    <t>If TG, settle on a template for metrics</t>
  </si>
  <si>
    <t>TGT AGENDA - Monday, September 13, 2004 - 10:30 - 15:30</t>
  </si>
  <si>
    <t>TG  Meeting Call To Order</t>
  </si>
  <si>
    <t>Review IEEE/802 &amp; 802.11 Policies and Rules (esp. Task Group voting rules)</t>
  </si>
  <si>
    <t>Appointment of TG recording secretary</t>
  </si>
  <si>
    <t>Appointment of TG Technical Editor</t>
  </si>
  <si>
    <t>Review and Approve Minutes of Last Meeting</t>
  </si>
  <si>
    <t>Reports from ad hoc groups</t>
  </si>
  <si>
    <t>TGT AGENDA - Tuesday, September 14, 2004 - 16:00 - 21:30</t>
  </si>
  <si>
    <t>TGT AGENDA - Thursday, September 16, 2004 - 4:00 PM - 9:30 PM</t>
  </si>
  <si>
    <t>Presentations on Management Frame Protection</t>
  </si>
  <si>
    <t>Prepare for IEEE PLenary Nov 2004</t>
  </si>
  <si>
    <t xml:space="preserve">WNG STANDING COMMITTEE AGENDA - Tuesday, September 14th, 2004 - 4:00 PM </t>
  </si>
  <si>
    <t>REVIEW AND APPROVE MINUTES of Portland meeting</t>
  </si>
  <si>
    <t>Review of major decisions from Portland meeting</t>
  </si>
  <si>
    <t xml:space="preserve">WNG STANDING COMMITTEE AGENDA -  Tuesday, September 14th, 2004 - 7:30 PM </t>
  </si>
  <si>
    <t>WNG STANDING COMMITTEE AGENDA - Wednesday, September 15th, 2004 - 8:00 AM</t>
  </si>
  <si>
    <t>WNG STANDING COMMITTEE AGENDA - Thursday, July 16th, 2004 - 13:30 AM</t>
  </si>
  <si>
    <t>Technical submissions to define requirements and roadmap</t>
  </si>
  <si>
    <t>Initiate review of documents stated in IETF liaison</t>
  </si>
  <si>
    <t>WIEN STUDY GROUP AGENDA - Monday, September 13, 2004, 4:00pm - 9.30pm</t>
  </si>
  <si>
    <t>Review and Approve Minutes of Audio teleconference (August 11 2004)</t>
  </si>
  <si>
    <t>PAR and 5 Citeria overview, current status. Define PAR actions for week</t>
  </si>
  <si>
    <t>Review open issues list</t>
  </si>
  <si>
    <t>Technical Submissions to define requirements and roadmap</t>
  </si>
  <si>
    <t>WIEN STUDY GROUP AGENDA - Tuesday, September 14, 2004, 8:00am - 12:30pm</t>
  </si>
  <si>
    <t>Recess for Break</t>
  </si>
  <si>
    <t>Completion and Approval of PAR and 5 Criteria</t>
  </si>
  <si>
    <t>WNM STUDY GROUP AGENDA - Monday, September 13, 2004 - 4:00 to 9:30 PM</t>
  </si>
  <si>
    <t>REVISE PAR AND 5 CRITERIA (If Required)</t>
  </si>
  <si>
    <t>RECESS (Dinner Break)</t>
  </si>
  <si>
    <t>WNM STUDY GROUP AGENDA - Thursday, September 16, 2004 - 8:00 AM to 12:30 PM</t>
  </si>
  <si>
    <t>REVIEW NEXT STEPS</t>
  </si>
  <si>
    <t>TASK GROUP M AGENDA - Monday thru Thursday Septemebr 13th-16th, 2004 - 4:00 PM - 3:30 PM (Inclusive)</t>
  </si>
  <si>
    <t>Finish defining framework documents: Scope, Requirements, Selection Process, Use Cases, Test Plan, &amp; Current BSS Transition Model</t>
  </si>
  <si>
    <t>TASK GROUP R AGENDA - Monday, September 13, 2004 - 16:00-21:30</t>
  </si>
  <si>
    <t>TASK GROUP R AGENDA - Tuesday, September 14, 2004 - 08:00-15:30</t>
  </si>
  <si>
    <t>TASK GROUP R AGENDA - Thursday, September 16, 2004 - 16:00-21:30</t>
  </si>
  <si>
    <t>Technical presentations:</t>
  </si>
  <si>
    <t>definitions, RF environment types, device operating environments, device configuration, metrics, application traffic patterns</t>
  </si>
  <si>
    <t>802.11 MID-SESSION PLENARY AGENDA - Wednesday, September 15, 2004 - 10:30 AM</t>
  </si>
  <si>
    <t>802.11 CLOSING PLENARY AGENDA - Friday, September 17, 2004 - 08:00 AM</t>
  </si>
  <si>
    <t>NEXT MEETING: November 14th-19th, 2004, San Antonio, TX, USA - 88th Mtg - Plenary</t>
  </si>
  <si>
    <t>FINAL REPORT OF CAC "BONNEVILLE" TIGER TEAM</t>
  </si>
  <si>
    <t>FINAL REPORT OF CAC "SECRETARIES FOCUS" TIGER TEAM</t>
  </si>
  <si>
    <t>APF SG CLOSING REPORT &amp; NEXT MEETING OBJECTIVES</t>
  </si>
  <si>
    <t>TGT SG MOTIONS (If Required)</t>
  </si>
  <si>
    <t>TGT - CLOSING REPORT &amp; NEXT MEETING OBJECTIVES</t>
  </si>
  <si>
    <t>APF SG MOTIONS (If Required)</t>
  </si>
  <si>
    <t>IEEE-SA LETTERS OF ASSURANCE (LOA)</t>
  </si>
  <si>
    <t>REVIEW &amp; APPROVE JT 802.11/ 15/ 18/ 19/ 20/ 21 MTG MINS from Portland (July 2004) Session</t>
  </si>
  <si>
    <t>JANUARY 2005 SESSION</t>
  </si>
  <si>
    <t>FINANCIALS / YTD SUMMARY - 802.11 &amp; 802.15 TREASURY</t>
  </si>
  <si>
    <t>11/15 WG TREASURES</t>
  </si>
  <si>
    <t>JOINT 802.11, 802.15, 802.18, 802.19, 802.20, &amp; 802.21 OPENING MEETING - Monday, September 13, 2004 - 08:00 AM</t>
  </si>
  <si>
    <t>TASK GROUP T - WIRELESS PERFORMANCE PREDICTION</t>
  </si>
  <si>
    <t>STUDY GROUP APF - ACCESS POINT FUNCTIONALITY</t>
  </si>
  <si>
    <t>7.8.1</t>
  </si>
  <si>
    <t>7.6.1</t>
  </si>
  <si>
    <t>7.6.2</t>
  </si>
  <si>
    <t>7.6.3</t>
  </si>
  <si>
    <t>7.6.4</t>
  </si>
  <si>
    <t>7.6.5</t>
  </si>
  <si>
    <t>7.6.6</t>
  </si>
  <si>
    <t>7.6.7</t>
  </si>
  <si>
    <t>7.6.8</t>
  </si>
  <si>
    <t>7.6.9</t>
  </si>
  <si>
    <t>7.7.1</t>
  </si>
  <si>
    <t>7.7.2</t>
  </si>
  <si>
    <t>7.7.3</t>
  </si>
  <si>
    <t>7.7.3.1</t>
  </si>
  <si>
    <t>7.7.4</t>
  </si>
  <si>
    <t>7.7.5</t>
  </si>
  <si>
    <t>7.7.6</t>
  </si>
  <si>
    <t>7.7.7</t>
  </si>
  <si>
    <t>7.7.8</t>
  </si>
  <si>
    <t>7.7.9</t>
  </si>
  <si>
    <t>7.7.10</t>
  </si>
  <si>
    <t>7.7.11</t>
  </si>
  <si>
    <t>7.7.12</t>
  </si>
  <si>
    <t>7.7.13</t>
  </si>
  <si>
    <t>7.7.14</t>
  </si>
  <si>
    <t>7.7.15</t>
  </si>
  <si>
    <t>7.7.16</t>
  </si>
  <si>
    <t>7.7.17</t>
  </si>
  <si>
    <t>7.7.18</t>
  </si>
  <si>
    <t>7.7.19</t>
  </si>
  <si>
    <t>7.7.20</t>
  </si>
  <si>
    <t>REVIEW AND APPROVE THE 802.11 MINUTES OF Portland (July 2004) SESSION</t>
  </si>
  <si>
    <t>TGt Chair</t>
  </si>
  <si>
    <t>dstanley@agere.com</t>
  </si>
  <si>
    <t>+1 (630) 979-1572</t>
  </si>
  <si>
    <t>ACTING CHAIR - BRIAN MATHEWS / GREGG RASOR</t>
  </si>
  <si>
    <t>Updates from ETSI-BRAN. MMAC,  Radio Regulatory</t>
  </si>
  <si>
    <t>TASK GROUP S - ESS MESH NETWORKING</t>
  </si>
  <si>
    <t>TASK GROUP R - FAST ROAMING</t>
  </si>
  <si>
    <t>WG CHAIR'S AD-HOC COMMITTEE - 5 GHZ REGULATORY</t>
  </si>
  <si>
    <t>TGR - CLOSING REPORT &amp; NEXT MEETING OBJECTIVES</t>
  </si>
  <si>
    <t>TGS - CLOSING REPORT &amp; NEXT MEETING OBJECTIVES</t>
  </si>
  <si>
    <t>TGS MOTIONS (If Required)</t>
  </si>
  <si>
    <t>TGR MOTIONS (If Required)</t>
  </si>
  <si>
    <t>IEEE 802.11 &amp; Other Standards Bodies or Alliances administrative issues &amp; co-ordination</t>
  </si>
  <si>
    <t>Complete the Draft PAR and 5 Criteria</t>
  </si>
  <si>
    <t>ELECT A SECRETARY</t>
  </si>
  <si>
    <t>Philips Semiconductors, Inc.,                                           1109 McKay Drive, M/S 48A SJ,                                        San Jose, CA 95131-1706, USA</t>
  </si>
  <si>
    <t>Recess until Thursday meeting</t>
  </si>
  <si>
    <t>Presentations and discussion</t>
  </si>
  <si>
    <t>\</t>
  </si>
  <si>
    <t>802.11 - Wireless Interworking with External Networks</t>
  </si>
  <si>
    <t>Stephen McCann</t>
  </si>
  <si>
    <t xml:space="preserve">Adjourn </t>
  </si>
  <si>
    <t>Last meeting and telecons summary</t>
  </si>
  <si>
    <t>Call for Submissions</t>
  </si>
  <si>
    <t>Recess for Day</t>
  </si>
  <si>
    <t>MCCANN</t>
  </si>
  <si>
    <t>WIEN SG - CLOSING REPORT &amp; NEXT MEETING OBJECTIVES</t>
  </si>
  <si>
    <t>WNM SG - CLOSING REPORT &amp; NEXT MEETING OBJECTIVES</t>
  </si>
  <si>
    <t>4.2.15</t>
  </si>
  <si>
    <t>4.2.16</t>
  </si>
  <si>
    <t>WIEN SG MOTIONS (If Required)</t>
  </si>
  <si>
    <t>WNM SG MOTIONS (If Required)</t>
  </si>
  <si>
    <t>5.1.15.1</t>
  </si>
  <si>
    <t>5.1.15.2</t>
  </si>
  <si>
    <t>6.1.15.1</t>
  </si>
  <si>
    <t>6.1.15.2</t>
  </si>
  <si>
    <t>Continue incorporation of revision text into draft</t>
  </si>
  <si>
    <t>CHAIR - BOB O'HARA</t>
  </si>
  <si>
    <t>WIRELESS  NETWORK MANAGEMENT STUDY GROUP OBJECTIVES FOR THIS SESSION</t>
  </si>
  <si>
    <t>Present Submissions</t>
  </si>
  <si>
    <t>Worstell</t>
  </si>
  <si>
    <t>CALL FOR PAPERS</t>
  </si>
  <si>
    <t>PRESENTATION OF PAPERS</t>
  </si>
  <si>
    <t>CALL TO ORDER</t>
  </si>
  <si>
    <t>REVIEW WNM DRAFT PAR AND 5 CRITERIA</t>
  </si>
  <si>
    <t>802.11 WORKING GROUP OBJECTIVES FOR THIS SESSION</t>
  </si>
  <si>
    <t>WG VOTERS SUMMARY</t>
  </si>
  <si>
    <t>2.1.1</t>
  </si>
  <si>
    <t>Meeting Call to Order</t>
  </si>
  <si>
    <t>PLENARY</t>
  </si>
  <si>
    <t>No Overhead Projectors</t>
  </si>
  <si>
    <t>CAC Co-ordination with WG Chair</t>
  </si>
  <si>
    <t>TASK GROUP K - RADIO RESOURCE MEASUREMENTS</t>
  </si>
  <si>
    <t>TASK GROUP J - 4.9 - 5 GHZ OPERATION IN JAPAN</t>
  </si>
  <si>
    <t>WAKELEY</t>
  </si>
  <si>
    <t>REVIEW IEEE/802 &amp; 802.11 POLICIES and RULES</t>
  </si>
  <si>
    <t>Recess for Dinner</t>
  </si>
  <si>
    <t>ME</t>
  </si>
  <si>
    <t>TGJ CLOSING REPORT &amp; NEXT MEETING OBJECTIVES</t>
  </si>
  <si>
    <t>TGK CLOSING REPORT &amp; NEXT MEETING OBJECTIVES</t>
  </si>
  <si>
    <t>TGJ MOTIONS (If Required)</t>
  </si>
  <si>
    <t>TGK MOTIONS (If Required)</t>
  </si>
  <si>
    <t>5.1.11</t>
  </si>
  <si>
    <t>6.1.11</t>
  </si>
  <si>
    <t>Updates from WIG, ETSI-BRAN and MMAC meetings</t>
  </si>
  <si>
    <t>5.2.1</t>
  </si>
  <si>
    <t>5.2.2</t>
  </si>
  <si>
    <t>TGN CLOSING REPORT &amp; NEXT MEETING OBJECTIVES</t>
  </si>
  <si>
    <t>TGN MOTIONS (If Required)</t>
  </si>
  <si>
    <t>*II</t>
  </si>
  <si>
    <t>*MI</t>
  </si>
  <si>
    <t>4.2.7</t>
  </si>
  <si>
    <t>TGE MOTIONS (If Required)</t>
  </si>
  <si>
    <t>ADJOURN THIS SESSION</t>
  </si>
  <si>
    <t>Guidance Timing</t>
  </si>
  <si>
    <t>Chair's Status Update &amp; Review of IEEE 802 &amp; 802.11 Policies and Procedures (IP, Voting, Robert's Rules, etc)</t>
  </si>
  <si>
    <t>Approve or Modify the Agenda</t>
  </si>
  <si>
    <t>Recess for break</t>
  </si>
  <si>
    <t>Recess for dinner</t>
  </si>
  <si>
    <t>Recess for day</t>
  </si>
  <si>
    <t>New Business</t>
  </si>
  <si>
    <t>PUBLICITY ACTIVITY REVIEW</t>
  </si>
  <si>
    <t>Task Group E (MAC Enhancements - QoS)</t>
  </si>
  <si>
    <t>WG</t>
  </si>
  <si>
    <t>11/15/18 CO-ORD</t>
  </si>
  <si>
    <t>5.1.5</t>
  </si>
  <si>
    <t>WG / TAG CHAIRS</t>
  </si>
  <si>
    <t>PAINE</t>
  </si>
  <si>
    <t>CHAIR - JOHN FAKATSELIS / VICE-CHAIR - DUNCAN KITCHIN</t>
  </si>
  <si>
    <t>F MIC</t>
  </si>
  <si>
    <t>Floor Mics</t>
  </si>
  <si>
    <t>Vancouver, BC, Canada</t>
  </si>
  <si>
    <t>January 12-16, 2004</t>
  </si>
  <si>
    <t>3.1.1</t>
  </si>
  <si>
    <t>3.1.2</t>
  </si>
  <si>
    <t>3.2.1</t>
  </si>
  <si>
    <t>3.2.2</t>
  </si>
  <si>
    <t>3.2.3</t>
  </si>
  <si>
    <t>3.2.4</t>
  </si>
  <si>
    <t>HEILE</t>
  </si>
  <si>
    <t>802 WIRELESS - JOINT OPENING PLENARY</t>
  </si>
  <si>
    <t>WIRELESS NETWORK AND SOFTWARE REPORT &amp; DISCUSSION</t>
  </si>
  <si>
    <t>REVIEW IEEE/802 &amp; 802.11 POLICIES and RULES (IP, Voting, Robert's Rules, etc)</t>
  </si>
  <si>
    <t>Update on Teleconference Results</t>
  </si>
  <si>
    <t>NEW MEM ORIE</t>
  </si>
  <si>
    <t>ALL CHAIRS / VICE-CHAIRS</t>
  </si>
  <si>
    <t>4.2.10</t>
  </si>
  <si>
    <t>802.19 COEXISTENCE TAG CLOSING REPORT &amp; NEXT MEETING OBJECTIVES</t>
  </si>
  <si>
    <t>802.19 COEXISTENCE TAG MOTIONS (If Required)</t>
  </si>
  <si>
    <t>5.1.10</t>
  </si>
  <si>
    <t>6.1.10</t>
  </si>
  <si>
    <t>TGK</t>
  </si>
  <si>
    <t>Task Group K (Radio Resource Measurements)</t>
  </si>
  <si>
    <t>TGJ</t>
  </si>
  <si>
    <t>Task Group J (4.9 - 5 GHz Operation in Japan)</t>
  </si>
  <si>
    <t>COLE</t>
  </si>
  <si>
    <t>TASK GROUP / STUDY GROUP / STANDING COMMITTEE REPORTS</t>
  </si>
  <si>
    <t>802.11 - MAC Enhancements - QoS</t>
  </si>
  <si>
    <t>802.11 - Wireless LANs Next Generation</t>
  </si>
  <si>
    <t>802.11 - High Throughput</t>
  </si>
  <si>
    <t>TASK GROUP M OBJECTIVES FOR THIS SESSION</t>
  </si>
  <si>
    <t>802.11 - Standard Maintenance</t>
  </si>
  <si>
    <t>TGM</t>
  </si>
  <si>
    <t>Task Group M (802.11 Standard Maintenance)</t>
  </si>
  <si>
    <t>WG TECHNICAL EDITOR</t>
  </si>
  <si>
    <t>TASK GROUP N - HIGH THROUGHPUT</t>
  </si>
  <si>
    <t>TASK GROUP 3A - ALTERNATIVE 15.3 PHY</t>
  </si>
  <si>
    <t>SIEP</t>
  </si>
  <si>
    <t>All agenda items are General Orders, i.e. time is not fixed, unless otherwise noted</t>
  </si>
  <si>
    <t>802.11 - Radio Resource Measurements</t>
  </si>
  <si>
    <t>CHAIR - STUART J. KERRY / 1ST VICE-CHAIR - AL PETRICK / 2ND VICE-CHAIR - HARRY WORSTELL / SECRETARY - TIM GODFREY</t>
  </si>
  <si>
    <t>802 ExCom</t>
  </si>
  <si>
    <t>802.11 - Radio Resource Measurement</t>
  </si>
  <si>
    <t>O'HARA</t>
  </si>
  <si>
    <t>5.1.8</t>
  </si>
  <si>
    <t>WG MOTIONS (If Required)</t>
  </si>
  <si>
    <t>RECESS FOR REFRESHMENT BREAK</t>
  </si>
  <si>
    <t>CONTINUE MEETING OF 802.11 WG</t>
  </si>
  <si>
    <t>6.1.8</t>
  </si>
  <si>
    <t>End Special Orders</t>
  </si>
  <si>
    <t>STANLEY</t>
  </si>
  <si>
    <t>INOUE</t>
  </si>
  <si>
    <t>`</t>
  </si>
  <si>
    <t>GARG</t>
  </si>
  <si>
    <t>BETWEEN 802.11 FROM 802.15.3/3A</t>
  </si>
  <si>
    <t>BETWEEN 802.11 TO/FROM IETF</t>
  </si>
  <si>
    <t>BETWEEN 802.11 TO/FROM MMAC</t>
  </si>
  <si>
    <t xml:space="preserve">BETWEEN 802.11 TO/FROM 802.18  </t>
  </si>
  <si>
    <t>BETWEEN 802.11 TO/FROM JEDEC - JC61</t>
  </si>
  <si>
    <t>KUWAHARA / STEVENSON</t>
  </si>
  <si>
    <t>KITCHIN</t>
  </si>
  <si>
    <t>MID-SESSION PLENARY</t>
  </si>
  <si>
    <t>CLOSING PLENARY</t>
  </si>
  <si>
    <t>APPROVE OR MODIFY WORKING GROUP AGENDA</t>
  </si>
  <si>
    <t>All Participants should use the following information to reach the conference call:</t>
  </si>
  <si>
    <t>- PARTICIPANT CODE#:  753206</t>
  </si>
  <si>
    <t>- HOST CODE#: 707389</t>
  </si>
  <si>
    <t>- Toll Free Dial in Number:  +1 (877) 213-9444</t>
  </si>
  <si>
    <t>- International Access/Caller Paid Dial In Number:  +1 (972) 484-5677</t>
  </si>
  <si>
    <t>The Call-In information for CAC meetings are as follows:</t>
  </si>
  <si>
    <t>- Time: 09:00 am USA - Pacific, 12:00 Noon USA - Eastern, 18:00 Central European.</t>
  </si>
  <si>
    <t>1.1.1</t>
  </si>
  <si>
    <t>1.1.2</t>
  </si>
  <si>
    <t>1.1.3</t>
  </si>
  <si>
    <t>TGE</t>
  </si>
  <si>
    <t>TGI</t>
  </si>
  <si>
    <t>APPROVE OR MODIFY 802.11 WORKING GROUP AGENDA</t>
  </si>
  <si>
    <t>SUMMARY OF KEY WORKING GROUP / 802 EVENTS / ACTIVITIES</t>
  </si>
  <si>
    <t xml:space="preserve">1 </t>
  </si>
  <si>
    <t>TGe MEETING CALLED TO ORDER</t>
  </si>
  <si>
    <t>Fakatselis</t>
  </si>
  <si>
    <t>2.</t>
  </si>
  <si>
    <t>Last meeting summary</t>
  </si>
  <si>
    <t xml:space="preserve">7 </t>
  </si>
  <si>
    <t>7.1</t>
  </si>
  <si>
    <t>MATTERS ARISING FROM THE MINUTES</t>
  </si>
  <si>
    <t xml:space="preserve">8 </t>
  </si>
  <si>
    <t>CALL For PAPERS / Comment Resolustion Pocess</t>
  </si>
  <si>
    <t xml:space="preserve">Technical discussions / Comment Resolution/ New Draft  </t>
  </si>
  <si>
    <t>Recess</t>
  </si>
  <si>
    <t>Technical discussions / Comment Resolution/ New Draft</t>
  </si>
  <si>
    <t xml:space="preserve">Technical discussions / Comment Resolution/ New Draft </t>
  </si>
  <si>
    <t>Old Bussiness</t>
  </si>
  <si>
    <t xml:space="preserve">   Draft presentation/ vote</t>
  </si>
  <si>
    <t xml:space="preserve">   submission for recirculation   ballot vote</t>
  </si>
  <si>
    <t>DT/MI</t>
  </si>
  <si>
    <t>TASK GROUP E - MAC ENHANCEMENTS (QOS)</t>
  </si>
  <si>
    <t>ONLINE ATTENDANCE RECORDING &amp; DOCUMENT# REQUESTS</t>
  </si>
  <si>
    <t>STEVENSON</t>
  </si>
  <si>
    <t>07:00-08:00</t>
  </si>
  <si>
    <t>NEW MEMBERS ORIENTATION</t>
  </si>
  <si>
    <t>BEGIN MEETINGS OF 802.11 SUBGROUPS</t>
  </si>
  <si>
    <t>6.1.1</t>
  </si>
  <si>
    <t>6.1.2</t>
  </si>
  <si>
    <t>6.1.3</t>
  </si>
  <si>
    <t>6.1.4</t>
  </si>
  <si>
    <t>6.1.5</t>
  </si>
  <si>
    <t>6.1.6</t>
  </si>
  <si>
    <t>6.1.7</t>
  </si>
  <si>
    <t>5.1.1</t>
  </si>
  <si>
    <t>5.1.3</t>
  </si>
  <si>
    <t>5.1.4</t>
  </si>
  <si>
    <t>5.1.6</t>
  </si>
  <si>
    <t>5.1.7</t>
  </si>
  <si>
    <t>THURSDAY MORNING WG CHAIRs ADVISORY COMMITTEE MEETING @ 07:00 AM</t>
  </si>
  <si>
    <t>802.11 WG CHAIRs</t>
  </si>
  <si>
    <t>ADVISORY COMMITTEE</t>
  </si>
  <si>
    <t>802.11 WG MEETING ROOM SETUPS</t>
  </si>
  <si>
    <t>802 SEC MTG</t>
  </si>
  <si>
    <t>4.2.8</t>
  </si>
  <si>
    <t>WNG SC</t>
  </si>
  <si>
    <t>WG CHAIRS</t>
  </si>
  <si>
    <t>JT WIRELESS</t>
  </si>
  <si>
    <t>SOCIAL EVE.</t>
  </si>
  <si>
    <t>802.11 Chair's Advisory Committee</t>
  </si>
  <si>
    <t>802.11 Working Group Meetings</t>
  </si>
  <si>
    <t>Total</t>
  </si>
  <si>
    <t>802.11 WG Timings</t>
  </si>
  <si>
    <t>Extra</t>
  </si>
  <si>
    <t>Equalized Column Totals</t>
  </si>
  <si>
    <t>Present.Mics</t>
  </si>
  <si>
    <t>STATS</t>
  </si>
  <si>
    <t>Concurrent Hours</t>
  </si>
  <si>
    <t>LCD Projector</t>
  </si>
  <si>
    <t xml:space="preserve">TOTAL Work Time =  </t>
  </si>
  <si>
    <t xml:space="preserve">TOTAL Session =  </t>
  </si>
  <si>
    <t>Respond to interpretation requests received</t>
  </si>
  <si>
    <t>Items in RED are fixed time subjects under Special Orders</t>
  </si>
  <si>
    <t>Items in BLUE are new items added during session agenda setting</t>
  </si>
  <si>
    <t>MATTERS ARISING FROM THE PREVIOUS MINUTES</t>
  </si>
  <si>
    <t>ATTENDANCE RECORDING</t>
  </si>
  <si>
    <t>WEB SITE POSTING OF TENTATIVE OBJECTIVES &amp; AGENDAS</t>
  </si>
  <si>
    <t>FINAL REVISIONS OF OBJECTIVES &amp; AGENDAS TO WG CHAIR</t>
  </si>
  <si>
    <t>TBD</t>
  </si>
  <si>
    <t>ALL CHAIRS / WG SEC</t>
  </si>
  <si>
    <t>WG CHAIR</t>
  </si>
  <si>
    <t>WG, TG, SG, SC CHAIRS SESSION MINUTES &amp; REPORTS TO WG SECRETARY</t>
  </si>
  <si>
    <t>BETWEEN MEETING CAC CONFERENCE CALLS #1 &amp; #2</t>
  </si>
  <si>
    <t>TENTATIVE OBJECTIVES &amp; AGENDAS FOR NEXT WG SESSION TO WG CHAIR</t>
  </si>
  <si>
    <t>WNG  MEETING CALLED TO ORDER</t>
  </si>
  <si>
    <t>TK Tan</t>
  </si>
  <si>
    <t>ROLL CALL</t>
  </si>
  <si>
    <t>REVIEW OBJECTIVES FOR THIS SESSION</t>
  </si>
  <si>
    <t>Meeting Logistics</t>
  </si>
  <si>
    <t>Discussion of  AGENDA</t>
  </si>
  <si>
    <t>Approval of  AGENDA</t>
  </si>
  <si>
    <t xml:space="preserve"> - </t>
  </si>
  <si>
    <t>RECESS</t>
  </si>
  <si>
    <t>ADJOURN</t>
  </si>
  <si>
    <t>Review IEEE/802 &amp; 802.11 Policies and Rules</t>
  </si>
  <si>
    <t>Approve or Modify Agenda</t>
  </si>
  <si>
    <t>TASK GROUP K OBJECTIVES FOR THIS SESSION</t>
  </si>
  <si>
    <t>Social Evening</t>
  </si>
  <si>
    <t>DT- Discussion Topic           II - Information Item</t>
  </si>
  <si>
    <t>+ - special order, i.e. fixed time</t>
  </si>
  <si>
    <t>Set/Review Objectives</t>
  </si>
  <si>
    <t>* - consent agenda</t>
  </si>
  <si>
    <t>^ - All time durations are estimates.</t>
  </si>
  <si>
    <t>Recess and adjournment times are fixed.</t>
  </si>
  <si>
    <t>REVIEW OBJECTIVES, ACTIVITIES, &amp; PLANS FROM THIS SESSION</t>
  </si>
  <si>
    <t>802.18 RADIO REGULATORY TECHNICAL ADVISORY GROUP ACTIVITIES &amp; PLANS</t>
  </si>
  <si>
    <t>SESSION TYPE</t>
  </si>
  <si>
    <t>CHAIR - JOHN FAKATSELIS / VICE-CHAR - DUNCAN KITCHIN</t>
  </si>
  <si>
    <t>SESSION DATE</t>
  </si>
  <si>
    <t>TENTATIVE OBJECTIVES &amp; AGENDAS TO WG CHAIR</t>
  </si>
  <si>
    <t>NEXT WG SESSION #</t>
  </si>
  <si>
    <t>802.11 WG, TG, SG, SC EDITORS MEETING</t>
  </si>
  <si>
    <t>EDITORS MTG</t>
  </si>
  <si>
    <t>EDITORS</t>
  </si>
  <si>
    <t>802.11 WG, TG, SG, &amp; SC Editors Meeting</t>
  </si>
  <si>
    <t>CAC MEMBERS PLEASE READ AND ADHERE TO THESE MILESTONES WHICH WILL BENEFIT ALL THE WG MEMBERSHIP</t>
  </si>
  <si>
    <t>DOCUMENTATION UPDATE</t>
  </si>
  <si>
    <t>802.18 RADIO REGULATORY TAG CLOSING REPORT &amp; NEXT MEETING OBJECTIVES</t>
  </si>
  <si>
    <t>DT - Discussion Topic         II - Information Item</t>
  </si>
  <si>
    <t>802.11 WIRELESS LOCAL AREA NETWORKS WORKING GROUP</t>
  </si>
  <si>
    <t>802.15 WIRELESS PERSONAL AREA NETWORKS WORKING GROUP</t>
  </si>
  <si>
    <t>PSC</t>
  </si>
  <si>
    <t>Joint 802.11 / 802.15 Publicity Standing Committee</t>
  </si>
  <si>
    <t>PUBLICITY SC CLOSING REPORT &amp; NEXT MEETING OBJECTIVES</t>
  </si>
  <si>
    <t>PUBLICITY SC MOTIONS (If Required)</t>
  </si>
  <si>
    <t>OTHER ANNOUNCEMENTS</t>
  </si>
  <si>
    <t>802.18 RADIO REGULATORY TAG MOTIONS (If Required)</t>
  </si>
  <si>
    <t>WG TECHNICAL EDITOR MOTIONS (If Required)</t>
  </si>
  <si>
    <t>ANA MOTIONS (If Required)</t>
  </si>
  <si>
    <t>5.1.12</t>
  </si>
  <si>
    <t>802.11 WIRELESS LOCAL AREA NETWORKS WG</t>
  </si>
  <si>
    <t>4.2.9</t>
  </si>
  <si>
    <t>5.1.9</t>
  </si>
  <si>
    <t>6.1.9</t>
  </si>
  <si>
    <t>TAN</t>
  </si>
  <si>
    <t>OK</t>
  </si>
  <si>
    <t>802 PLENARY</t>
  </si>
  <si>
    <t>CARNEY</t>
  </si>
  <si>
    <t>REPORTS FROM LIAISON REPRESENTATIVES</t>
  </si>
  <si>
    <t>EXTERNAL LIAISON REPRESENTATIVES</t>
  </si>
  <si>
    <t>IEEE 802.11 TO / FROM OTHER IEEE 802 WORKING GROUPS</t>
  </si>
  <si>
    <t>LI</t>
  </si>
  <si>
    <t>802.11 WG CHAIRs ADVISORY COMMITTEE (CAC)</t>
  </si>
  <si>
    <t>MATHEWS</t>
  </si>
  <si>
    <t>Update timeline chart for all 802.11 WG PARs &amp; Projections for Completion</t>
  </si>
  <si>
    <t>STANDING COMMITTEE WNG - GLOBALIZATION &amp; HARMONIZATION</t>
  </si>
  <si>
    <t>WNG SC CLOSING REPORT &amp; NEXT MEETING OBJECTIVES</t>
  </si>
  <si>
    <t>WNG SC MOTIONS (If Required)</t>
  </si>
  <si>
    <t>Break</t>
  </si>
  <si>
    <t>802.11 Wireless Next Generation Standing Committee</t>
  </si>
  <si>
    <t xml:space="preserve"> </t>
  </si>
  <si>
    <t xml:space="preserve">  </t>
  </si>
  <si>
    <t>*</t>
  </si>
  <si>
    <t xml:space="preserve"> -</t>
  </si>
  <si>
    <t>KERRY</t>
  </si>
  <si>
    <t>-</t>
  </si>
  <si>
    <t>PC</t>
  </si>
  <si>
    <t xml:space="preserve">ALL CHAIRS </t>
  </si>
  <si>
    <t>LEGEND</t>
  </si>
  <si>
    <t>Hours</t>
  </si>
  <si>
    <t>HEADT</t>
  </si>
  <si>
    <t>PROJ</t>
  </si>
  <si>
    <t>T MIC</t>
  </si>
  <si>
    <t>P MIC</t>
  </si>
  <si>
    <t>X</t>
  </si>
  <si>
    <t>RISER</t>
  </si>
  <si>
    <t>R SIZE</t>
  </si>
  <si>
    <t>SCRN</t>
  </si>
  <si>
    <t>T SEAT</t>
  </si>
  <si>
    <t>WG MTGs</t>
  </si>
  <si>
    <t>Room Size</t>
  </si>
  <si>
    <t>Head Table</t>
  </si>
  <si>
    <t>Table Riser</t>
  </si>
  <si>
    <t>Table Seats</t>
  </si>
  <si>
    <t>802 Open Plenary</t>
  </si>
  <si>
    <t>NEW MEM ORIEN</t>
  </si>
  <si>
    <t>TGN</t>
  </si>
  <si>
    <t>Task Group N (High Throughput)</t>
  </si>
  <si>
    <t>TASK GROUP N OBJECTIVES FOR THIS SESSION</t>
  </si>
  <si>
    <t>Review Objectives</t>
  </si>
  <si>
    <t>tbd</t>
  </si>
  <si>
    <t>Review 802.11 press coverage</t>
  </si>
  <si>
    <t xml:space="preserve">MATHEWS </t>
  </si>
  <si>
    <t>Review 802.15 press coverage</t>
  </si>
  <si>
    <t>Class / Board</t>
  </si>
  <si>
    <t>TGM CLOSING REPORT &amp; NEXT MEETING OBJECTIVES</t>
  </si>
  <si>
    <t>TGM MOTIONS (If Required)</t>
  </si>
  <si>
    <t>Open discussion/brainstorm possible communication improvements</t>
  </si>
  <si>
    <t>Adjourn</t>
  </si>
  <si>
    <t xml:space="preserve">Reports from industry groups </t>
  </si>
  <si>
    <t xml:space="preserve">Discuss any needed communication improvements </t>
  </si>
  <si>
    <t xml:space="preserve">Discuss press coverage of 802.11 &amp; 802.15 </t>
  </si>
  <si>
    <t>802.20 MOBILE BROADBAND WIRELESS ACCESS WORKING GROUP ACTIVITIES &amp; PLANS</t>
  </si>
  <si>
    <t>Proj Screens</t>
  </si>
  <si>
    <t>Table Mics</t>
  </si>
  <si>
    <t>R TYPE</t>
  </si>
  <si>
    <t>C</t>
  </si>
  <si>
    <t>B</t>
  </si>
  <si>
    <t>Week%</t>
  </si>
  <si>
    <t>APPROVE OR MODIFY AGENDA</t>
  </si>
  <si>
    <t>MI</t>
  </si>
  <si>
    <t>Dinner Break</t>
  </si>
  <si>
    <t>DT</t>
  </si>
  <si>
    <t>II</t>
  </si>
  <si>
    <t>BREAK</t>
  </si>
  <si>
    <t>ME - Motion, External        MI - Motion, Internal</t>
  </si>
  <si>
    <t>MEETING CALLED TO ORDER</t>
  </si>
  <si>
    <t>OLD BUSINESS</t>
  </si>
  <si>
    <t>NEW BUSINESS</t>
  </si>
  <si>
    <t>Category  (* = consent agenda)</t>
  </si>
  <si>
    <t>REPORT ON EXCOM ACTIVITIES AND PLANS</t>
  </si>
  <si>
    <t>FAKATSELIS</t>
  </si>
  <si>
    <t>PETRICK</t>
  </si>
  <si>
    <t>WORSTELL</t>
  </si>
  <si>
    <t>ANNOUNCEMENTS</t>
  </si>
  <si>
    <t>RECESS FOR SUBGROUPS</t>
  </si>
  <si>
    <t>ALL</t>
  </si>
  <si>
    <t>4.2.1</t>
  </si>
  <si>
    <t>4.2.2</t>
  </si>
  <si>
    <t>4.2.3</t>
  </si>
  <si>
    <t>TGE CLOSING REPORT &amp; NEXT MEETING OBJECTIVES</t>
  </si>
  <si>
    <t>4.2.4</t>
  </si>
  <si>
    <t>4.2.5</t>
  </si>
  <si>
    <t>4.2.6</t>
  </si>
  <si>
    <t>INTERIM</t>
  </si>
  <si>
    <t>HARD STOP</t>
  </si>
  <si>
    <t>PAINE / ALL</t>
  </si>
  <si>
    <t>PAINE/ALL</t>
  </si>
  <si>
    <t>ANA LEAD STATUS REPORT &amp; UPDATE</t>
  </si>
  <si>
    <t>ME - Motion, External</t>
  </si>
  <si>
    <t>MI - Motion, Internal</t>
  </si>
  <si>
    <t>DT - Discussion Topic</t>
  </si>
  <si>
    <t>II - Information Item</t>
  </si>
  <si>
    <t>WNG STANDING COMMITTEE OBJECTIVES FOR THIS SESSION</t>
  </si>
  <si>
    <t>SG  MEETING CALLED TO ORDER</t>
  </si>
  <si>
    <t>Lee Armstrong</t>
  </si>
  <si>
    <t>Broady Cash</t>
  </si>
  <si>
    <t>4.2.11</t>
  </si>
  <si>
    <t>6.1.12</t>
  </si>
  <si>
    <t>5.1.2</t>
  </si>
  <si>
    <t>Recess until Tuesday morning</t>
  </si>
  <si>
    <t>Recess until Thursday morning</t>
  </si>
  <si>
    <t>PUBLICITY STANDING COMMITTEE OBJECTIVES FOR THIS SESSION</t>
  </si>
  <si>
    <t>LOCATION</t>
  </si>
  <si>
    <t>PREVIOUS SESSION MINUTES &amp; REPORTS TO WG SECRETARY</t>
  </si>
  <si>
    <t>Items in RED have are  fixed time subjects</t>
  </si>
  <si>
    <t>STRAW POLL OF NEW ATTENDEES</t>
  </si>
  <si>
    <t>CHAIR - RICHARD PAINE</t>
  </si>
  <si>
    <t>TASK GROUP E OBJECTIVES FOR THIS SESSION</t>
  </si>
  <si>
    <t>Recess for lunch</t>
  </si>
  <si>
    <t xml:space="preserve">stuart.kerry@philips.com </t>
  </si>
  <si>
    <t>apetrick@icefyre.com</t>
  </si>
  <si>
    <t>WG Secretary</t>
  </si>
  <si>
    <t>WG Technical Editor</t>
  </si>
  <si>
    <t>WNG SC Chair</t>
  </si>
  <si>
    <t>brian@linux-wlan.com</t>
  </si>
  <si>
    <t>terry.cole@amd.com</t>
  </si>
  <si>
    <t>TGe Chair</t>
  </si>
  <si>
    <t xml:space="preserve">duncan.kitchin@intel.com </t>
  </si>
  <si>
    <t>TGj Chair</t>
  </si>
  <si>
    <t>TGk Chair</t>
  </si>
  <si>
    <t>TGm Chair</t>
  </si>
  <si>
    <t>Sheung Li</t>
  </si>
  <si>
    <t>Richard H. Paine</t>
  </si>
  <si>
    <t xml:space="preserve">richard.h.paine@boeing.com </t>
  </si>
  <si>
    <t>Bob O'Hara</t>
  </si>
  <si>
    <t>bob@airespace.com</t>
  </si>
  <si>
    <t>TGn Chair</t>
  </si>
  <si>
    <t xml:space="preserve">Fax:+1 (408) 474-5343 </t>
  </si>
  <si>
    <t>Teik-Kheong "TK" Tan</t>
  </si>
  <si>
    <t xml:space="preserve">sheung@atheros.com </t>
  </si>
  <si>
    <t>hworstell@att.com</t>
  </si>
  <si>
    <t>802.19 COEXISTENCE TECHNICAL ADVISORY GROUP ACTIVITIES &amp; PLANS</t>
  </si>
  <si>
    <t>ALLEN</t>
  </si>
  <si>
    <t>TASK GROUP 1A - BLUETOOTH 1.2</t>
  </si>
  <si>
    <t>FISHER</t>
  </si>
  <si>
    <t>10:30-11:00</t>
  </si>
  <si>
    <t>WAV SG</t>
  </si>
  <si>
    <t>10:00-10:30</t>
  </si>
  <si>
    <t>11:00-11:30</t>
  </si>
  <si>
    <t>11:30-12:00</t>
  </si>
  <si>
    <t>12:00-12:30</t>
  </si>
  <si>
    <t>13:30-15:30</t>
  </si>
  <si>
    <t>15:30-16:00</t>
  </si>
  <si>
    <t>16:00-17:00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</si>
  <si>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</si>
  <si>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</si>
  <si>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</si>
  <si>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</si>
  <si>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</si>
  <si>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</si>
  <si>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</si>
  <si>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WAVE SG</t>
  </si>
  <si>
    <t>WAVE STUDY GROUP OBJECTIVES FOR THIS SESSION</t>
  </si>
  <si>
    <t>CHAIR - LEE ARMSTRONG</t>
  </si>
  <si>
    <t>ARMSTRONG</t>
  </si>
  <si>
    <t>WG / TAG CHAIRS / ALL</t>
  </si>
  <si>
    <t>4.2.12</t>
  </si>
  <si>
    <t>5.1.13</t>
  </si>
  <si>
    <t>6.1.13</t>
  </si>
  <si>
    <t>KERRY / ALL</t>
  </si>
  <si>
    <t>REVIEW AND APPROVE MINUTES OF Last  MEETINGs</t>
  </si>
  <si>
    <t>New Bussiness -   PAR confirmatiom</t>
  </si>
  <si>
    <t>Call for Presentations</t>
  </si>
  <si>
    <t>DINNER BREAK</t>
  </si>
  <si>
    <t>Lunch Break</t>
  </si>
  <si>
    <t>VARIOUS</t>
  </si>
  <si>
    <t>Presentations</t>
  </si>
  <si>
    <t>SG  Meeting Call To Order</t>
  </si>
  <si>
    <t>Chair</t>
  </si>
  <si>
    <t>Roll Call</t>
  </si>
  <si>
    <t>Review IEEE/802 &amp; 802.11 Policies and Rules (esp. voting open to all in SG)</t>
  </si>
  <si>
    <t>Chair's Status Update and Review of Objectives for the Session</t>
  </si>
  <si>
    <t>All</t>
  </si>
  <si>
    <t xml:space="preserve">REVIEW IEEE/802 &amp; 802.11 POLICIES and RULES </t>
  </si>
  <si>
    <t>REVIEW AND APPROVAL OF AGENDA</t>
  </si>
  <si>
    <t>Clint Chaplin</t>
  </si>
  <si>
    <t>cchaplin@sj.symbol.com</t>
  </si>
  <si>
    <t xml:space="preserve">Stuart J. Kerry </t>
  </si>
  <si>
    <t xml:space="preserve">Al Petrick </t>
  </si>
  <si>
    <t xml:space="preserve">Harry R. Worstell </t>
  </si>
  <si>
    <t xml:space="preserve">Tim Godfrey </t>
  </si>
  <si>
    <t xml:space="preserve">Brian Mathews </t>
  </si>
  <si>
    <t xml:space="preserve">Terry Cole </t>
  </si>
  <si>
    <t xml:space="preserve">John Fakatselis </t>
  </si>
  <si>
    <t xml:space="preserve">Bruce P. Kraemer </t>
  </si>
  <si>
    <t xml:space="preserve">Duncan Kitchin </t>
  </si>
  <si>
    <t xml:space="preserve">Lee Armstrong </t>
  </si>
  <si>
    <t>Discuss upcoming events requiring press release</t>
  </si>
  <si>
    <t>Discussion of upcoming events requiring press release</t>
  </si>
  <si>
    <t>IEEE 802.11 WORKING GROUP OFFICERS</t>
  </si>
  <si>
    <t>FUTURE SESSION LOCATIONS</t>
  </si>
  <si>
    <t>REVIEW INTERIM SESSIONS</t>
  </si>
  <si>
    <t>Minutes</t>
  </si>
  <si>
    <t>Communications &amp; Reports</t>
  </si>
  <si>
    <t>Standard &amp; Amendment(s) Coordination</t>
  </si>
  <si>
    <t>SHELLHAMMER</t>
  </si>
  <si>
    <t>UPTON</t>
  </si>
  <si>
    <t>WPP SG</t>
  </si>
  <si>
    <t>802.11 Wireless Performance Prediction Study Group</t>
  </si>
  <si>
    <t>802.11 - ESS Mesh Networking</t>
  </si>
  <si>
    <t>CHAIR - CLINT CHAPLIN</t>
  </si>
  <si>
    <t>802.11 - Fast Roaming</t>
  </si>
  <si>
    <t>802.11 - Wireless Performance Prediction</t>
  </si>
  <si>
    <t>CHAPLIN</t>
  </si>
  <si>
    <t>4.2.13</t>
  </si>
  <si>
    <t>6.1.14</t>
  </si>
  <si>
    <t>6.1.15</t>
  </si>
  <si>
    <t>5.1.14</t>
  </si>
  <si>
    <t>5.1.15</t>
  </si>
  <si>
    <t>Attendance, Ballots, Documentation &amp; Voting</t>
  </si>
  <si>
    <t>Policies &amp; Treasury</t>
  </si>
  <si>
    <t>09:00-09:30</t>
  </si>
  <si>
    <t>09:30-10:00</t>
  </si>
  <si>
    <t>08:30-09:00</t>
  </si>
  <si>
    <t>08:00-08:30</t>
  </si>
  <si>
    <t>RECONVENE</t>
  </si>
  <si>
    <t>WG Publicity SC Chair</t>
  </si>
  <si>
    <t>BARR</t>
  </si>
  <si>
    <t>KINNEY</t>
  </si>
  <si>
    <t>17:00-17:30</t>
  </si>
  <si>
    <t>17:30-18:00</t>
  </si>
  <si>
    <t>donald.eastlake@motorola.com</t>
  </si>
  <si>
    <t>Charles R. Wright</t>
  </si>
  <si>
    <t>January 11-16, 2004</t>
  </si>
  <si>
    <t>March 14-19, 2004</t>
  </si>
  <si>
    <t>May 9-14, 2004</t>
  </si>
  <si>
    <t>July 11-16, 2004</t>
  </si>
  <si>
    <t>September 12-17, 2004</t>
  </si>
  <si>
    <t>November 14-19, 2004</t>
  </si>
  <si>
    <t>Lake Buena, FL, USA</t>
  </si>
  <si>
    <t>Vancouver, Canada</t>
  </si>
  <si>
    <t>Portland, OR, USA</t>
  </si>
  <si>
    <t>Berlin, Germany</t>
  </si>
  <si>
    <t>ALL CHAIRS SEE WG CAC INFO TAB BELOW</t>
  </si>
  <si>
    <t>EASTLAKE</t>
  </si>
  <si>
    <t>WRIGHT</t>
  </si>
  <si>
    <t>KRAEMER</t>
  </si>
  <si>
    <t>WG POLICIES &amp; PROCEDURES</t>
  </si>
  <si>
    <t>STUDY GROUP WAV - WIRELESS ACCESS FOR THE VEHICULAR ENVIRONMENT</t>
  </si>
  <si>
    <t>4.2.14</t>
  </si>
  <si>
    <t>WG TECHNICAL EDITOR STATUS REPORT &amp; UPDATE</t>
  </si>
  <si>
    <t>Garden Grove, CA, USA</t>
  </si>
  <si>
    <t>802.11 - Wireless Access for the Vehicular Environment</t>
  </si>
  <si>
    <t>CHAIR - CHARLES R. WRIGHT</t>
  </si>
  <si>
    <t>CHAIR - DONALD E. EASTLAKE 3RD</t>
  </si>
  <si>
    <t>CHAIR - BRUCE KRAEMER</t>
  </si>
  <si>
    <t>CHAIR - TEIK-KHEONG "TK" TAN</t>
  </si>
  <si>
    <t>CHAIR - DONALD EASTLAKE 3RD</t>
  </si>
  <si>
    <t>WAV STUDY GROUP OBJECTIVES FOR THIS SESSION</t>
  </si>
  <si>
    <t>WAV SG - CLOSING REPORT &amp; NEXT MEETING OBJECTIVES</t>
  </si>
  <si>
    <t>WAV SG MOTIONS (If Required)</t>
  </si>
  <si>
    <t>12:30-13:00</t>
  </si>
  <si>
    <t>13:00-13:30</t>
  </si>
  <si>
    <t>802.11 Wireless Access Vehicular Environment Study Group</t>
  </si>
  <si>
    <t>Next Generation Requirements for WLANs</t>
  </si>
  <si>
    <t>Review Comments and Technical Presentations</t>
  </si>
  <si>
    <t>Meeting Call To Order</t>
  </si>
  <si>
    <t>Chair/All</t>
  </si>
  <si>
    <t>Old Business</t>
  </si>
  <si>
    <t>Develop list of items for minor new functionality as part of standard revision</t>
  </si>
  <si>
    <t>Continue draft changes to standard to clarify areas identified in interpretation requests and list of work items developed</t>
  </si>
  <si>
    <t>charles_wright@azimuthsystems.com</t>
  </si>
  <si>
    <t>start time</t>
  </si>
  <si>
    <t>REVIEW OF PROPOSED WAVE AMENDMENT TO 802.11</t>
  </si>
  <si>
    <t>21:30-22:00</t>
  </si>
  <si>
    <t>22:00-22:30</t>
  </si>
  <si>
    <t>T1/T2/T3/T4/T5/T6</t>
  </si>
  <si>
    <t>802 Sponsored Tutorials (1-6) at Plenary Session</t>
  </si>
  <si>
    <t>In Part</t>
  </si>
  <si>
    <t>tim.godfrey@conexant.com</t>
  </si>
  <si>
    <t>john.fakatselis@conexant.com</t>
  </si>
  <si>
    <t>bruce.kraemer@conexant.com</t>
  </si>
  <si>
    <t>STUDY GROUP WIEN - WIRELESS INTERWORKING WITH EXTERNAL NETWORKS</t>
  </si>
  <si>
    <t>STUDY GROUP WNM - WIRELESS NETWORK MANAGEMENT</t>
  </si>
  <si>
    <t>WNM SG</t>
  </si>
  <si>
    <t>WIEN SG</t>
  </si>
  <si>
    <t>802.11 Wireless Network Management Study Group</t>
  </si>
  <si>
    <t>802.11 Wireless InterWorking with External Networks Study Group</t>
  </si>
  <si>
    <t>P SC</t>
  </si>
  <si>
    <t>WNM STUDY GROUP OBJECTIVES FOR THIS SESSION</t>
  </si>
  <si>
    <t>802.11 - Wireless InterWorking with External Networks</t>
  </si>
  <si>
    <t>CHAIR - STEPHEN MCCANN</t>
  </si>
  <si>
    <t>802.11 - Wireless Network Management</t>
  </si>
  <si>
    <t>CHAIR - HARRY R. WORSTELL</t>
  </si>
  <si>
    <t>WIEN STUDY GROUP OBJECTIVES FOR THIS SESSION</t>
  </si>
  <si>
    <t>To resolve Sponsor Ballot  comments, generate a new version of the draft</t>
  </si>
  <si>
    <t xml:space="preserve">Work towards submitting a Recirculation Ballot </t>
  </si>
  <si>
    <t>Review Comments and Technical Presentations/Motions/Letter Ballot Vote</t>
  </si>
  <si>
    <t>Presentation</t>
  </si>
  <si>
    <t>Wayne Fisher</t>
  </si>
  <si>
    <t xml:space="preserve">DISCUSSION OF POTENTIAL WAVE IMPACT ON 802.11 INTEROPERABILITY </t>
  </si>
  <si>
    <t>Name</t>
  </si>
  <si>
    <t>Position</t>
  </si>
  <si>
    <t>Work Phone</t>
  </si>
  <si>
    <t>eMail</t>
  </si>
  <si>
    <t xml:space="preserve">+1 (408) 474-7356 </t>
  </si>
  <si>
    <t xml:space="preserve">+1 (321) 235-3423 </t>
  </si>
  <si>
    <t>WG 2nd Vice-Chair / WNM SG Chair</t>
  </si>
  <si>
    <t xml:space="preserve">+1 (973) 236-6915 </t>
  </si>
  <si>
    <t>+1 (913) 664-2544</t>
  </si>
  <si>
    <t xml:space="preserve">+1 (512) 602-2454 </t>
  </si>
  <si>
    <t xml:space="preserve">+1 (321) 259-0737 </t>
  </si>
  <si>
    <t>+1 (408) 474-5193</t>
  </si>
  <si>
    <t>tktan@ieee.org</t>
  </si>
  <si>
    <t xml:space="preserve">+1 (321) 327-6710 </t>
  </si>
  <si>
    <t>TGe Vice-Chair &amp; ANA Lead</t>
  </si>
  <si>
    <t xml:space="preserve">+1 (503) 264-2727 </t>
  </si>
  <si>
    <t>+1 (408) 773-5295</t>
  </si>
  <si>
    <t>+1 (408) 635-2025</t>
  </si>
  <si>
    <t>+1 (321) 327-6704</t>
  </si>
  <si>
    <t>+1 (408) 528-2766</t>
  </si>
  <si>
    <t>Donald E. Eastlake 3rd</t>
  </si>
  <si>
    <t>+1 (508) 786-7554</t>
  </si>
  <si>
    <t>WAVE SG Chair (TGp Chair Elect)</t>
  </si>
  <si>
    <t xml:space="preserve">+1 (617) 244-9203 </t>
  </si>
  <si>
    <t xml:space="preserve">LRA@tiac.net </t>
  </si>
  <si>
    <t>WIEN SG Chair</t>
  </si>
  <si>
    <t xml:space="preserve">+44 (1794) 833341 </t>
  </si>
  <si>
    <t>stephen.mccann@roke.co.uk</t>
  </si>
  <si>
    <t>+1 (978) 268-9202</t>
  </si>
  <si>
    <t>WG 1st Vice-Chair / Treasurer</t>
  </si>
  <si>
    <t>802.11 / 802.15 - Joint Publicity</t>
  </si>
  <si>
    <t>JOINT CHAIRS - BRIAN MATHEWS (802.11) / GLYN ROBERTS (802.15)</t>
  </si>
  <si>
    <t>802.11 / 15  / 18 / 19 / 20 / 21</t>
  </si>
  <si>
    <t>Joint 802.11 / 15 / 18 / 19 / 20 / 21 Opening Plenary</t>
  </si>
  <si>
    <t>802.11/15/18/19/20/21 New Members Orientation Meeting</t>
  </si>
  <si>
    <t>11/15/18/19/20/21 LEADERSHIP MEETING</t>
  </si>
  <si>
    <t>11/15/18/19/20/21</t>
  </si>
  <si>
    <t>Joint 802.11/15/18/19/20/21 Leadership Co-ord Ad-Hoc</t>
  </si>
  <si>
    <t>REVIEW IEEE, 802 LMSC, 802.11, 802.15, 802.18, 802.19, 802.20, &amp; 802.21 POLICIES &amp; PROCEDURES</t>
  </si>
  <si>
    <t>APPROVE / MODIFY JOINT 802.11, 802.15, 802.18, 802.19, 802.20, &amp; 802.21 OPENING PLENARY AGENDA</t>
  </si>
  <si>
    <t>REVIEW 802.11, 802.15, 802.18, 802.19, 802.20, &amp; 802.21 OBJECTIVES, ACTIVITIES, &amp; PLANS FOR THIS SESSION</t>
  </si>
  <si>
    <t>ADJOURN JOINT 802.11 / 802.15 / 802.18 / 802.19 / 802.20 / 802.21 MEETING &amp; RECESS FOR WG / TAG PLENARIES / SUBGROUPS</t>
  </si>
  <si>
    <t>BEGIN MEETINGS OF 802.11 WG, 802.15 WG, 802.18 TAG, 802.19 TAG, 802.20 WG, &amp; 802.21 WG PLENARIES / SUBGROUPS</t>
  </si>
  <si>
    <t>JOINT 802.11 &amp; 802.15 PUBLICITY STANDING COMMITTEE</t>
  </si>
  <si>
    <t xml:space="preserve"> 802.19 CHAIR - STEVE SHELLHAMMER / 802.20 CHAIR - JERRY UPTON / 802.21 CHAIR - AJAY RAJKUMAR</t>
  </si>
  <si>
    <t>802.11 CHAIR - STUART J. KERRY / 802.15 CHAIR - BOB HEILE / 802.18 CHAIR - CARL STEVENSON</t>
  </si>
  <si>
    <t>RAJKUMAR</t>
  </si>
  <si>
    <t>802.21 MEDIA INDEPENDENT HANDOFF WORKING GROUP ACTIVITIES &amp; PLANS</t>
  </si>
  <si>
    <t>TASK GROUP 4A - ALTERNATIVE PHY</t>
  </si>
  <si>
    <t>TASK GROUP 3B - ALTERNATIVE PHY</t>
  </si>
  <si>
    <t>TASK GROUP 4B - ALTERNATIVE PHY</t>
  </si>
  <si>
    <t>TASK GROUP 5 - MESH NETWORKING</t>
  </si>
  <si>
    <t>STUDY GROUP 3C - MILLIMETER WAVE</t>
  </si>
  <si>
    <t>IEEE 802.11 WG Chair</t>
  </si>
  <si>
    <t>BETWEEN 802.11 TO/FROM WI-FI ALLIANCE</t>
  </si>
  <si>
    <t>TGR</t>
  </si>
  <si>
    <t>TGS</t>
  </si>
  <si>
    <t>TASK GROUP R OBJECTIVES FOR THIS SESSION</t>
  </si>
  <si>
    <t>TASK GROUP S OBJECTIVES FOR THIS SESSION</t>
  </si>
  <si>
    <t>Task Group R (Fast Roaming)</t>
  </si>
  <si>
    <t>Task Group S (ESS Mesh Networking)</t>
  </si>
  <si>
    <t>SJK R SIZE</t>
  </si>
  <si>
    <t>N/A</t>
  </si>
  <si>
    <t>Switch Box</t>
  </si>
  <si>
    <t>SW BX</t>
  </si>
  <si>
    <t>IEEE 802.11 WORKING GROUP</t>
  </si>
  <si>
    <t>WIRELESS 802 JOINT OPENING PLENARY</t>
  </si>
  <si>
    <t>CLOSING PLENARY (Continued)</t>
  </si>
  <si>
    <t>TGr Chair</t>
  </si>
  <si>
    <t>TGs Chair</t>
  </si>
  <si>
    <t>Adjourn Until Berlin Meeting</t>
  </si>
  <si>
    <t>Election of Task Group Secretary</t>
  </si>
  <si>
    <t>Recess until 7:30pm</t>
  </si>
  <si>
    <t>Discussion of Process and Schedule</t>
  </si>
  <si>
    <t>802 Executive Committee Opening or Closing Meetings</t>
  </si>
  <si>
    <t>802 Opening Plenary briefing of all 802 Sub Group Committees Session Work</t>
  </si>
  <si>
    <t>Complete PAR and 5 Criteria documents</t>
  </si>
  <si>
    <t>Address open issues list</t>
  </si>
  <si>
    <t>Technical Presentations</t>
  </si>
  <si>
    <t>Dinner break</t>
  </si>
  <si>
    <t>Chair's Welcome, Status Update and Review of Objectives for the Session</t>
  </si>
  <si>
    <t>Define documents leading to call for proposals</t>
  </si>
  <si>
    <t>Recess until Tuesday meeting</t>
  </si>
  <si>
    <t>Discuss preparation for September meeting - Teleconferences?</t>
  </si>
  <si>
    <t>*******</t>
  </si>
  <si>
    <t>802.11 - Publicity</t>
  </si>
  <si>
    <t>Reports from .11/.15 industry groups (WiFi Alliance, WiMedia, WiMax, Zigbee, BT SIG)</t>
  </si>
  <si>
    <t>REVIEW OF PROCESSES/TIMELINE LEADING TO STANDARD</t>
  </si>
  <si>
    <t>REVIEW OF POTENTIAL AMENDMENT DRAFT COMPARED WITH ASTM E2213 STANDARD</t>
  </si>
  <si>
    <t>Wayne Fisher/Broady Cash</t>
  </si>
  <si>
    <t>DISCUSSION OF POTENTIAL DRAFT</t>
  </si>
  <si>
    <t>DISCUSSION OF  AMENDMENT OPTIONS, OPEN ITEMS TO RESOLVE</t>
  </si>
  <si>
    <t xml:space="preserve"> CONTINUED DISCUSSION OF PROPOSED WAVE AMENDMENT</t>
  </si>
  <si>
    <t xml:space="preserve"> PROPOSED WAVE TG PLANS</t>
  </si>
  <si>
    <t>12:00 pm Hard Stop Time</t>
  </si>
  <si>
    <t>The graphic below describes the session of the IEEE P802.11 Working Group</t>
  </si>
  <si>
    <t>+1 (206) 854-8199</t>
  </si>
  <si>
    <t>TASK GROUP M - 802.11 STANDARD REVISION</t>
  </si>
  <si>
    <t>MATHEWS / RASOR</t>
  </si>
  <si>
    <t>2ND CALL 07/04</t>
  </si>
  <si>
    <t>1ST CALL 07/04</t>
  </si>
  <si>
    <t>Estrel Hotel Berlin, Sonnenallee 225, 12057 Berlin, Germany</t>
  </si>
  <si>
    <t>September 12th-17th, 2004</t>
  </si>
  <si>
    <t>87th IEEE 802.11 WIRELESS LOCAL AREA NETWORKS SESSION</t>
  </si>
  <si>
    <t>SUNDAY (12th)</t>
  </si>
  <si>
    <t>MONDAY (13th)</t>
  </si>
  <si>
    <t>TUESDAY (14th)</t>
  </si>
  <si>
    <t>WEDNESDAY (15th)</t>
  </si>
  <si>
    <t>THURSDAY (16th)</t>
  </si>
  <si>
    <t>FRIDAY (17th)</t>
  </si>
  <si>
    <t>Please note: Dinner is not provided under you registration fee at this WG Session. Please make your own personal cost arrangements.</t>
  </si>
  <si>
    <t>APF SG</t>
  </si>
  <si>
    <t>802.11 Access Point Functionality Study Group</t>
  </si>
  <si>
    <t>APF STUDY GROUP OBJECTIVES FOR THIS SESSION</t>
  </si>
  <si>
    <t>802.11 - Access Point Functionality</t>
  </si>
  <si>
    <t>CHAIR - DOROTHY STANLEY</t>
  </si>
  <si>
    <t>Dorothy Stanley</t>
  </si>
  <si>
    <t>APF SG Chair</t>
  </si>
  <si>
    <t>NEXT SESSION GRAPHIC TO CHAIRS</t>
  </si>
  <si>
    <t>CAC CONFERENCE     CALL #1</t>
  </si>
  <si>
    <t>CAC CONFERENCE     CALL #2</t>
  </si>
  <si>
    <t>San Antonio, TX, USA</t>
  </si>
  <si>
    <t>802 NEWS BULLETIN TO IEEE / 802 EXCOM</t>
  </si>
  <si>
    <t>TASK GROUP E AGENDA - Monday, September 13,2004</t>
  </si>
  <si>
    <t>TASK GROUP E AGENDA - Tuesday,September 14 ,2004</t>
  </si>
  <si>
    <t>TASK GROUP E AGENDA - Wednesday ,September 15, 2004</t>
  </si>
  <si>
    <t>TASK GROUP E AGENDA - Thursday September 16 ,2004</t>
  </si>
  <si>
    <t>Letter Ballot Comment Resolution</t>
  </si>
  <si>
    <t xml:space="preserve"> TASK GROUP K AGENDA -  Monday Sept 13th 2004 - 3:30-9:30pm</t>
  </si>
  <si>
    <t xml:space="preserve"> TASK GROUP K AGENDA -  Tues Sept 14th, 2004 - 8am-3:30pm</t>
  </si>
  <si>
    <t xml:space="preserve"> TASK GROUP K AGENDA -  Wed Sept 15th, 2004 - 3:30pm - 9:30pm</t>
  </si>
  <si>
    <t xml:space="preserve"> TASK GROUP K AGENDA -  Thurs Sept 15th, 2004 3:30pm-9:30pm</t>
  </si>
  <si>
    <t>Receive proposal presentations</t>
  </si>
  <si>
    <t>Plan for November and next steps of selection procedure</t>
  </si>
  <si>
    <t>TASK GROUP N AGENDA -  Monday Sep 13th 2003 -   10:30 am - 9:30 pm</t>
  </si>
  <si>
    <t>Plans for the week</t>
  </si>
  <si>
    <t>TASK GROUP N AGENDA -  Tuesday Sep 14th 2003 -   8:00 am - 9:30 pm</t>
  </si>
  <si>
    <t>TASK GROUP N AGENDA -  Wenesday Sep 15th 2003 -   8:00 am - 6:00 pm</t>
  </si>
  <si>
    <t>Recess for break and WG plenary and lunch</t>
  </si>
  <si>
    <t>TASK GROUP N AGENDA -  Thursday Sep 16th 2003 -   8:00 am - 9:30 pm</t>
  </si>
  <si>
    <t>Plans for November</t>
  </si>
  <si>
    <t>Recess for session</t>
  </si>
  <si>
    <t>Take presentations</t>
  </si>
  <si>
    <t>Prepare for November meeting</t>
  </si>
  <si>
    <t>Review and Approve Minutes</t>
  </si>
  <si>
    <t>POOR</t>
  </si>
  <si>
    <t>BOOT</t>
  </si>
  <si>
    <t>7.6.10</t>
  </si>
  <si>
    <t>STUDY GROUP 1B - ENHANCED RATE BLUETOOTH</t>
  </si>
  <si>
    <t>JOINT 802.11, 802.15, 802.18, 802.19, 802.20, &amp; 802.21 OPENING MEETING CALLED TO ORDER</t>
  </si>
  <si>
    <t>R2</t>
  </si>
  <si>
    <t>Technical Submissions</t>
  </si>
  <si>
    <t>Continuation of PAR and 5 Criteria</t>
  </si>
  <si>
    <t>WIEN STUDY GROUP AGENDA - Wednesday, September 15, 2004, 1:30pm – 6:00pm</t>
  </si>
  <si>
    <t>Review of IETF “Internet Draft” documents as stated in liaison to IETF from the Portland Meeting</t>
  </si>
  <si>
    <t>Continuation of Review of IETF “Internet Draft” documents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</si>
</sst>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hh:mm\ AM/PM_)"/>
    <numFmt numFmtId="166" formatCode="0.0"/>
    <numFmt numFmtId="167" formatCode="0.000"/>
    <numFmt numFmtId="168" formatCode="0.0%"/>
    <numFmt numFmtId="169" formatCode="mmmm\ d\,\ yyyy"/>
    <numFmt numFmtId="170" formatCode="0.0000"/>
    <numFmt numFmtId="171" formatCode="_([$€]* #,##0.00_);_([$€]* \(#,##0.00\);_([$€]* &quot;-&quot;??_);_(@_)"/>
    <numFmt numFmtId="172" formatCode="0.0E+00"/>
    <numFmt numFmtId="173" formatCode="#,##0.0_);\(#,##0.0\)"/>
  </numFmts>
  <fonts count="103">
    <font>
      <sz val="10"/>
      <name val="Arial"/>
      <family val="0"/>
    </font>
    <font>
      <b/>
      <sz val="16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Courier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8"/>
      <color indexed="9"/>
      <name val="Arial"/>
      <family val="2"/>
    </font>
    <font>
      <b/>
      <sz val="18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0"/>
    </font>
    <font>
      <b/>
      <sz val="48"/>
      <name val="Arial"/>
      <family val="2"/>
    </font>
    <font>
      <b/>
      <sz val="36"/>
      <name val="Arial"/>
      <family val="2"/>
    </font>
    <font>
      <b/>
      <sz val="28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b/>
      <sz val="18"/>
      <color indexed="13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40"/>
      <color indexed="8"/>
      <name val="Arial"/>
      <family val="2"/>
    </font>
    <font>
      <sz val="40"/>
      <color indexed="8"/>
      <name val="Arial"/>
      <family val="2"/>
    </font>
    <font>
      <sz val="32"/>
      <color indexed="8"/>
      <name val="Arial"/>
      <family val="2"/>
    </font>
    <font>
      <b/>
      <sz val="10"/>
      <color indexed="13"/>
      <name val="Arial"/>
      <family val="2"/>
    </font>
    <font>
      <b/>
      <sz val="12"/>
      <color indexed="10"/>
      <name val="Arial"/>
      <family val="2"/>
    </font>
    <font>
      <b/>
      <sz val="22"/>
      <name val="Arial"/>
      <family val="2"/>
    </font>
    <font>
      <b/>
      <sz val="36"/>
      <color indexed="8"/>
      <name val="Arial"/>
      <family val="2"/>
    </font>
    <font>
      <sz val="12"/>
      <color indexed="10"/>
      <name val="Arial"/>
      <family val="2"/>
    </font>
    <font>
      <b/>
      <sz val="16"/>
      <color indexed="9"/>
      <name val="Arial"/>
      <family val="2"/>
    </font>
    <font>
      <b/>
      <u val="single"/>
      <sz val="16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name val="Arial"/>
      <family val="2"/>
    </font>
    <font>
      <b/>
      <sz val="24"/>
      <color indexed="9"/>
      <name val="Arial"/>
      <family val="2"/>
    </font>
    <font>
      <b/>
      <sz val="24"/>
      <color indexed="13"/>
      <name val="Arial"/>
      <family val="2"/>
    </font>
    <font>
      <b/>
      <sz val="26"/>
      <name val="Arial"/>
      <family val="2"/>
    </font>
    <font>
      <b/>
      <u val="single"/>
      <sz val="16"/>
      <color indexed="23"/>
      <name val="Arial"/>
      <family val="2"/>
    </font>
    <font>
      <b/>
      <sz val="14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i/>
      <sz val="10"/>
      <name val="Arial"/>
      <family val="0"/>
    </font>
    <font>
      <b/>
      <sz val="8"/>
      <color indexed="23"/>
      <name val="Arial"/>
      <family val="2"/>
    </font>
    <font>
      <b/>
      <sz val="10"/>
      <name val="Times New Roman"/>
      <family val="1"/>
    </font>
    <font>
      <b/>
      <u val="single"/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b/>
      <sz val="36"/>
      <color indexed="9"/>
      <name val="Arial"/>
      <family val="2"/>
    </font>
    <font>
      <sz val="36"/>
      <color indexed="9"/>
      <name val="Arial"/>
      <family val="2"/>
    </font>
    <font>
      <b/>
      <sz val="9"/>
      <color indexed="8"/>
      <name val="Arial"/>
      <family val="2"/>
    </font>
    <font>
      <sz val="20"/>
      <color indexed="8"/>
      <name val="Arial"/>
      <family val="2"/>
    </font>
    <font>
      <b/>
      <sz val="20"/>
      <color indexed="8"/>
      <name val="Arial"/>
      <family val="2"/>
    </font>
    <font>
      <sz val="16"/>
      <color indexed="8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4"/>
      <color indexed="8"/>
      <name val="Arial"/>
      <family val="2"/>
    </font>
    <font>
      <sz val="10"/>
      <color indexed="13"/>
      <name val="Arial"/>
      <family val="0"/>
    </font>
    <font>
      <b/>
      <sz val="12"/>
      <color indexed="43"/>
      <name val="Arial"/>
      <family val="0"/>
    </font>
    <font>
      <sz val="10"/>
      <color indexed="43"/>
      <name val="Arial"/>
      <family val="0"/>
    </font>
    <font>
      <sz val="28"/>
      <color indexed="21"/>
      <name val="Arial"/>
      <family val="2"/>
    </font>
    <font>
      <i/>
      <u val="single"/>
      <sz val="10"/>
      <color indexed="12"/>
      <name val="Arial"/>
      <family val="2"/>
    </font>
    <font>
      <i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3"/>
      <color indexed="9"/>
      <name val="Arial"/>
      <family val="2"/>
    </font>
    <font>
      <b/>
      <sz val="10"/>
      <name val="Tahoma"/>
      <family val="2"/>
    </font>
    <font>
      <sz val="7.5"/>
      <color indexed="8"/>
      <name val="Arial"/>
      <family val="2"/>
    </font>
    <font>
      <sz val="10"/>
      <color indexed="63"/>
      <name val="Arial"/>
      <family val="0"/>
    </font>
    <font>
      <b/>
      <sz val="10"/>
      <color indexed="63"/>
      <name val="Arial"/>
      <family val="2"/>
    </font>
    <font>
      <b/>
      <sz val="26"/>
      <color indexed="8"/>
      <name val="Arial"/>
      <family val="2"/>
    </font>
    <font>
      <b/>
      <sz val="11"/>
      <name val="Arial"/>
      <family val="2"/>
    </font>
    <font>
      <b/>
      <sz val="28"/>
      <color indexed="8"/>
      <name val="Arial"/>
      <family val="2"/>
    </font>
    <font>
      <sz val="8"/>
      <name val="Arial"/>
      <family val="0"/>
    </font>
    <font>
      <b/>
      <sz val="26"/>
      <color indexed="13"/>
      <name val="Arial"/>
      <family val="2"/>
    </font>
    <font>
      <b/>
      <sz val="26"/>
      <color indexed="9"/>
      <name val="Arial"/>
      <family val="2"/>
    </font>
    <font>
      <sz val="26"/>
      <name val="Arial"/>
      <family val="2"/>
    </font>
    <font>
      <sz val="20"/>
      <name val="Arial"/>
      <family val="2"/>
    </font>
    <font>
      <sz val="22"/>
      <color indexed="8"/>
      <name val="Arial"/>
      <family val="2"/>
    </font>
    <font>
      <sz val="26.5"/>
      <name val="Arial"/>
      <family val="0"/>
    </font>
    <font>
      <b/>
      <sz val="36.25"/>
      <color indexed="8"/>
      <name val="Arial"/>
      <family val="2"/>
    </font>
    <font>
      <sz val="12"/>
      <color indexed="12"/>
      <name val="Arial"/>
      <family val="2"/>
    </font>
    <font>
      <b/>
      <sz val="72"/>
      <name val="Arial"/>
      <family val="2"/>
    </font>
    <font>
      <u val="single"/>
      <sz val="12"/>
      <color indexed="12"/>
      <name val="Arial"/>
      <family val="2"/>
    </font>
    <font>
      <sz val="10"/>
      <color indexed="55"/>
      <name val="Arial"/>
      <family val="0"/>
    </font>
    <font>
      <sz val="20"/>
      <color indexed="43"/>
      <name val="Arial"/>
      <family val="2"/>
    </font>
    <font>
      <b/>
      <sz val="26"/>
      <color indexed="43"/>
      <name val="Arial"/>
      <family val="2"/>
    </font>
    <font>
      <sz val="24"/>
      <color indexed="8"/>
      <name val="Arial"/>
      <family val="2"/>
    </font>
    <font>
      <sz val="26"/>
      <color indexed="8"/>
      <name val="Arial"/>
      <family val="2"/>
    </font>
    <font>
      <sz val="26"/>
      <color indexed="9"/>
      <name val="Arial"/>
      <family val="2"/>
    </font>
    <font>
      <b/>
      <sz val="11.7"/>
      <color indexed="10"/>
      <name val="Arial"/>
      <family val="0"/>
    </font>
    <font>
      <sz val="28"/>
      <name val="Arial"/>
      <family val="2"/>
    </font>
    <font>
      <b/>
      <sz val="48"/>
      <color indexed="9"/>
      <name val="Arial"/>
      <family val="2"/>
    </font>
    <font>
      <b/>
      <sz val="28"/>
      <color indexed="9"/>
      <name val="Arial"/>
      <family val="2"/>
    </font>
    <font>
      <sz val="28"/>
      <color indexed="9"/>
      <name val="Arial"/>
      <family val="2"/>
    </font>
    <font>
      <sz val="48"/>
      <name val="Arial"/>
      <family val="2"/>
    </font>
    <font>
      <sz val="8"/>
      <name val="Verdana"/>
      <family val="2"/>
    </font>
  </fonts>
  <fills count="42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939">
    <xf numFmtId="0" fontId="0" fillId="0" borderId="0" xfId="0" applyAlignment="1">
      <alignment/>
    </xf>
    <xf numFmtId="164" fontId="0" fillId="2" borderId="0" xfId="22" applyFont="1" applyFill="1" applyBorder="1" applyAlignment="1">
      <alignment horizontal="left" vertical="center"/>
      <protection/>
    </xf>
    <xf numFmtId="164" fontId="23" fillId="3" borderId="0" xfId="22" applyFont="1" applyFill="1" applyBorder="1" applyAlignment="1">
      <alignment horizontal="left" vertical="center"/>
      <protection/>
    </xf>
    <xf numFmtId="164" fontId="0" fillId="3" borderId="0" xfId="22" applyFont="1" applyFill="1" applyBorder="1" applyAlignment="1">
      <alignment horizontal="left" vertical="center"/>
      <protection/>
    </xf>
    <xf numFmtId="0" fontId="0" fillId="4" borderId="0" xfId="0" applyFont="1" applyFill="1" applyBorder="1" applyAlignment="1">
      <alignment horizontal="left" vertical="center"/>
    </xf>
    <xf numFmtId="0" fontId="26" fillId="4" borderId="0" xfId="0" applyNumberFormat="1" applyFont="1" applyFill="1" applyBorder="1" applyAlignment="1" applyProtection="1">
      <alignment horizontal="left" vertical="center"/>
      <protection/>
    </xf>
    <xf numFmtId="0" fontId="23" fillId="4" borderId="0" xfId="0" applyFont="1" applyFill="1" applyBorder="1" applyAlignment="1">
      <alignment horizontal="left" vertical="center"/>
    </xf>
    <xf numFmtId="164" fontId="26" fillId="4" borderId="0" xfId="0" applyNumberFormat="1" applyFont="1" applyFill="1" applyBorder="1" applyAlignment="1" applyProtection="1">
      <alignment horizontal="left" vertical="center" indent="2"/>
      <protection/>
    </xf>
    <xf numFmtId="164" fontId="26" fillId="4" borderId="0" xfId="0" applyNumberFormat="1" applyFont="1" applyFill="1" applyBorder="1" applyAlignment="1" applyProtection="1">
      <alignment horizontal="left" vertical="center"/>
      <protection/>
    </xf>
    <xf numFmtId="164" fontId="26" fillId="4" borderId="0" xfId="0" applyNumberFormat="1" applyFont="1" applyFill="1" applyBorder="1" applyAlignment="1" applyProtection="1">
      <alignment horizontal="left" vertical="center" indent="4"/>
      <protection/>
    </xf>
    <xf numFmtId="164" fontId="0" fillId="4" borderId="0" xfId="22" applyFont="1" applyFill="1" applyBorder="1" applyAlignment="1">
      <alignment horizontal="left" vertical="center"/>
      <protection/>
    </xf>
    <xf numFmtId="0" fontId="26" fillId="4" borderId="0" xfId="22" applyNumberFormat="1" applyFont="1" applyFill="1" applyBorder="1" applyAlignment="1" applyProtection="1" quotePrefix="1">
      <alignment horizontal="left" vertical="center"/>
      <protection/>
    </xf>
    <xf numFmtId="164" fontId="26" fillId="4" borderId="0" xfId="22" applyNumberFormat="1" applyFont="1" applyFill="1" applyBorder="1" applyAlignment="1" applyProtection="1">
      <alignment horizontal="left" vertical="center"/>
      <protection/>
    </xf>
    <xf numFmtId="164" fontId="23" fillId="4" borderId="0" xfId="22" applyFont="1" applyFill="1" applyBorder="1" applyAlignment="1">
      <alignment horizontal="left" vertical="center"/>
      <protection/>
    </xf>
    <xf numFmtId="164" fontId="23" fillId="4" borderId="0" xfId="22" applyNumberFormat="1" applyFont="1" applyFill="1" applyBorder="1" applyAlignment="1" applyProtection="1">
      <alignment horizontal="left" vertical="center"/>
      <protection/>
    </xf>
    <xf numFmtId="164" fontId="26" fillId="4" borderId="0" xfId="22" applyNumberFormat="1" applyFont="1" applyFill="1" applyBorder="1" applyAlignment="1" applyProtection="1">
      <alignment horizontal="left" vertical="center" indent="2"/>
      <protection/>
    </xf>
    <xf numFmtId="0" fontId="26" fillId="4" borderId="0" xfId="22" applyNumberFormat="1" applyFont="1" applyFill="1" applyBorder="1" applyAlignment="1" applyProtection="1">
      <alignment horizontal="left" vertical="center"/>
      <protection/>
    </xf>
    <xf numFmtId="0" fontId="23" fillId="4" borderId="0" xfId="0" applyFont="1" applyFill="1" applyBorder="1" applyAlignment="1">
      <alignment horizontal="left" vertical="center" indent="6"/>
    </xf>
    <xf numFmtId="0" fontId="26" fillId="4" borderId="0" xfId="24" applyNumberFormat="1" applyFont="1" applyFill="1" applyBorder="1" applyAlignment="1" applyProtection="1">
      <alignment horizontal="left" vertical="center"/>
      <protection/>
    </xf>
    <xf numFmtId="164" fontId="26" fillId="5" borderId="0" xfId="24" applyNumberFormat="1" applyFont="1" applyFill="1" applyBorder="1" applyAlignment="1" applyProtection="1">
      <alignment horizontal="left" vertical="center"/>
      <protection/>
    </xf>
    <xf numFmtId="164" fontId="15" fillId="5" borderId="0" xfId="22" applyFont="1" applyFill="1" applyBorder="1" applyAlignment="1">
      <alignment horizontal="left" vertical="center"/>
      <protection/>
    </xf>
    <xf numFmtId="164" fontId="26" fillId="4" borderId="0" xfId="24" applyNumberFormat="1" applyFont="1" applyFill="1" applyBorder="1" applyAlignment="1" applyProtection="1">
      <alignment horizontal="left" vertical="center"/>
      <protection/>
    </xf>
    <xf numFmtId="164" fontId="27" fillId="4" borderId="0" xfId="24" applyFont="1" applyFill="1" applyBorder="1" applyAlignment="1">
      <alignment horizontal="left" vertical="center"/>
      <protection/>
    </xf>
    <xf numFmtId="164" fontId="26" fillId="4" borderId="0" xfId="24" applyFont="1" applyFill="1" applyBorder="1" applyAlignment="1">
      <alignment horizontal="left" vertical="center"/>
      <protection/>
    </xf>
    <xf numFmtId="164" fontId="15" fillId="4" borderId="0" xfId="22" applyFont="1" applyFill="1" applyBorder="1" applyAlignment="1">
      <alignment horizontal="left" vertical="center"/>
      <protection/>
    </xf>
    <xf numFmtId="0" fontId="26" fillId="4" borderId="0" xfId="22" applyNumberFormat="1" applyFont="1" applyFill="1" applyBorder="1" applyAlignment="1">
      <alignment horizontal="left" vertical="center"/>
      <protection/>
    </xf>
    <xf numFmtId="0" fontId="26" fillId="5" borderId="0" xfId="24" applyNumberFormat="1" applyFont="1" applyFill="1" applyBorder="1" applyAlignment="1" applyProtection="1">
      <alignment horizontal="left" vertical="center"/>
      <protection/>
    </xf>
    <xf numFmtId="164" fontId="9" fillId="4" borderId="0" xfId="24" applyFont="1" applyFill="1" applyBorder="1" applyAlignment="1">
      <alignment horizontal="left" vertical="center"/>
      <protection/>
    </xf>
    <xf numFmtId="164" fontId="23" fillId="4" borderId="0" xfId="24" applyNumberFormat="1" applyFont="1" applyFill="1" applyBorder="1" applyAlignment="1" applyProtection="1">
      <alignment horizontal="left" vertical="center"/>
      <protection/>
    </xf>
    <xf numFmtId="164" fontId="9" fillId="5" borderId="0" xfId="24" applyFont="1" applyFill="1" applyBorder="1" applyAlignment="1">
      <alignment horizontal="left" vertical="center"/>
      <protection/>
    </xf>
    <xf numFmtId="164" fontId="23" fillId="4" borderId="0" xfId="24" applyFont="1" applyFill="1" applyBorder="1" applyAlignment="1">
      <alignment horizontal="left" vertical="center"/>
      <protection/>
    </xf>
    <xf numFmtId="0" fontId="23" fillId="4" borderId="0" xfId="24" applyNumberFormat="1" applyFont="1" applyFill="1" applyBorder="1" applyAlignment="1" applyProtection="1">
      <alignment horizontal="left" vertical="center"/>
      <protection/>
    </xf>
    <xf numFmtId="0" fontId="23" fillId="5" borderId="0" xfId="24" applyNumberFormat="1" applyFont="1" applyFill="1" applyBorder="1" applyAlignment="1" applyProtection="1">
      <alignment horizontal="left" vertical="center"/>
      <protection/>
    </xf>
    <xf numFmtId="0" fontId="26" fillId="4" borderId="0" xfId="24" applyNumberFormat="1" applyFont="1" applyFill="1" applyBorder="1" applyAlignment="1" applyProtection="1" quotePrefix="1">
      <alignment horizontal="left" vertical="center"/>
      <protection/>
    </xf>
    <xf numFmtId="0" fontId="23" fillId="4" borderId="0" xfId="24" applyNumberFormat="1" applyFont="1" applyFill="1" applyBorder="1" applyAlignment="1" applyProtection="1" quotePrefix="1">
      <alignment horizontal="left" vertical="center"/>
      <protection/>
    </xf>
    <xf numFmtId="164" fontId="28" fillId="3" borderId="0" xfId="24" applyFont="1" applyFill="1" applyBorder="1" applyAlignment="1">
      <alignment horizontal="center" vertical="center"/>
      <protection/>
    </xf>
    <xf numFmtId="164" fontId="9" fillId="3" borderId="0" xfId="24" applyFont="1" applyFill="1" applyBorder="1" applyAlignment="1">
      <alignment horizontal="left" vertical="center"/>
      <protection/>
    </xf>
    <xf numFmtId="164" fontId="28" fillId="3" borderId="0" xfId="24" applyFont="1" applyFill="1" applyBorder="1" applyAlignment="1">
      <alignment horizontal="left" vertical="center"/>
      <protection/>
    </xf>
    <xf numFmtId="0" fontId="25" fillId="3" borderId="0" xfId="24" applyNumberFormat="1" applyFont="1" applyFill="1" applyBorder="1" applyAlignment="1" applyProtection="1">
      <alignment horizontal="left" vertical="center"/>
      <protection/>
    </xf>
    <xf numFmtId="164" fontId="25" fillId="3" borderId="0" xfId="24" applyNumberFormat="1" applyFont="1" applyFill="1" applyBorder="1" applyAlignment="1" applyProtection="1">
      <alignment horizontal="left" vertical="center"/>
      <protection/>
    </xf>
    <xf numFmtId="164" fontId="25" fillId="3" borderId="0" xfId="24" applyFont="1" applyFill="1" applyBorder="1" applyAlignment="1">
      <alignment horizontal="left" vertical="center"/>
      <protection/>
    </xf>
    <xf numFmtId="164" fontId="0" fillId="0" borderId="0" xfId="22" applyFont="1" applyBorder="1" applyAlignment="1">
      <alignment horizontal="left" vertical="center"/>
      <protection/>
    </xf>
    <xf numFmtId="0" fontId="0" fillId="0" borderId="0" xfId="22" applyNumberFormat="1" applyFont="1" applyBorder="1" applyAlignment="1">
      <alignment horizontal="left" vertical="center"/>
      <protection/>
    </xf>
    <xf numFmtId="0" fontId="1" fillId="0" borderId="0" xfId="0" applyFont="1" applyFill="1" applyBorder="1" applyAlignment="1">
      <alignment vertical="center"/>
    </xf>
    <xf numFmtId="164" fontId="0" fillId="2" borderId="1" xfId="22" applyFont="1" applyFill="1" applyBorder="1" applyAlignment="1">
      <alignment horizontal="left" vertical="center"/>
      <protection/>
    </xf>
    <xf numFmtId="164" fontId="0" fillId="2" borderId="2" xfId="22" applyFont="1" applyFill="1" applyBorder="1" applyAlignment="1">
      <alignment horizontal="left" vertical="center"/>
      <protection/>
    </xf>
    <xf numFmtId="164" fontId="0" fillId="2" borderId="3" xfId="22" applyFont="1" applyFill="1" applyBorder="1" applyAlignment="1">
      <alignment horizontal="left" vertical="center"/>
      <protection/>
    </xf>
    <xf numFmtId="164" fontId="0" fillId="3" borderId="3" xfId="22" applyFont="1" applyFill="1" applyBorder="1" applyAlignment="1">
      <alignment horizontal="left" vertical="center"/>
      <protection/>
    </xf>
    <xf numFmtId="164" fontId="9" fillId="3" borderId="3" xfId="24" applyFont="1" applyFill="1" applyBorder="1" applyAlignment="1">
      <alignment horizontal="left" vertical="center"/>
      <protection/>
    </xf>
    <xf numFmtId="164" fontId="9" fillId="3" borderId="4" xfId="24" applyFont="1" applyFill="1" applyBorder="1" applyAlignment="1">
      <alignment horizontal="left" vertical="center"/>
      <protection/>
    </xf>
    <xf numFmtId="164" fontId="28" fillId="3" borderId="5" xfId="24" applyFont="1" applyFill="1" applyBorder="1" applyAlignment="1">
      <alignment horizontal="left" vertical="center"/>
      <protection/>
    </xf>
    <xf numFmtId="0" fontId="28" fillId="3" borderId="5" xfId="24" applyNumberFormat="1" applyFont="1" applyFill="1" applyBorder="1" applyAlignment="1">
      <alignment horizontal="left" vertical="center"/>
      <protection/>
    </xf>
    <xf numFmtId="164" fontId="9" fillId="3" borderId="5" xfId="24" applyFont="1" applyFill="1" applyBorder="1" applyAlignment="1">
      <alignment horizontal="left" vertical="center"/>
      <protection/>
    </xf>
    <xf numFmtId="164" fontId="23" fillId="4" borderId="0" xfId="24" applyNumberFormat="1" applyFont="1" applyFill="1" applyBorder="1" applyAlignment="1" applyProtection="1">
      <alignment horizontal="center" vertical="center"/>
      <protection/>
    </xf>
    <xf numFmtId="165" fontId="23" fillId="4" borderId="0" xfId="24" applyNumberFormat="1" applyFont="1" applyFill="1" applyBorder="1" applyAlignment="1" applyProtection="1">
      <alignment horizontal="center" vertical="center"/>
      <protection/>
    </xf>
    <xf numFmtId="164" fontId="26" fillId="4" borderId="0" xfId="22" applyNumberFormat="1" applyFont="1" applyFill="1" applyBorder="1" applyAlignment="1" applyProtection="1">
      <alignment horizontal="center" vertical="center"/>
      <protection/>
    </xf>
    <xf numFmtId="164" fontId="23" fillId="4" borderId="0" xfId="22" applyNumberFormat="1" applyFont="1" applyFill="1" applyBorder="1" applyAlignment="1" applyProtection="1">
      <alignment horizontal="center" vertical="center"/>
      <protection/>
    </xf>
    <xf numFmtId="164" fontId="26" fillId="4" borderId="0" xfId="24" applyNumberFormat="1" applyFont="1" applyFill="1" applyBorder="1" applyAlignment="1" applyProtection="1">
      <alignment horizontal="center" vertical="center"/>
      <protection/>
    </xf>
    <xf numFmtId="164" fontId="23" fillId="4" borderId="0" xfId="24" applyFont="1" applyFill="1" applyBorder="1" applyAlignment="1">
      <alignment horizontal="center" vertical="center"/>
      <protection/>
    </xf>
    <xf numFmtId="164" fontId="23" fillId="5" borderId="0" xfId="24" applyNumberFormat="1" applyFont="1" applyFill="1" applyBorder="1" applyAlignment="1" applyProtection="1">
      <alignment horizontal="center" vertical="center"/>
      <protection/>
    </xf>
    <xf numFmtId="164" fontId="28" fillId="3" borderId="5" xfId="24" applyFont="1" applyFill="1" applyBorder="1" applyAlignment="1">
      <alignment horizontal="center" vertical="center"/>
      <protection/>
    </xf>
    <xf numFmtId="164" fontId="0" fillId="0" borderId="0" xfId="22" applyFont="1" applyBorder="1" applyAlignment="1">
      <alignment horizontal="center" vertical="center"/>
      <protection/>
    </xf>
    <xf numFmtId="164" fontId="23" fillId="4" borderId="0" xfId="0" applyNumberFormat="1" applyFont="1" applyFill="1" applyBorder="1" applyAlignment="1" applyProtection="1">
      <alignment horizontal="center" vertical="center"/>
      <protection/>
    </xf>
    <xf numFmtId="165" fontId="23" fillId="4" borderId="0" xfId="0" applyNumberFormat="1" applyFont="1" applyFill="1" applyBorder="1" applyAlignment="1" applyProtection="1">
      <alignment horizontal="center" vertical="center"/>
      <protection/>
    </xf>
    <xf numFmtId="164" fontId="23" fillId="4" borderId="0" xfId="22" applyFont="1" applyFill="1" applyBorder="1" applyAlignment="1">
      <alignment horizontal="center" vertical="center"/>
      <protection/>
    </xf>
    <xf numFmtId="165" fontId="26" fillId="4" borderId="0" xfId="24" applyNumberFormat="1" applyFont="1" applyFill="1" applyBorder="1" applyAlignment="1" applyProtection="1">
      <alignment horizontal="center" vertical="center"/>
      <protection/>
    </xf>
    <xf numFmtId="165" fontId="26" fillId="4" borderId="0" xfId="22" applyNumberFormat="1" applyFont="1" applyFill="1" applyBorder="1" applyAlignment="1" applyProtection="1">
      <alignment horizontal="center" vertical="center"/>
      <protection/>
    </xf>
    <xf numFmtId="165" fontId="23" fillId="5" borderId="0" xfId="24" applyNumberFormat="1" applyFont="1" applyFill="1" applyBorder="1" applyAlignment="1" applyProtection="1">
      <alignment horizontal="center" vertical="center"/>
      <protection/>
    </xf>
    <xf numFmtId="164" fontId="25" fillId="3" borderId="0" xfId="24" applyNumberFormat="1" applyFont="1" applyFill="1" applyBorder="1" applyAlignment="1" applyProtection="1">
      <alignment horizontal="center" vertical="center"/>
      <protection/>
    </xf>
    <xf numFmtId="165" fontId="25" fillId="3" borderId="0" xfId="24" applyNumberFormat="1" applyFont="1" applyFill="1" applyBorder="1" applyAlignment="1" applyProtection="1">
      <alignment horizontal="center" vertical="center"/>
      <protection/>
    </xf>
    <xf numFmtId="164" fontId="23" fillId="0" borderId="0" xfId="22" applyFont="1" applyBorder="1" applyAlignment="1">
      <alignment horizontal="center" vertical="center"/>
      <protection/>
    </xf>
    <xf numFmtId="164" fontId="32" fillId="3" borderId="6" xfId="24" applyNumberFormat="1" applyFont="1" applyFill="1" applyBorder="1" applyAlignment="1" applyProtection="1">
      <alignment horizontal="left" vertical="center"/>
      <protection/>
    </xf>
    <xf numFmtId="164" fontId="32" fillId="3" borderId="7" xfId="24" applyFont="1" applyFill="1" applyBorder="1" applyAlignment="1">
      <alignment horizontal="left" vertical="center"/>
      <protection/>
    </xf>
    <xf numFmtId="164" fontId="26" fillId="2" borderId="2" xfId="24" applyNumberFormat="1" applyFont="1" applyFill="1" applyBorder="1" applyAlignment="1" applyProtection="1">
      <alignment horizontal="left" vertical="center"/>
      <protection/>
    </xf>
    <xf numFmtId="164" fontId="26" fillId="2" borderId="8" xfId="24" applyFont="1" applyFill="1" applyBorder="1" applyAlignment="1">
      <alignment horizontal="left" vertical="center"/>
      <protection/>
    </xf>
    <xf numFmtId="164" fontId="26" fillId="2" borderId="0" xfId="24" applyNumberFormat="1" applyFont="1" applyFill="1" applyBorder="1" applyAlignment="1" applyProtection="1">
      <alignment horizontal="left" vertical="center"/>
      <protection/>
    </xf>
    <xf numFmtId="164" fontId="26" fillId="2" borderId="9" xfId="24" applyFont="1" applyFill="1" applyBorder="1" applyAlignment="1">
      <alignment horizontal="left" vertical="center"/>
      <protection/>
    </xf>
    <xf numFmtId="164" fontId="26" fillId="2" borderId="6" xfId="22" applyNumberFormat="1" applyFont="1" applyFill="1" applyBorder="1" applyAlignment="1" applyProtection="1">
      <alignment horizontal="left" vertical="center"/>
      <protection/>
    </xf>
    <xf numFmtId="164" fontId="26" fillId="2" borderId="7" xfId="24" applyFont="1" applyFill="1" applyBorder="1" applyAlignment="1">
      <alignment horizontal="left" vertical="center"/>
      <protection/>
    </xf>
    <xf numFmtId="0" fontId="28" fillId="3" borderId="0" xfId="24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left" vertical="center"/>
    </xf>
    <xf numFmtId="164" fontId="0" fillId="0" borderId="0" xfId="22" applyFont="1" applyFill="1" applyBorder="1" applyAlignment="1">
      <alignment horizontal="left" vertical="center"/>
      <protection/>
    </xf>
    <xf numFmtId="164" fontId="26" fillId="0" borderId="0" xfId="22" applyNumberFormat="1" applyFont="1" applyFill="1" applyBorder="1" applyAlignment="1" applyProtection="1">
      <alignment horizontal="left" vertical="center"/>
      <protection/>
    </xf>
    <xf numFmtId="164" fontId="15" fillId="2" borderId="0" xfId="22" applyFont="1" applyFill="1" applyBorder="1" applyAlignment="1">
      <alignment horizontal="center" vertical="center"/>
      <protection/>
    </xf>
    <xf numFmtId="0" fontId="1" fillId="6" borderId="10" xfId="0" applyFont="1" applyFill="1" applyBorder="1" applyAlignment="1">
      <alignment vertical="center"/>
    </xf>
    <xf numFmtId="164" fontId="15" fillId="2" borderId="0" xfId="22" applyFont="1" applyFill="1" applyBorder="1" applyAlignment="1">
      <alignment vertical="center"/>
      <protection/>
    </xf>
    <xf numFmtId="0" fontId="0" fillId="6" borderId="0" xfId="0" applyFill="1" applyAlignment="1">
      <alignment/>
    </xf>
    <xf numFmtId="0" fontId="23" fillId="7" borderId="11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0" xfId="0" applyFont="1" applyAlignment="1">
      <alignment vertical="center"/>
    </xf>
    <xf numFmtId="170" fontId="39" fillId="0" borderId="0" xfId="0" applyNumberFormat="1" applyFont="1" applyAlignment="1">
      <alignment vertical="center"/>
    </xf>
    <xf numFmtId="0" fontId="34" fillId="0" borderId="0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39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167" fontId="39" fillId="0" borderId="0" xfId="0" applyNumberFormat="1" applyFont="1" applyAlignment="1">
      <alignment vertical="center"/>
    </xf>
    <xf numFmtId="167" fontId="10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22" fillId="8" borderId="0" xfId="0" applyFont="1" applyFill="1" applyBorder="1" applyAlignment="1">
      <alignment vertical="center"/>
    </xf>
    <xf numFmtId="0" fontId="22" fillId="8" borderId="12" xfId="0" applyFont="1" applyFill="1" applyBorder="1" applyAlignment="1">
      <alignment vertical="center"/>
    </xf>
    <xf numFmtId="0" fontId="22" fillId="8" borderId="13" xfId="0" applyFont="1" applyFill="1" applyBorder="1" applyAlignment="1">
      <alignment vertical="center"/>
    </xf>
    <xf numFmtId="0" fontId="22" fillId="8" borderId="14" xfId="0" applyFont="1" applyFill="1" applyBorder="1" applyAlignment="1">
      <alignment vertical="center"/>
    </xf>
    <xf numFmtId="0" fontId="22" fillId="8" borderId="15" xfId="0" applyFont="1" applyFill="1" applyBorder="1" applyAlignment="1">
      <alignment vertical="center"/>
    </xf>
    <xf numFmtId="0" fontId="22" fillId="8" borderId="16" xfId="0" applyFont="1" applyFill="1" applyBorder="1" applyAlignment="1">
      <alignment vertical="center"/>
    </xf>
    <xf numFmtId="0" fontId="1" fillId="6" borderId="17" xfId="0" applyFont="1" applyFill="1" applyBorder="1" applyAlignment="1">
      <alignment vertical="center"/>
    </xf>
    <xf numFmtId="0" fontId="38" fillId="6" borderId="10" xfId="0" applyFont="1" applyFill="1" applyBorder="1" applyAlignment="1">
      <alignment horizontal="left" vertical="center"/>
    </xf>
    <xf numFmtId="0" fontId="38" fillId="6" borderId="10" xfId="0" applyFont="1" applyFill="1" applyBorder="1" applyAlignment="1">
      <alignment horizontal="center" vertical="center"/>
    </xf>
    <xf numFmtId="0" fontId="45" fillId="6" borderId="10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vertical="center"/>
    </xf>
    <xf numFmtId="0" fontId="11" fillId="6" borderId="15" xfId="0" applyFont="1" applyFill="1" applyBorder="1" applyAlignment="1">
      <alignment vertical="center"/>
    </xf>
    <xf numFmtId="0" fontId="3" fillId="6" borderId="15" xfId="0" applyFont="1" applyFill="1" applyBorder="1" applyAlignment="1">
      <alignment vertical="center"/>
    </xf>
    <xf numFmtId="0" fontId="7" fillId="4" borderId="0" xfId="24" applyNumberFormat="1" applyFont="1" applyFill="1" applyBorder="1" applyAlignment="1" applyProtection="1">
      <alignment horizontal="left" vertical="center"/>
      <protection/>
    </xf>
    <xf numFmtId="164" fontId="26" fillId="2" borderId="6" xfId="24" applyNumberFormat="1" applyFont="1" applyFill="1" applyBorder="1" applyAlignment="1" applyProtection="1">
      <alignment horizontal="left" vertical="center"/>
      <protection/>
    </xf>
    <xf numFmtId="164" fontId="26" fillId="2" borderId="18" xfId="24" applyFont="1" applyFill="1" applyBorder="1" applyAlignment="1">
      <alignment horizontal="left" vertical="center"/>
      <protection/>
    </xf>
    <xf numFmtId="0" fontId="14" fillId="7" borderId="0" xfId="0" applyFont="1" applyFill="1" applyBorder="1" applyAlignment="1">
      <alignment horizontal="center" vertical="center"/>
    </xf>
    <xf numFmtId="164" fontId="7" fillId="4" borderId="0" xfId="24" applyNumberFormat="1" applyFont="1" applyFill="1" applyBorder="1" applyAlignment="1" applyProtection="1">
      <alignment horizontal="left" vertical="center"/>
      <protection/>
    </xf>
    <xf numFmtId="164" fontId="7" fillId="4" borderId="0" xfId="24" applyNumberFormat="1" applyFont="1" applyFill="1" applyBorder="1" applyAlignment="1" applyProtection="1">
      <alignment horizontal="center" vertical="center"/>
      <protection/>
    </xf>
    <xf numFmtId="164" fontId="36" fillId="4" borderId="0" xfId="24" applyFont="1" applyFill="1" applyBorder="1" applyAlignment="1">
      <alignment horizontal="left" vertical="center"/>
      <protection/>
    </xf>
    <xf numFmtId="164" fontId="7" fillId="4" borderId="0" xfId="24" applyFont="1" applyFill="1" applyBorder="1" applyAlignment="1">
      <alignment horizontal="left" vertical="center"/>
      <protection/>
    </xf>
    <xf numFmtId="164" fontId="7" fillId="4" borderId="0" xfId="24" applyNumberFormat="1" applyFont="1" applyFill="1" applyBorder="1" applyAlignment="1" applyProtection="1">
      <alignment horizontal="left" vertical="center" indent="2"/>
      <protection/>
    </xf>
    <xf numFmtId="164" fontId="47" fillId="4" borderId="0" xfId="22" applyNumberFormat="1" applyFont="1" applyFill="1" applyBorder="1" applyAlignment="1" applyProtection="1">
      <alignment horizontal="left" vertical="center"/>
      <protection/>
    </xf>
    <xf numFmtId="0" fontId="48" fillId="4" borderId="0" xfId="0" applyFont="1" applyFill="1" applyAlignment="1">
      <alignment vertical="center"/>
    </xf>
    <xf numFmtId="164" fontId="48" fillId="4" borderId="0" xfId="22" applyFont="1" applyFill="1" applyAlignment="1">
      <alignment vertical="center"/>
      <protection/>
    </xf>
    <xf numFmtId="164" fontId="26" fillId="4" borderId="0" xfId="22" applyFont="1" applyFill="1" applyBorder="1" applyAlignment="1">
      <alignment horizontal="left" vertical="center"/>
      <protection/>
    </xf>
    <xf numFmtId="164" fontId="26" fillId="4" borderId="0" xfId="22" applyFont="1" applyFill="1" applyBorder="1" applyAlignment="1">
      <alignment horizontal="center" vertical="center"/>
      <protection/>
    </xf>
    <xf numFmtId="165" fontId="26" fillId="4" borderId="0" xfId="0" applyNumberFormat="1" applyFont="1" applyFill="1" applyBorder="1" applyAlignment="1" applyProtection="1">
      <alignment horizontal="center" vertical="center"/>
      <protection/>
    </xf>
    <xf numFmtId="164" fontId="15" fillId="4" borderId="0" xfId="24" applyFont="1" applyFill="1" applyBorder="1" applyAlignment="1">
      <alignment horizontal="left" vertical="center"/>
      <protection/>
    </xf>
    <xf numFmtId="165" fontId="7" fillId="4" borderId="0" xfId="0" applyNumberFormat="1" applyFont="1" applyFill="1" applyBorder="1" applyAlignment="1" applyProtection="1">
      <alignment horizontal="center" vertical="center"/>
      <protection/>
    </xf>
    <xf numFmtId="0" fontId="7" fillId="4" borderId="0" xfId="0" applyFont="1" applyFill="1" applyBorder="1" applyAlignment="1">
      <alignment horizontal="left" vertical="center"/>
    </xf>
    <xf numFmtId="164" fontId="7" fillId="4" borderId="0" xfId="0" applyNumberFormat="1" applyFont="1" applyFill="1" applyBorder="1" applyAlignment="1" applyProtection="1">
      <alignment horizontal="left" vertical="center"/>
      <protection/>
    </xf>
    <xf numFmtId="170" fontId="10" fillId="0" borderId="0" xfId="0" applyNumberFormat="1" applyFont="1" applyBorder="1" applyAlignment="1">
      <alignment horizontal="center" vertical="center"/>
    </xf>
    <xf numFmtId="170" fontId="12" fillId="9" borderId="19" xfId="0" applyNumberFormat="1" applyFont="1" applyFill="1" applyBorder="1" applyAlignment="1">
      <alignment horizontal="center" vertical="center"/>
    </xf>
    <xf numFmtId="170" fontId="12" fillId="9" borderId="20" xfId="0" applyNumberFormat="1" applyFont="1" applyFill="1" applyBorder="1" applyAlignment="1">
      <alignment horizontal="center" vertical="center"/>
    </xf>
    <xf numFmtId="170" fontId="13" fillId="9" borderId="21" xfId="0" applyNumberFormat="1" applyFont="1" applyFill="1" applyBorder="1" applyAlignment="1">
      <alignment horizontal="center" vertical="center"/>
    </xf>
    <xf numFmtId="170" fontId="13" fillId="9" borderId="22" xfId="0" applyNumberFormat="1" applyFont="1" applyFill="1" applyBorder="1" applyAlignment="1">
      <alignment horizontal="center" vertical="center"/>
    </xf>
    <xf numFmtId="170" fontId="13" fillId="9" borderId="23" xfId="0" applyNumberFormat="1" applyFont="1" applyFill="1" applyBorder="1" applyAlignment="1">
      <alignment horizontal="center" vertical="center"/>
    </xf>
    <xf numFmtId="170" fontId="12" fillId="9" borderId="19" xfId="0" applyNumberFormat="1" applyFont="1" applyFill="1" applyBorder="1" applyAlignment="1">
      <alignment horizontal="right" vertical="center"/>
    </xf>
    <xf numFmtId="170" fontId="10" fillId="0" borderId="0" xfId="0" applyNumberFormat="1" applyFont="1" applyAlignment="1">
      <alignment horizontal="center" vertical="center"/>
    </xf>
    <xf numFmtId="170" fontId="12" fillId="10" borderId="24" xfId="0" applyNumberFormat="1" applyFont="1" applyFill="1" applyBorder="1" applyAlignment="1">
      <alignment horizontal="center" vertical="center"/>
    </xf>
    <xf numFmtId="170" fontId="12" fillId="10" borderId="25" xfId="0" applyNumberFormat="1" applyFont="1" applyFill="1" applyBorder="1" applyAlignment="1">
      <alignment horizontal="center" vertical="center"/>
    </xf>
    <xf numFmtId="170" fontId="12" fillId="10" borderId="24" xfId="0" applyNumberFormat="1" applyFont="1" applyFill="1" applyBorder="1" applyAlignment="1">
      <alignment horizontal="right" vertical="center"/>
    </xf>
    <xf numFmtId="170" fontId="10" fillId="11" borderId="24" xfId="0" applyNumberFormat="1" applyFont="1" applyFill="1" applyBorder="1" applyAlignment="1">
      <alignment horizontal="center" vertical="center"/>
    </xf>
    <xf numFmtId="170" fontId="10" fillId="11" borderId="25" xfId="0" applyNumberFormat="1" applyFont="1" applyFill="1" applyBorder="1" applyAlignment="1">
      <alignment horizontal="center" vertical="center"/>
    </xf>
    <xf numFmtId="170" fontId="13" fillId="11" borderId="26" xfId="0" applyNumberFormat="1" applyFont="1" applyFill="1" applyBorder="1" applyAlignment="1">
      <alignment horizontal="center" vertical="center"/>
    </xf>
    <xf numFmtId="170" fontId="13" fillId="11" borderId="27" xfId="0" applyNumberFormat="1" applyFont="1" applyFill="1" applyBorder="1" applyAlignment="1">
      <alignment horizontal="center" vertical="center"/>
    </xf>
    <xf numFmtId="170" fontId="13" fillId="11" borderId="28" xfId="0" applyNumberFormat="1" applyFont="1" applyFill="1" applyBorder="1" applyAlignment="1">
      <alignment horizontal="center" vertical="center"/>
    </xf>
    <xf numFmtId="170" fontId="13" fillId="11" borderId="24" xfId="0" applyNumberFormat="1" applyFont="1" applyFill="1" applyBorder="1" applyAlignment="1">
      <alignment horizontal="right" vertical="center"/>
    </xf>
    <xf numFmtId="170" fontId="12" fillId="12" borderId="24" xfId="0" applyNumberFormat="1" applyFont="1" applyFill="1" applyBorder="1" applyAlignment="1">
      <alignment horizontal="center" vertical="center"/>
    </xf>
    <xf numFmtId="170" fontId="12" fillId="12" borderId="25" xfId="0" applyNumberFormat="1" applyFont="1" applyFill="1" applyBorder="1" applyAlignment="1">
      <alignment horizontal="center" vertical="center"/>
    </xf>
    <xf numFmtId="170" fontId="13" fillId="12" borderId="26" xfId="0" applyNumberFormat="1" applyFont="1" applyFill="1" applyBorder="1" applyAlignment="1">
      <alignment horizontal="center" vertical="center"/>
    </xf>
    <xf numFmtId="170" fontId="13" fillId="12" borderId="27" xfId="0" applyNumberFormat="1" applyFont="1" applyFill="1" applyBorder="1" applyAlignment="1">
      <alignment horizontal="center" vertical="center"/>
    </xf>
    <xf numFmtId="170" fontId="13" fillId="12" borderId="28" xfId="0" applyNumberFormat="1" applyFont="1" applyFill="1" applyBorder="1" applyAlignment="1">
      <alignment horizontal="center" vertical="center"/>
    </xf>
    <xf numFmtId="170" fontId="12" fillId="12" borderId="24" xfId="0" applyNumberFormat="1" applyFont="1" applyFill="1" applyBorder="1" applyAlignment="1">
      <alignment horizontal="right" vertical="center"/>
    </xf>
    <xf numFmtId="170" fontId="12" fillId="13" borderId="24" xfId="0" applyNumberFormat="1" applyFont="1" applyFill="1" applyBorder="1" applyAlignment="1">
      <alignment horizontal="center" vertical="center"/>
    </xf>
    <xf numFmtId="170" fontId="12" fillId="13" borderId="25" xfId="0" applyNumberFormat="1" applyFont="1" applyFill="1" applyBorder="1" applyAlignment="1">
      <alignment horizontal="center" vertical="center"/>
    </xf>
    <xf numFmtId="170" fontId="13" fillId="13" borderId="26" xfId="0" applyNumberFormat="1" applyFont="1" applyFill="1" applyBorder="1" applyAlignment="1">
      <alignment horizontal="center" vertical="center"/>
    </xf>
    <xf numFmtId="170" fontId="13" fillId="13" borderId="27" xfId="0" applyNumberFormat="1" applyFont="1" applyFill="1" applyBorder="1" applyAlignment="1">
      <alignment horizontal="center" vertical="center"/>
    </xf>
    <xf numFmtId="170" fontId="13" fillId="13" borderId="28" xfId="0" applyNumberFormat="1" applyFont="1" applyFill="1" applyBorder="1" applyAlignment="1">
      <alignment horizontal="center" vertical="center"/>
    </xf>
    <xf numFmtId="170" fontId="12" fillId="13" borderId="24" xfId="0" applyNumberFormat="1" applyFont="1" applyFill="1" applyBorder="1" applyAlignment="1">
      <alignment horizontal="right" vertical="center"/>
    </xf>
    <xf numFmtId="170" fontId="13" fillId="14" borderId="24" xfId="0" applyNumberFormat="1" applyFont="1" applyFill="1" applyBorder="1" applyAlignment="1">
      <alignment horizontal="center" vertical="center"/>
    </xf>
    <xf numFmtId="170" fontId="13" fillId="14" borderId="25" xfId="0" applyNumberFormat="1" applyFont="1" applyFill="1" applyBorder="1" applyAlignment="1">
      <alignment horizontal="center" vertical="center"/>
    </xf>
    <xf numFmtId="170" fontId="13" fillId="14" borderId="26" xfId="0" applyNumberFormat="1" applyFont="1" applyFill="1" applyBorder="1" applyAlignment="1">
      <alignment horizontal="center" vertical="center"/>
    </xf>
    <xf numFmtId="170" fontId="13" fillId="14" borderId="27" xfId="0" applyNumberFormat="1" applyFont="1" applyFill="1" applyBorder="1" applyAlignment="1">
      <alignment horizontal="center" vertical="center"/>
    </xf>
    <xf numFmtId="170" fontId="13" fillId="14" borderId="28" xfId="0" applyNumberFormat="1" applyFont="1" applyFill="1" applyBorder="1" applyAlignment="1">
      <alignment horizontal="center" vertical="center"/>
    </xf>
    <xf numFmtId="170" fontId="13" fillId="14" borderId="24" xfId="0" applyNumberFormat="1" applyFont="1" applyFill="1" applyBorder="1" applyAlignment="1">
      <alignment horizontal="right" vertical="center"/>
    </xf>
    <xf numFmtId="170" fontId="21" fillId="3" borderId="24" xfId="0" applyNumberFormat="1" applyFont="1" applyFill="1" applyBorder="1" applyAlignment="1">
      <alignment horizontal="center" vertical="center"/>
    </xf>
    <xf numFmtId="170" fontId="21" fillId="3" borderId="25" xfId="0" applyNumberFormat="1" applyFont="1" applyFill="1" applyBorder="1" applyAlignment="1">
      <alignment horizontal="center" vertical="center"/>
    </xf>
    <xf numFmtId="170" fontId="21" fillId="3" borderId="26" xfId="0" applyNumberFormat="1" applyFont="1" applyFill="1" applyBorder="1" applyAlignment="1">
      <alignment horizontal="center" vertical="center"/>
    </xf>
    <xf numFmtId="170" fontId="21" fillId="3" borderId="27" xfId="0" applyNumberFormat="1" applyFont="1" applyFill="1" applyBorder="1" applyAlignment="1">
      <alignment horizontal="center" vertical="center"/>
    </xf>
    <xf numFmtId="170" fontId="21" fillId="3" borderId="28" xfId="0" applyNumberFormat="1" applyFont="1" applyFill="1" applyBorder="1" applyAlignment="1">
      <alignment horizontal="center" vertical="center"/>
    </xf>
    <xf numFmtId="170" fontId="21" fillId="3" borderId="24" xfId="0" applyNumberFormat="1" applyFont="1" applyFill="1" applyBorder="1" applyAlignment="1">
      <alignment horizontal="right" vertical="center"/>
    </xf>
    <xf numFmtId="170" fontId="13" fillId="2" borderId="24" xfId="0" applyNumberFormat="1" applyFont="1" applyFill="1" applyBorder="1" applyAlignment="1">
      <alignment horizontal="center" vertical="center"/>
    </xf>
    <xf numFmtId="170" fontId="13" fillId="2" borderId="25" xfId="0" applyNumberFormat="1" applyFont="1" applyFill="1" applyBorder="1" applyAlignment="1">
      <alignment horizontal="center" vertical="center"/>
    </xf>
    <xf numFmtId="170" fontId="13" fillId="2" borderId="26" xfId="0" applyNumberFormat="1" applyFont="1" applyFill="1" applyBorder="1" applyAlignment="1">
      <alignment horizontal="center" vertical="center"/>
    </xf>
    <xf numFmtId="170" fontId="13" fillId="2" borderId="24" xfId="0" applyNumberFormat="1" applyFont="1" applyFill="1" applyBorder="1" applyAlignment="1">
      <alignment horizontal="right" vertical="center"/>
    </xf>
    <xf numFmtId="170" fontId="12" fillId="3" borderId="29" xfId="0" applyNumberFormat="1" applyFont="1" applyFill="1" applyBorder="1" applyAlignment="1">
      <alignment horizontal="center" vertical="center"/>
    </xf>
    <xf numFmtId="170" fontId="13" fillId="5" borderId="11" xfId="0" applyNumberFormat="1" applyFont="1" applyFill="1" applyBorder="1" applyAlignment="1">
      <alignment horizontal="right" vertical="center"/>
    </xf>
    <xf numFmtId="170" fontId="10" fillId="0" borderId="0" xfId="0" applyNumberFormat="1" applyFont="1" applyBorder="1" applyAlignment="1">
      <alignment vertical="center"/>
    </xf>
    <xf numFmtId="170" fontId="13" fillId="15" borderId="19" xfId="0" applyNumberFormat="1" applyFont="1" applyFill="1" applyBorder="1" applyAlignment="1">
      <alignment horizontal="center" vertical="center"/>
    </xf>
    <xf numFmtId="170" fontId="13" fillId="15" borderId="20" xfId="0" applyNumberFormat="1" applyFont="1" applyFill="1" applyBorder="1" applyAlignment="1">
      <alignment horizontal="center" vertical="center"/>
    </xf>
    <xf numFmtId="170" fontId="13" fillId="15" borderId="21" xfId="0" applyNumberFormat="1" applyFont="1" applyFill="1" applyBorder="1" applyAlignment="1">
      <alignment horizontal="center" vertical="center"/>
    </xf>
    <xf numFmtId="170" fontId="13" fillId="15" borderId="22" xfId="0" applyNumberFormat="1" applyFont="1" applyFill="1" applyBorder="1" applyAlignment="1">
      <alignment horizontal="center" vertical="center"/>
    </xf>
    <xf numFmtId="170" fontId="13" fillId="15" borderId="23" xfId="0" applyNumberFormat="1" applyFont="1" applyFill="1" applyBorder="1" applyAlignment="1">
      <alignment horizontal="center" vertical="center"/>
    </xf>
    <xf numFmtId="170" fontId="13" fillId="15" borderId="30" xfId="0" applyNumberFormat="1" applyFont="1" applyFill="1" applyBorder="1" applyAlignment="1">
      <alignment horizontal="right" vertical="center"/>
    </xf>
    <xf numFmtId="170" fontId="13" fillId="16" borderId="31" xfId="0" applyNumberFormat="1" applyFont="1" applyFill="1" applyBorder="1" applyAlignment="1">
      <alignment horizontal="center" vertical="center"/>
    </xf>
    <xf numFmtId="170" fontId="13" fillId="16" borderId="32" xfId="0" applyNumberFormat="1" applyFont="1" applyFill="1" applyBorder="1" applyAlignment="1">
      <alignment horizontal="center" vertical="center"/>
    </xf>
    <xf numFmtId="170" fontId="13" fillId="16" borderId="26" xfId="0" applyNumberFormat="1" applyFont="1" applyFill="1" applyBorder="1" applyAlignment="1">
      <alignment horizontal="center" vertical="center"/>
    </xf>
    <xf numFmtId="170" fontId="13" fillId="16" borderId="24" xfId="0" applyNumberFormat="1" applyFont="1" applyFill="1" applyBorder="1" applyAlignment="1">
      <alignment horizontal="right" vertical="center"/>
    </xf>
    <xf numFmtId="170" fontId="13" fillId="7" borderId="17" xfId="0" applyNumberFormat="1" applyFont="1" applyFill="1" applyBorder="1" applyAlignment="1">
      <alignment horizontal="center" vertical="center"/>
    </xf>
    <xf numFmtId="170" fontId="1" fillId="0" borderId="0" xfId="0" applyNumberFormat="1" applyFont="1" applyBorder="1" applyAlignment="1">
      <alignment vertical="center"/>
    </xf>
    <xf numFmtId="170" fontId="1" fillId="7" borderId="12" xfId="0" applyNumberFormat="1" applyFont="1" applyFill="1" applyBorder="1" applyAlignment="1">
      <alignment vertical="center"/>
    </xf>
    <xf numFmtId="170" fontId="12" fillId="3" borderId="33" xfId="0" applyNumberFormat="1" applyFont="1" applyFill="1" applyBorder="1" applyAlignment="1">
      <alignment horizontal="center" vertical="center"/>
    </xf>
    <xf numFmtId="170" fontId="12" fillId="3" borderId="34" xfId="0" applyNumberFormat="1" applyFont="1" applyFill="1" applyBorder="1" applyAlignment="1">
      <alignment horizontal="center" vertical="center"/>
    </xf>
    <xf numFmtId="170" fontId="12" fillId="3" borderId="35" xfId="0" applyNumberFormat="1" applyFont="1" applyFill="1" applyBorder="1" applyAlignment="1">
      <alignment horizontal="center" vertical="center"/>
    </xf>
    <xf numFmtId="170" fontId="10" fillId="0" borderId="29" xfId="0" applyNumberFormat="1" applyFont="1" applyFill="1" applyBorder="1" applyAlignment="1">
      <alignment vertical="center"/>
    </xf>
    <xf numFmtId="170" fontId="12" fillId="3" borderId="11" xfId="0" applyNumberFormat="1" applyFont="1" applyFill="1" applyBorder="1" applyAlignment="1">
      <alignment horizontal="center" vertical="center"/>
    </xf>
    <xf numFmtId="170" fontId="1" fillId="0" borderId="0" xfId="0" applyNumberFormat="1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3" fillId="7" borderId="36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left" vertical="center"/>
    </xf>
    <xf numFmtId="0" fontId="7" fillId="4" borderId="0" xfId="0" applyNumberFormat="1" applyFont="1" applyFill="1" applyBorder="1" applyAlignment="1" applyProtection="1">
      <alignment horizontal="left" vertical="center"/>
      <protection/>
    </xf>
    <xf numFmtId="164" fontId="7" fillId="4" borderId="0" xfId="0" applyNumberFormat="1" applyFont="1" applyFill="1" applyBorder="1" applyAlignment="1" applyProtection="1">
      <alignment horizontal="center" vertical="center"/>
      <protection/>
    </xf>
    <xf numFmtId="164" fontId="0" fillId="5" borderId="0" xfId="22" applyFont="1" applyFill="1" applyBorder="1" applyAlignment="1">
      <alignment horizontal="left" vertical="center"/>
      <protection/>
    </xf>
    <xf numFmtId="0" fontId="26" fillId="5" borderId="0" xfId="22" applyNumberFormat="1" applyFont="1" applyFill="1" applyBorder="1" applyAlignment="1" applyProtection="1">
      <alignment horizontal="left" vertical="center"/>
      <protection/>
    </xf>
    <xf numFmtId="164" fontId="26" fillId="5" borderId="0" xfId="22" applyNumberFormat="1" applyFont="1" applyFill="1" applyBorder="1" applyAlignment="1" applyProtection="1">
      <alignment horizontal="left" vertical="center"/>
      <protection/>
    </xf>
    <xf numFmtId="164" fontId="23" fillId="5" borderId="0" xfId="22" applyFont="1" applyFill="1" applyBorder="1" applyAlignment="1">
      <alignment horizontal="left" vertical="center"/>
      <protection/>
    </xf>
    <xf numFmtId="164" fontId="23" fillId="5" borderId="0" xfId="22" applyFont="1" applyFill="1" applyBorder="1" applyAlignment="1">
      <alignment horizontal="center" vertical="center"/>
      <protection/>
    </xf>
    <xf numFmtId="165" fontId="23" fillId="5" borderId="0" xfId="0" applyNumberFormat="1" applyFont="1" applyFill="1" applyBorder="1" applyAlignment="1" applyProtection="1">
      <alignment horizontal="center" vertical="center"/>
      <protection/>
    </xf>
    <xf numFmtId="164" fontId="26" fillId="4" borderId="0" xfId="24" applyFont="1" applyFill="1" applyBorder="1" applyAlignment="1">
      <alignment horizontal="center" vertical="center"/>
      <protection/>
    </xf>
    <xf numFmtId="165" fontId="50" fillId="4" borderId="0" xfId="0" applyNumberFormat="1" applyFont="1" applyFill="1" applyBorder="1" applyAlignment="1" applyProtection="1">
      <alignment horizontal="center" vertical="center"/>
      <protection/>
    </xf>
    <xf numFmtId="170" fontId="13" fillId="17" borderId="24" xfId="0" applyNumberFormat="1" applyFont="1" applyFill="1" applyBorder="1" applyAlignment="1">
      <alignment horizontal="right" vertical="center"/>
    </xf>
    <xf numFmtId="170" fontId="13" fillId="17" borderId="31" xfId="0" applyNumberFormat="1" applyFont="1" applyFill="1" applyBorder="1" applyAlignment="1">
      <alignment horizontal="center" vertical="center"/>
    </xf>
    <xf numFmtId="170" fontId="13" fillId="17" borderId="32" xfId="0" applyNumberFormat="1" applyFont="1" applyFill="1" applyBorder="1" applyAlignment="1">
      <alignment horizontal="center" vertical="center"/>
    </xf>
    <xf numFmtId="170" fontId="13" fillId="17" borderId="26" xfId="0" applyNumberFormat="1" applyFont="1" applyFill="1" applyBorder="1" applyAlignment="1">
      <alignment horizontal="center" vertical="center"/>
    </xf>
    <xf numFmtId="170" fontId="13" fillId="4" borderId="26" xfId="0" applyNumberFormat="1" applyFont="1" applyFill="1" applyBorder="1" applyAlignment="1">
      <alignment horizontal="center" vertical="center"/>
    </xf>
    <xf numFmtId="170" fontId="13" fillId="4" borderId="27" xfId="0" applyNumberFormat="1" applyFont="1" applyFill="1" applyBorder="1" applyAlignment="1">
      <alignment horizontal="center" vertical="center"/>
    </xf>
    <xf numFmtId="170" fontId="13" fillId="4" borderId="28" xfId="0" applyNumberFormat="1" applyFont="1" applyFill="1" applyBorder="1" applyAlignment="1">
      <alignment horizontal="center" vertical="center"/>
    </xf>
    <xf numFmtId="170" fontId="13" fillId="4" borderId="24" xfId="0" applyNumberFormat="1" applyFont="1" applyFill="1" applyBorder="1" applyAlignment="1">
      <alignment horizontal="center" vertical="center"/>
    </xf>
    <xf numFmtId="170" fontId="13" fillId="4" borderId="25" xfId="0" applyNumberFormat="1" applyFont="1" applyFill="1" applyBorder="1" applyAlignment="1">
      <alignment horizontal="center" vertical="center"/>
    </xf>
    <xf numFmtId="170" fontId="13" fillId="4" borderId="24" xfId="0" applyNumberFormat="1" applyFont="1" applyFill="1" applyBorder="1" applyAlignment="1">
      <alignment horizontal="right" vertical="center"/>
    </xf>
    <xf numFmtId="170" fontId="10" fillId="0" borderId="0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vertical="center"/>
    </xf>
    <xf numFmtId="0" fontId="51" fillId="4" borderId="0" xfId="0" applyFont="1" applyFill="1" applyBorder="1" applyAlignment="1">
      <alignment vertical="center"/>
    </xf>
    <xf numFmtId="0" fontId="0" fillId="4" borderId="0" xfId="0" applyFont="1" applyFill="1" applyAlignment="1">
      <alignment vertical="center"/>
    </xf>
    <xf numFmtId="164" fontId="26" fillId="4" borderId="0" xfId="22" applyNumberFormat="1" applyFont="1" applyFill="1" applyAlignment="1" applyProtection="1">
      <alignment horizontal="left" vertical="center"/>
      <protection/>
    </xf>
    <xf numFmtId="164" fontId="23" fillId="4" borderId="0" xfId="22" applyNumberFormat="1" applyFont="1" applyFill="1" applyAlignment="1" applyProtection="1">
      <alignment vertical="center"/>
      <protection/>
    </xf>
    <xf numFmtId="164" fontId="26" fillId="4" borderId="0" xfId="0" applyNumberFormat="1" applyFont="1" applyFill="1" applyAlignment="1" applyProtection="1">
      <alignment horizontal="left" vertical="center" wrapText="1"/>
      <protection/>
    </xf>
    <xf numFmtId="0" fontId="23" fillId="0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vertical="center"/>
    </xf>
    <xf numFmtId="164" fontId="0" fillId="4" borderId="0" xfId="22" applyFont="1" applyFill="1" applyBorder="1">
      <alignment/>
      <protection/>
    </xf>
    <xf numFmtId="164" fontId="23" fillId="4" borderId="0" xfId="22" applyNumberFormat="1" applyFont="1" applyFill="1" applyBorder="1" applyProtection="1">
      <alignment/>
      <protection/>
    </xf>
    <xf numFmtId="0" fontId="2" fillId="0" borderId="0" xfId="0" applyFont="1" applyFill="1" applyBorder="1" applyAlignment="1">
      <alignment horizontal="left" vertical="center"/>
    </xf>
    <xf numFmtId="0" fontId="13" fillId="4" borderId="0" xfId="0" applyFont="1" applyFill="1" applyBorder="1" applyAlignment="1">
      <alignment vertical="center" wrapText="1"/>
    </xf>
    <xf numFmtId="164" fontId="23" fillId="5" borderId="0" xfId="22" applyNumberFormat="1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>
      <alignment horizontal="left" vertical="center"/>
    </xf>
    <xf numFmtId="0" fontId="23" fillId="5" borderId="0" xfId="0" applyFont="1" applyFill="1" applyBorder="1" applyAlignment="1">
      <alignment horizontal="left" vertical="center"/>
    </xf>
    <xf numFmtId="164" fontId="26" fillId="5" borderId="0" xfId="0" applyNumberFormat="1" applyFont="1" applyFill="1" applyBorder="1" applyAlignment="1" applyProtection="1">
      <alignment horizontal="left" vertical="center"/>
      <protection/>
    </xf>
    <xf numFmtId="164" fontId="23" fillId="5" borderId="0" xfId="0" applyNumberFormat="1" applyFont="1" applyFill="1" applyBorder="1" applyAlignment="1" applyProtection="1">
      <alignment horizontal="center" vertical="center"/>
      <protection/>
    </xf>
    <xf numFmtId="0" fontId="26" fillId="5" borderId="0" xfId="0" applyNumberFormat="1" applyFont="1" applyFill="1" applyBorder="1" applyAlignment="1" applyProtection="1">
      <alignment horizontal="left" vertical="center"/>
      <protection/>
    </xf>
    <xf numFmtId="164" fontId="26" fillId="5" borderId="0" xfId="0" applyNumberFormat="1" applyFont="1" applyFill="1" applyBorder="1" applyAlignment="1" applyProtection="1">
      <alignment horizontal="left" vertical="center" indent="4"/>
      <protection/>
    </xf>
    <xf numFmtId="164" fontId="23" fillId="5" borderId="0" xfId="22" applyNumberFormat="1" applyFont="1" applyFill="1" applyBorder="1" applyAlignment="1" applyProtection="1">
      <alignment horizontal="center" vertical="center"/>
      <protection/>
    </xf>
    <xf numFmtId="164" fontId="26" fillId="5" borderId="0" xfId="0" applyNumberFormat="1" applyFont="1" applyFill="1" applyBorder="1" applyAlignment="1" applyProtection="1">
      <alignment horizontal="left" vertical="center" indent="2"/>
      <protection/>
    </xf>
    <xf numFmtId="164" fontId="26" fillId="5" borderId="0" xfId="0" applyNumberFormat="1" applyFont="1" applyFill="1" applyBorder="1" applyAlignment="1" applyProtection="1">
      <alignment horizontal="left" vertical="center" wrapText="1" indent="2"/>
      <protection/>
    </xf>
    <xf numFmtId="0" fontId="26" fillId="5" borderId="0" xfId="22" applyNumberFormat="1" applyFont="1" applyFill="1" applyBorder="1" applyAlignment="1" applyProtection="1" quotePrefix="1">
      <alignment horizontal="left" vertical="center"/>
      <protection/>
    </xf>
    <xf numFmtId="164" fontId="26" fillId="4" borderId="0" xfId="0" applyNumberFormat="1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>
      <alignment horizontal="left" vertical="center"/>
    </xf>
    <xf numFmtId="0" fontId="26" fillId="4" borderId="0" xfId="0" applyFont="1" applyFill="1" applyBorder="1" applyAlignment="1">
      <alignment horizontal="left" vertical="center"/>
    </xf>
    <xf numFmtId="0" fontId="15" fillId="5" borderId="0" xfId="0" applyFont="1" applyFill="1" applyBorder="1" applyAlignment="1">
      <alignment horizontal="left" vertical="center"/>
    </xf>
    <xf numFmtId="165" fontId="26" fillId="5" borderId="0" xfId="0" applyNumberFormat="1" applyFont="1" applyFill="1" applyBorder="1" applyAlignment="1" applyProtection="1">
      <alignment horizontal="center" vertical="center"/>
      <protection/>
    </xf>
    <xf numFmtId="164" fontId="27" fillId="5" borderId="0" xfId="24" applyFont="1" applyFill="1" applyBorder="1" applyAlignment="1">
      <alignment horizontal="left" vertical="center"/>
      <protection/>
    </xf>
    <xf numFmtId="164" fontId="26" fillId="5" borderId="0" xfId="24" applyFont="1" applyFill="1" applyBorder="1" applyAlignment="1">
      <alignment horizontal="left" vertical="center"/>
      <protection/>
    </xf>
    <xf numFmtId="164" fontId="26" fillId="5" borderId="0" xfId="24" applyNumberFormat="1" applyFont="1" applyFill="1" applyBorder="1" applyAlignment="1" applyProtection="1">
      <alignment horizontal="center" vertical="center"/>
      <protection/>
    </xf>
    <xf numFmtId="164" fontId="23" fillId="5" borderId="0" xfId="24" applyFont="1" applyFill="1" applyBorder="1" applyAlignment="1">
      <alignment horizontal="left" vertical="center"/>
      <protection/>
    </xf>
    <xf numFmtId="165" fontId="26" fillId="5" borderId="0" xfId="24" applyNumberFormat="1" applyFont="1" applyFill="1" applyBorder="1" applyAlignment="1" applyProtection="1">
      <alignment horizontal="center" vertical="center"/>
      <protection/>
    </xf>
    <xf numFmtId="0" fontId="26" fillId="5" borderId="0" xfId="24" applyNumberFormat="1" applyFont="1" applyFill="1" applyBorder="1" applyAlignment="1" applyProtection="1" quotePrefix="1">
      <alignment horizontal="left" vertical="center"/>
      <protection/>
    </xf>
    <xf numFmtId="164" fontId="26" fillId="5" borderId="0" xfId="24" applyNumberFormat="1" applyFont="1" applyFill="1" applyBorder="1" applyAlignment="1" applyProtection="1">
      <alignment horizontal="left" vertical="center" wrapText="1"/>
      <protection/>
    </xf>
    <xf numFmtId="0" fontId="26" fillId="5" borderId="0" xfId="22" applyNumberFormat="1" applyFont="1" applyFill="1" applyBorder="1" applyAlignment="1">
      <alignment horizontal="left" vertical="center"/>
      <protection/>
    </xf>
    <xf numFmtId="164" fontId="26" fillId="5" borderId="0" xfId="22" applyNumberFormat="1" applyFont="1" applyFill="1" applyBorder="1" applyAlignment="1" applyProtection="1">
      <alignment horizontal="center" vertical="center"/>
      <protection/>
    </xf>
    <xf numFmtId="165" fontId="26" fillId="5" borderId="0" xfId="22" applyNumberFormat="1" applyFont="1" applyFill="1" applyBorder="1" applyAlignment="1" applyProtection="1">
      <alignment horizontal="center" vertical="center"/>
      <protection/>
    </xf>
    <xf numFmtId="165" fontId="23" fillId="5" borderId="0" xfId="22" applyNumberFormat="1" applyFont="1" applyFill="1" applyBorder="1" applyAlignment="1" applyProtection="1">
      <alignment horizontal="center" vertical="center"/>
      <protection/>
    </xf>
    <xf numFmtId="0" fontId="23" fillId="5" borderId="0" xfId="0" applyFont="1" applyFill="1" applyBorder="1" applyAlignment="1">
      <alignment horizontal="left" vertical="center" indent="2"/>
    </xf>
    <xf numFmtId="164" fontId="23" fillId="5" borderId="0" xfId="24" applyFont="1" applyFill="1" applyBorder="1" applyAlignment="1">
      <alignment horizontal="center" vertical="center"/>
      <protection/>
    </xf>
    <xf numFmtId="164" fontId="9" fillId="9" borderId="4" xfId="24" applyFont="1" applyFill="1" applyBorder="1" applyAlignment="1">
      <alignment horizontal="left" vertical="center"/>
      <protection/>
    </xf>
    <xf numFmtId="164" fontId="9" fillId="9" borderId="5" xfId="24" applyFont="1" applyFill="1" applyBorder="1" applyAlignment="1">
      <alignment horizontal="left" vertical="center"/>
      <protection/>
    </xf>
    <xf numFmtId="164" fontId="28" fillId="12" borderId="37" xfId="24" applyFont="1" applyFill="1" applyBorder="1" applyAlignment="1">
      <alignment horizontal="left" vertical="center"/>
      <protection/>
    </xf>
    <xf numFmtId="164" fontId="28" fillId="12" borderId="6" xfId="24" applyFont="1" applyFill="1" applyBorder="1" applyAlignment="1">
      <alignment horizontal="left" vertical="center"/>
      <protection/>
    </xf>
    <xf numFmtId="0" fontId="25" fillId="12" borderId="6" xfId="24" applyNumberFormat="1" applyFont="1" applyFill="1" applyBorder="1" applyAlignment="1" applyProtection="1">
      <alignment horizontal="left" vertical="center"/>
      <protection/>
    </xf>
    <xf numFmtId="164" fontId="25" fillId="12" borderId="6" xfId="24" applyNumberFormat="1" applyFont="1" applyFill="1" applyBorder="1" applyAlignment="1" applyProtection="1">
      <alignment horizontal="left" vertical="center"/>
      <protection/>
    </xf>
    <xf numFmtId="164" fontId="25" fillId="12" borderId="6" xfId="24" applyFont="1" applyFill="1" applyBorder="1" applyAlignment="1">
      <alignment horizontal="left" vertical="center"/>
      <protection/>
    </xf>
    <xf numFmtId="164" fontId="9" fillId="9" borderId="37" xfId="24" applyFont="1" applyFill="1" applyBorder="1" applyAlignment="1">
      <alignment horizontal="left" vertical="center"/>
      <protection/>
    </xf>
    <xf numFmtId="164" fontId="9" fillId="9" borderId="6" xfId="24" applyFont="1" applyFill="1" applyBorder="1" applyAlignment="1">
      <alignment horizontal="left" vertical="center"/>
      <protection/>
    </xf>
    <xf numFmtId="0" fontId="9" fillId="9" borderId="6" xfId="24" applyNumberFormat="1" applyFont="1" applyFill="1" applyBorder="1" applyAlignment="1">
      <alignment horizontal="left" vertical="center"/>
      <protection/>
    </xf>
    <xf numFmtId="164" fontId="9" fillId="9" borderId="6" xfId="24" applyFont="1" applyFill="1" applyBorder="1" applyAlignment="1">
      <alignment horizontal="center" vertical="center"/>
      <protection/>
    </xf>
    <xf numFmtId="170" fontId="12" fillId="18" borderId="24" xfId="0" applyNumberFormat="1" applyFont="1" applyFill="1" applyBorder="1" applyAlignment="1">
      <alignment horizontal="center" vertical="center"/>
    </xf>
    <xf numFmtId="170" fontId="12" fillId="18" borderId="25" xfId="0" applyNumberFormat="1" applyFont="1" applyFill="1" applyBorder="1" applyAlignment="1">
      <alignment horizontal="center" vertical="center"/>
    </xf>
    <xf numFmtId="170" fontId="12" fillId="18" borderId="26" xfId="0" applyNumberFormat="1" applyFont="1" applyFill="1" applyBorder="1" applyAlignment="1">
      <alignment horizontal="center" vertical="center"/>
    </xf>
    <xf numFmtId="170" fontId="12" fillId="18" borderId="27" xfId="0" applyNumberFormat="1" applyFont="1" applyFill="1" applyBorder="1" applyAlignment="1">
      <alignment horizontal="center" vertical="center"/>
    </xf>
    <xf numFmtId="170" fontId="12" fillId="18" borderId="28" xfId="0" applyNumberFormat="1" applyFont="1" applyFill="1" applyBorder="1" applyAlignment="1">
      <alignment horizontal="center" vertical="center"/>
    </xf>
    <xf numFmtId="170" fontId="12" fillId="18" borderId="24" xfId="0" applyNumberFormat="1" applyFont="1" applyFill="1" applyBorder="1" applyAlignment="1">
      <alignment horizontal="right" vertical="center"/>
    </xf>
    <xf numFmtId="0" fontId="11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vertical="center"/>
    </xf>
    <xf numFmtId="164" fontId="26" fillId="5" borderId="0" xfId="22" applyNumberFormat="1" applyFont="1" applyFill="1" applyAlignment="1" applyProtection="1">
      <alignment horizontal="left" vertical="center"/>
      <protection/>
    </xf>
    <xf numFmtId="0" fontId="51" fillId="5" borderId="0" xfId="0" applyFont="1" applyFill="1" applyBorder="1" applyAlignment="1">
      <alignment vertical="center"/>
    </xf>
    <xf numFmtId="0" fontId="0" fillId="5" borderId="0" xfId="0" applyFont="1" applyFill="1" applyAlignment="1">
      <alignment vertical="center"/>
    </xf>
    <xf numFmtId="164" fontId="26" fillId="5" borderId="0" xfId="0" applyNumberFormat="1" applyFont="1" applyFill="1" applyAlignment="1" applyProtection="1">
      <alignment horizontal="left" vertical="center" wrapText="1"/>
      <protection/>
    </xf>
    <xf numFmtId="164" fontId="23" fillId="5" borderId="0" xfId="22" applyNumberFormat="1" applyFont="1" applyFill="1" applyAlignment="1" applyProtection="1">
      <alignment vertical="center"/>
      <protection/>
    </xf>
    <xf numFmtId="0" fontId="2" fillId="4" borderId="0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horizontal="center" vertical="center" wrapText="1"/>
    </xf>
    <xf numFmtId="0" fontId="46" fillId="4" borderId="0" xfId="0" applyFont="1" applyFill="1" applyBorder="1" applyAlignment="1">
      <alignment horizontal="center" vertical="center"/>
    </xf>
    <xf numFmtId="164" fontId="1" fillId="3" borderId="0" xfId="0" applyNumberFormat="1" applyFont="1" applyFill="1" applyBorder="1" applyAlignment="1">
      <alignment vertical="center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vertical="center"/>
    </xf>
    <xf numFmtId="0" fontId="53" fillId="3" borderId="0" xfId="0" applyFont="1" applyFill="1" applyBorder="1" applyAlignment="1">
      <alignment vertical="center"/>
    </xf>
    <xf numFmtId="0" fontId="23" fillId="5" borderId="0" xfId="0" applyFont="1" applyFill="1" applyBorder="1" applyAlignment="1">
      <alignment vertical="center"/>
    </xf>
    <xf numFmtId="164" fontId="19" fillId="4" borderId="0" xfId="22" applyFont="1" applyFill="1" applyBorder="1" applyAlignment="1">
      <alignment horizontal="center" vertical="center"/>
      <protection/>
    </xf>
    <xf numFmtId="164" fontId="19" fillId="4" borderId="0" xfId="22" applyFont="1" applyFill="1" applyBorder="1" applyAlignment="1" quotePrefix="1">
      <alignment horizontal="center" vertical="center"/>
      <protection/>
    </xf>
    <xf numFmtId="0" fontId="3" fillId="3" borderId="0" xfId="0" applyFont="1" applyFill="1" applyBorder="1" applyAlignment="1">
      <alignment vertical="center"/>
    </xf>
    <xf numFmtId="0" fontId="33" fillId="6" borderId="0" xfId="0" applyFont="1" applyFill="1" applyAlignment="1" quotePrefix="1">
      <alignment horizontal="center"/>
    </xf>
    <xf numFmtId="0" fontId="33" fillId="6" borderId="0" xfId="0" applyFont="1" applyFill="1" applyAlignment="1">
      <alignment/>
    </xf>
    <xf numFmtId="0" fontId="22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2" fillId="9" borderId="0" xfId="0" applyFont="1" applyFill="1" applyBorder="1" applyAlignment="1">
      <alignment vertical="center"/>
    </xf>
    <xf numFmtId="18" fontId="2" fillId="9" borderId="0" xfId="0" applyNumberFormat="1" applyFont="1" applyFill="1" applyBorder="1" applyAlignment="1">
      <alignment vertical="center"/>
    </xf>
    <xf numFmtId="0" fontId="19" fillId="9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5" fillId="19" borderId="0" xfId="0" applyFont="1" applyFill="1" applyAlignment="1">
      <alignment horizontal="center"/>
    </xf>
    <xf numFmtId="0" fontId="24" fillId="19" borderId="0" xfId="0" applyFont="1" applyFill="1" applyAlignment="1">
      <alignment horizontal="center"/>
    </xf>
    <xf numFmtId="0" fontId="15" fillId="19" borderId="0" xfId="0" applyFont="1" applyFill="1" applyAlignment="1">
      <alignment/>
    </xf>
    <xf numFmtId="0" fontId="24" fillId="19" borderId="0" xfId="0" applyFont="1" applyFill="1" applyAlignment="1">
      <alignment/>
    </xf>
    <xf numFmtId="0" fontId="26" fillId="19" borderId="0" xfId="0" applyFont="1" applyFill="1" applyAlignment="1">
      <alignment/>
    </xf>
    <xf numFmtId="0" fontId="24" fillId="19" borderId="0" xfId="0" applyFont="1" applyFill="1" applyAlignment="1">
      <alignment/>
    </xf>
    <xf numFmtId="0" fontId="2" fillId="20" borderId="0" xfId="0" applyFont="1" applyFill="1" applyBorder="1" applyAlignment="1">
      <alignment vertical="center"/>
    </xf>
    <xf numFmtId="18" fontId="2" fillId="20" borderId="0" xfId="0" applyNumberFormat="1" applyFont="1" applyFill="1" applyBorder="1" applyAlignment="1">
      <alignment vertical="center"/>
    </xf>
    <xf numFmtId="0" fontId="2" fillId="20" borderId="0" xfId="0" applyFont="1" applyFill="1" applyBorder="1" applyAlignment="1">
      <alignment horizontal="center" vertical="center"/>
    </xf>
    <xf numFmtId="0" fontId="2" fillId="13" borderId="0" xfId="0" applyFont="1" applyFill="1" applyBorder="1" applyAlignment="1">
      <alignment vertical="center"/>
    </xf>
    <xf numFmtId="18" fontId="2" fillId="13" borderId="0" xfId="0" applyNumberFormat="1" applyFont="1" applyFill="1" applyBorder="1" applyAlignment="1">
      <alignment vertical="center"/>
    </xf>
    <xf numFmtId="0" fontId="2" fillId="13" borderId="0" xfId="0" applyFont="1" applyFill="1" applyBorder="1" applyAlignment="1">
      <alignment horizontal="center" vertical="center"/>
    </xf>
    <xf numFmtId="0" fontId="54" fillId="21" borderId="0" xfId="0" applyFont="1" applyFill="1" applyBorder="1" applyAlignment="1">
      <alignment vertical="center"/>
    </xf>
    <xf numFmtId="18" fontId="54" fillId="21" borderId="0" xfId="0" applyNumberFormat="1" applyFont="1" applyFill="1" applyBorder="1" applyAlignment="1">
      <alignment vertical="center"/>
    </xf>
    <xf numFmtId="0" fontId="54" fillId="21" borderId="0" xfId="0" applyFont="1" applyFill="1" applyBorder="1" applyAlignment="1">
      <alignment horizontal="center" vertical="center"/>
    </xf>
    <xf numFmtId="0" fontId="53" fillId="18" borderId="0" xfId="0" applyFont="1" applyFill="1" applyBorder="1" applyAlignment="1">
      <alignment vertical="center"/>
    </xf>
    <xf numFmtId="18" fontId="53" fillId="18" borderId="0" xfId="0" applyNumberFormat="1" applyFont="1" applyFill="1" applyBorder="1" applyAlignment="1">
      <alignment vertical="center"/>
    </xf>
    <xf numFmtId="0" fontId="53" fillId="18" borderId="0" xfId="0" applyFont="1" applyFill="1" applyBorder="1" applyAlignment="1">
      <alignment horizontal="center" vertical="center"/>
    </xf>
    <xf numFmtId="164" fontId="20" fillId="3" borderId="3" xfId="22" applyFont="1" applyFill="1" applyBorder="1" applyAlignment="1">
      <alignment horizontal="left" vertical="center"/>
      <protection/>
    </xf>
    <xf numFmtId="164" fontId="55" fillId="3" borderId="0" xfId="22" applyFont="1" applyFill="1" applyBorder="1" applyAlignment="1">
      <alignment vertical="center"/>
      <protection/>
    </xf>
    <xf numFmtId="164" fontId="20" fillId="3" borderId="0" xfId="22" applyFont="1" applyFill="1" applyBorder="1" applyAlignment="1">
      <alignment horizontal="center" vertical="center"/>
      <protection/>
    </xf>
    <xf numFmtId="164" fontId="20" fillId="3" borderId="0" xfId="22" applyFont="1" applyFill="1" applyBorder="1" applyAlignment="1">
      <alignment horizontal="left" vertical="center"/>
      <protection/>
    </xf>
    <xf numFmtId="164" fontId="56" fillId="3" borderId="0" xfId="22" applyFont="1" applyFill="1" applyBorder="1" applyAlignment="1">
      <alignment horizontal="center" vertical="center"/>
      <protection/>
    </xf>
    <xf numFmtId="164" fontId="20" fillId="3" borderId="0" xfId="22" applyFont="1" applyFill="1" applyBorder="1" applyAlignment="1">
      <alignment vertical="center"/>
      <protection/>
    </xf>
    <xf numFmtId="18" fontId="53" fillId="3" borderId="0" xfId="0" applyNumberFormat="1" applyFont="1" applyFill="1" applyBorder="1" applyAlignment="1">
      <alignment vertical="center"/>
    </xf>
    <xf numFmtId="164" fontId="28" fillId="9" borderId="6" xfId="24" applyFont="1" applyFill="1" applyBorder="1" applyAlignment="1">
      <alignment horizontal="center" vertical="center"/>
      <protection/>
    </xf>
    <xf numFmtId="164" fontId="35" fillId="2" borderId="0" xfId="22" applyFont="1" applyFill="1" applyBorder="1" applyAlignment="1">
      <alignment horizontal="center" vertical="center"/>
      <protection/>
    </xf>
    <xf numFmtId="0" fontId="24" fillId="4" borderId="0" xfId="22" applyNumberFormat="1" applyFont="1" applyFill="1" applyBorder="1" applyAlignment="1">
      <alignment horizontal="left" vertical="center"/>
      <protection/>
    </xf>
    <xf numFmtId="164" fontId="24" fillId="4" borderId="0" xfId="22" applyFont="1" applyFill="1" applyBorder="1" applyAlignment="1" quotePrefix="1">
      <alignment horizontal="left" vertical="center"/>
      <protection/>
    </xf>
    <xf numFmtId="164" fontId="24" fillId="4" borderId="0" xfId="22" applyFont="1" applyFill="1" applyBorder="1" applyAlignment="1">
      <alignment horizontal="left" vertical="center"/>
      <protection/>
    </xf>
    <xf numFmtId="0" fontId="22" fillId="3" borderId="0" xfId="0" applyFont="1" applyFill="1" applyBorder="1" applyAlignment="1">
      <alignment vertical="center"/>
    </xf>
    <xf numFmtId="0" fontId="25" fillId="3" borderId="0" xfId="0" applyFont="1" applyFill="1" applyAlignment="1" applyProtection="1">
      <alignment vertical="center" wrapText="1"/>
      <protection locked="0"/>
    </xf>
    <xf numFmtId="0" fontId="20" fillId="3" borderId="0" xfId="0" applyFont="1" applyFill="1" applyAlignment="1">
      <alignment vertical="center"/>
    </xf>
    <xf numFmtId="164" fontId="25" fillId="3" borderId="0" xfId="22" applyNumberFormat="1" applyFont="1" applyFill="1" applyAlignment="1" applyProtection="1">
      <alignment horizontal="left" vertical="center"/>
      <protection/>
    </xf>
    <xf numFmtId="164" fontId="25" fillId="3" borderId="0" xfId="22" applyNumberFormat="1" applyFont="1" applyFill="1" applyAlignment="1" applyProtection="1">
      <alignment horizontal="left" vertical="center" wrapText="1" indent="1"/>
      <protection/>
    </xf>
    <xf numFmtId="0" fontId="25" fillId="3" borderId="0" xfId="0" applyFont="1" applyFill="1" applyAlignment="1">
      <alignment vertical="center"/>
    </xf>
    <xf numFmtId="164" fontId="25" fillId="3" borderId="0" xfId="22" applyNumberFormat="1" applyFont="1" applyFill="1" applyAlignment="1" applyProtection="1">
      <alignment vertical="center"/>
      <protection/>
    </xf>
    <xf numFmtId="165" fontId="25" fillId="3" borderId="0" xfId="22" applyNumberFormat="1" applyFont="1" applyFill="1" applyAlignment="1" applyProtection="1">
      <alignment vertical="center"/>
      <protection/>
    </xf>
    <xf numFmtId="164" fontId="25" fillId="3" borderId="0" xfId="22" applyNumberFormat="1" applyFont="1" applyFill="1" applyAlignment="1" applyProtection="1">
      <alignment horizontal="left" vertical="center" wrapText="1"/>
      <protection/>
    </xf>
    <xf numFmtId="164" fontId="25" fillId="3" borderId="0" xfId="22" applyNumberFormat="1" applyFont="1" applyFill="1" applyAlignment="1" applyProtection="1" quotePrefix="1">
      <alignment horizontal="left" vertical="center"/>
      <protection/>
    </xf>
    <xf numFmtId="0" fontId="51" fillId="3" borderId="0" xfId="0" applyFont="1" applyFill="1" applyBorder="1" applyAlignment="1">
      <alignment vertical="center"/>
    </xf>
    <xf numFmtId="165" fontId="23" fillId="4" borderId="0" xfId="22" applyNumberFormat="1" applyFont="1" applyFill="1" applyAlignment="1" applyProtection="1">
      <alignment vertical="center"/>
      <protection/>
    </xf>
    <xf numFmtId="164" fontId="23" fillId="4" borderId="0" xfId="22" applyFont="1" applyFill="1" applyAlignment="1">
      <alignment vertical="center" wrapText="1"/>
      <protection/>
    </xf>
    <xf numFmtId="164" fontId="26" fillId="4" borderId="0" xfId="22" applyNumberFormat="1" applyFont="1" applyFill="1" applyAlignment="1" applyProtection="1">
      <alignment horizontal="left" vertical="center" wrapText="1"/>
      <protection/>
    </xf>
    <xf numFmtId="0" fontId="23" fillId="4" borderId="0" xfId="0" applyFont="1" applyFill="1" applyAlignment="1">
      <alignment vertical="center"/>
    </xf>
    <xf numFmtId="164" fontId="23" fillId="4" borderId="0" xfId="22" applyNumberFormat="1" applyFont="1" applyFill="1" applyAlignment="1" applyProtection="1">
      <alignment horizontal="left" vertical="center" wrapText="1" indent="1"/>
      <protection/>
    </xf>
    <xf numFmtId="164" fontId="23" fillId="4" borderId="0" xfId="22" applyNumberFormat="1" applyFont="1" applyFill="1" applyAlignment="1" applyProtection="1">
      <alignment horizontal="left" vertical="center"/>
      <protection/>
    </xf>
    <xf numFmtId="164" fontId="7" fillId="4" borderId="0" xfId="22" applyNumberFormat="1" applyFont="1" applyFill="1" applyAlignment="1" applyProtection="1">
      <alignment horizontal="left" vertical="center"/>
      <protection/>
    </xf>
    <xf numFmtId="164" fontId="7" fillId="4" borderId="0" xfId="22" applyNumberFormat="1" applyFont="1" applyFill="1" applyAlignment="1" applyProtection="1">
      <alignment horizontal="left" vertical="center" wrapText="1" indent="1"/>
      <protection/>
    </xf>
    <xf numFmtId="164" fontId="7" fillId="4" borderId="0" xfId="22" applyNumberFormat="1" applyFont="1" applyFill="1" applyAlignment="1" applyProtection="1">
      <alignment vertical="center"/>
      <protection/>
    </xf>
    <xf numFmtId="165" fontId="7" fillId="4" borderId="0" xfId="22" applyNumberFormat="1" applyFont="1" applyFill="1" applyAlignment="1" applyProtection="1">
      <alignment vertical="center"/>
      <protection/>
    </xf>
    <xf numFmtId="164" fontId="23" fillId="5" borderId="0" xfId="22" applyFont="1" applyFill="1" applyAlignment="1">
      <alignment vertical="center" wrapText="1"/>
      <protection/>
    </xf>
    <xf numFmtId="0" fontId="23" fillId="5" borderId="0" xfId="0" applyFont="1" applyFill="1" applyAlignment="1">
      <alignment vertical="center"/>
    </xf>
    <xf numFmtId="165" fontId="23" fillId="5" borderId="0" xfId="22" applyNumberFormat="1" applyFont="1" applyFill="1" applyAlignment="1" applyProtection="1">
      <alignment vertical="center"/>
      <protection/>
    </xf>
    <xf numFmtId="164" fontId="23" fillId="5" borderId="0" xfId="22" applyNumberFormat="1" applyFont="1" applyFill="1" applyAlignment="1" applyProtection="1">
      <alignment horizontal="left" vertical="center" wrapText="1" indent="1"/>
      <protection/>
    </xf>
    <xf numFmtId="164" fontId="26" fillId="4" borderId="0" xfId="22" applyNumberFormat="1" applyFont="1" applyFill="1" applyAlignment="1" applyProtection="1">
      <alignment horizontal="right" vertical="center"/>
      <protection/>
    </xf>
    <xf numFmtId="164" fontId="23" fillId="5" borderId="0" xfId="22" applyNumberFormat="1" applyFont="1" applyFill="1" applyAlignment="1" applyProtection="1">
      <alignment horizontal="left" vertical="center"/>
      <protection/>
    </xf>
    <xf numFmtId="164" fontId="7" fillId="5" borderId="0" xfId="22" applyNumberFormat="1" applyFont="1" applyFill="1" applyAlignment="1" applyProtection="1">
      <alignment horizontal="left" vertical="center"/>
      <protection/>
    </xf>
    <xf numFmtId="164" fontId="7" fillId="5" borderId="0" xfId="22" applyNumberFormat="1" applyFont="1" applyFill="1" applyAlignment="1" applyProtection="1">
      <alignment horizontal="left" vertical="center" wrapText="1" indent="1"/>
      <protection/>
    </xf>
    <xf numFmtId="164" fontId="7" fillId="5" borderId="0" xfId="22" applyNumberFormat="1" applyFont="1" applyFill="1" applyAlignment="1" applyProtection="1">
      <alignment vertical="center"/>
      <protection/>
    </xf>
    <xf numFmtId="165" fontId="7" fillId="5" borderId="0" xfId="22" applyNumberFormat="1" applyFont="1" applyFill="1" applyAlignment="1" applyProtection="1">
      <alignment vertical="center"/>
      <protection/>
    </xf>
    <xf numFmtId="164" fontId="26" fillId="5" borderId="0" xfId="22" applyNumberFormat="1" applyFont="1" applyFill="1" applyAlignment="1" applyProtection="1">
      <alignment horizontal="left" vertical="center" wrapText="1"/>
      <protection/>
    </xf>
    <xf numFmtId="164" fontId="23" fillId="5" borderId="0" xfId="22" applyNumberFormat="1" applyFont="1" applyFill="1" applyAlignment="1" applyProtection="1">
      <alignment horizontal="left" vertical="center" wrapText="1"/>
      <protection/>
    </xf>
    <xf numFmtId="0" fontId="15" fillId="19" borderId="0" xfId="0" applyFont="1" applyFill="1" applyAlignment="1">
      <alignment horizontal="center" vertical="center"/>
    </xf>
    <xf numFmtId="0" fontId="24" fillId="19" borderId="0" xfId="0" applyFont="1" applyFill="1" applyAlignment="1">
      <alignment horizontal="center" vertical="center"/>
    </xf>
    <xf numFmtId="0" fontId="24" fillId="19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0" fontId="33" fillId="6" borderId="0" xfId="0" applyFont="1" applyFill="1" applyAlignment="1" quotePrefix="1">
      <alignment horizontal="center" vertical="center"/>
    </xf>
    <xf numFmtId="0" fontId="33" fillId="6" borderId="0" xfId="0" applyFont="1" applyFill="1" applyAlignment="1">
      <alignment vertical="center"/>
    </xf>
    <xf numFmtId="0" fontId="22" fillId="6" borderId="0" xfId="0" applyFont="1" applyFill="1" applyAlignment="1">
      <alignment vertical="center"/>
    </xf>
    <xf numFmtId="164" fontId="0" fillId="4" borderId="0" xfId="22" applyFont="1" applyFill="1" applyBorder="1" applyAlignment="1">
      <alignment vertical="center"/>
      <protection/>
    </xf>
    <xf numFmtId="164" fontId="23" fillId="4" borderId="0" xfId="22" applyFont="1" applyFill="1" applyBorder="1" applyAlignment="1">
      <alignment vertical="center"/>
      <protection/>
    </xf>
    <xf numFmtId="164" fontId="23" fillId="4" borderId="0" xfId="22" applyNumberFormat="1" applyFont="1" applyFill="1" applyBorder="1" applyAlignment="1" applyProtection="1">
      <alignment vertical="center"/>
      <protection/>
    </xf>
    <xf numFmtId="49" fontId="26" fillId="4" borderId="0" xfId="22" applyNumberFormat="1" applyFont="1" applyFill="1" applyBorder="1" applyAlignment="1" applyProtection="1">
      <alignment horizontal="left" vertical="center"/>
      <protection/>
    </xf>
    <xf numFmtId="164" fontId="0" fillId="5" borderId="0" xfId="22" applyFont="1" applyFill="1" applyBorder="1" applyAlignment="1">
      <alignment vertical="center"/>
      <protection/>
    </xf>
    <xf numFmtId="164" fontId="23" fillId="5" borderId="0" xfId="22" applyNumberFormat="1" applyFont="1" applyFill="1" applyBorder="1" applyAlignment="1" applyProtection="1">
      <alignment vertical="center"/>
      <protection/>
    </xf>
    <xf numFmtId="164" fontId="23" fillId="5" borderId="0" xfId="22" applyFont="1" applyFill="1" applyBorder="1" applyAlignment="1">
      <alignment vertical="center"/>
      <protection/>
    </xf>
    <xf numFmtId="18" fontId="0" fillId="4" borderId="0" xfId="22" applyNumberFormat="1" applyFont="1" applyFill="1" applyBorder="1" applyAlignment="1">
      <alignment vertical="center"/>
      <protection/>
    </xf>
    <xf numFmtId="0" fontId="0" fillId="3" borderId="0" xfId="0" applyFill="1" applyAlignment="1">
      <alignment/>
    </xf>
    <xf numFmtId="0" fontId="33" fillId="3" borderId="0" xfId="0" applyFont="1" applyFill="1" applyAlignment="1" quotePrefix="1">
      <alignment horizontal="center"/>
    </xf>
    <xf numFmtId="0" fontId="33" fillId="3" borderId="0" xfId="0" applyFont="1" applyFill="1" applyAlignment="1">
      <alignment/>
    </xf>
    <xf numFmtId="0" fontId="22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24" fillId="19" borderId="0" xfId="0" applyFont="1" applyFill="1" applyAlignment="1">
      <alignment/>
    </xf>
    <xf numFmtId="0" fontId="15" fillId="19" borderId="0" xfId="0" applyFont="1" applyFill="1" applyAlignment="1">
      <alignment vertical="center"/>
    </xf>
    <xf numFmtId="0" fontId="33" fillId="6" borderId="0" xfId="0" applyFont="1" applyFill="1" applyAlignment="1">
      <alignment horizontal="left" vertical="center"/>
    </xf>
    <xf numFmtId="0" fontId="22" fillId="6" borderId="0" xfId="0" applyFont="1" applyFill="1" applyAlignment="1">
      <alignment horizontal="left" vertical="center"/>
    </xf>
    <xf numFmtId="0" fontId="26" fillId="5" borderId="0" xfId="22" applyNumberFormat="1" applyFont="1" applyFill="1" applyAlignment="1" applyProtection="1">
      <alignment horizontal="left" vertical="center"/>
      <protection locked="0"/>
    </xf>
    <xf numFmtId="164" fontId="23" fillId="5" borderId="0" xfId="22" applyFont="1" applyFill="1" applyAlignment="1" applyProtection="1">
      <alignment vertical="center"/>
      <protection locked="0"/>
    </xf>
    <xf numFmtId="164" fontId="26" fillId="5" borderId="0" xfId="22" applyNumberFormat="1" applyFont="1" applyFill="1" applyAlignment="1" applyProtection="1">
      <alignment horizontal="left" vertical="center"/>
      <protection locked="0"/>
    </xf>
    <xf numFmtId="164" fontId="23" fillId="5" borderId="0" xfId="22" applyNumberFormat="1" applyFont="1" applyFill="1" applyAlignment="1" applyProtection="1">
      <alignment vertical="center"/>
      <protection locked="0"/>
    </xf>
    <xf numFmtId="165" fontId="23" fillId="5" borderId="0" xfId="22" applyNumberFormat="1" applyFont="1" applyFill="1" applyAlignment="1" applyProtection="1">
      <alignment horizontal="right" vertical="center"/>
      <protection locked="0"/>
    </xf>
    <xf numFmtId="164" fontId="0" fillId="5" borderId="0" xfId="22" applyFont="1" applyFill="1" applyAlignment="1" applyProtection="1">
      <alignment vertical="center"/>
      <protection locked="0"/>
    </xf>
    <xf numFmtId="0" fontId="26" fillId="4" borderId="0" xfId="22" applyNumberFormat="1" applyFont="1" applyFill="1" applyAlignment="1" applyProtection="1" quotePrefix="1">
      <alignment horizontal="left" vertical="center"/>
      <protection locked="0"/>
    </xf>
    <xf numFmtId="164" fontId="23" fillId="4" borderId="0" xfId="22" applyFont="1" applyFill="1" applyAlignment="1" applyProtection="1">
      <alignment vertical="center"/>
      <protection locked="0"/>
    </xf>
    <xf numFmtId="164" fontId="26" fillId="4" borderId="0" xfId="22" applyNumberFormat="1" applyFont="1" applyFill="1" applyAlignment="1" applyProtection="1">
      <alignment horizontal="left" vertical="center"/>
      <protection locked="0"/>
    </xf>
    <xf numFmtId="164" fontId="23" fillId="4" borderId="0" xfId="22" applyNumberFormat="1" applyFont="1" applyFill="1" applyAlignment="1" applyProtection="1">
      <alignment vertical="center"/>
      <protection locked="0"/>
    </xf>
    <xf numFmtId="165" fontId="23" fillId="4" borderId="0" xfId="22" applyNumberFormat="1" applyFont="1" applyFill="1" applyAlignment="1" applyProtection="1">
      <alignment horizontal="right" vertical="center"/>
      <protection locked="0"/>
    </xf>
    <xf numFmtId="164" fontId="0" fillId="4" borderId="0" xfId="22" applyFont="1" applyFill="1" applyAlignment="1" applyProtection="1">
      <alignment vertical="center"/>
      <protection locked="0"/>
    </xf>
    <xf numFmtId="0" fontId="26" fillId="5" borderId="0" xfId="22" applyNumberFormat="1" applyFont="1" applyFill="1" applyAlignment="1" applyProtection="1" quotePrefix="1">
      <alignment horizontal="left" vertical="center"/>
      <protection locked="0"/>
    </xf>
    <xf numFmtId="164" fontId="23" fillId="5" borderId="0" xfId="22" applyNumberFormat="1" applyFont="1" applyFill="1" applyAlignment="1" applyProtection="1">
      <alignment horizontal="left" vertical="center"/>
      <protection locked="0"/>
    </xf>
    <xf numFmtId="164" fontId="26" fillId="4" borderId="0" xfId="22" applyNumberFormat="1" applyFont="1" applyFill="1" applyAlignment="1" applyProtection="1" quotePrefix="1">
      <alignment horizontal="left" vertical="center"/>
      <protection locked="0"/>
    </xf>
    <xf numFmtId="164" fontId="23" fillId="4" borderId="0" xfId="22" applyNumberFormat="1" applyFont="1" applyFill="1" applyAlignment="1" applyProtection="1">
      <alignment horizontal="left" vertical="center"/>
      <protection locked="0"/>
    </xf>
    <xf numFmtId="164" fontId="23" fillId="5" borderId="0" xfId="22" applyNumberFormat="1" applyFont="1" applyFill="1" applyAlignment="1" applyProtection="1" quotePrefix="1">
      <alignment horizontal="left" vertical="center"/>
      <protection locked="0"/>
    </xf>
    <xf numFmtId="164" fontId="23" fillId="4" borderId="0" xfId="22" applyFont="1" applyFill="1" applyAlignment="1" applyProtection="1">
      <alignment horizontal="left" vertical="center"/>
      <protection locked="0"/>
    </xf>
    <xf numFmtId="164" fontId="23" fillId="5" borderId="0" xfId="22" applyFont="1" applyFill="1" applyAlignment="1" applyProtection="1">
      <alignment horizontal="left" vertical="center"/>
      <protection locked="0"/>
    </xf>
    <xf numFmtId="0" fontId="25" fillId="3" borderId="0" xfId="22" applyNumberFormat="1" applyFont="1" applyFill="1" applyAlignment="1" applyProtection="1">
      <alignment horizontal="left" vertical="center"/>
      <protection locked="0"/>
    </xf>
    <xf numFmtId="164" fontId="25" fillId="3" borderId="0" xfId="22" applyNumberFormat="1" applyFont="1" applyFill="1" applyAlignment="1" applyProtection="1">
      <alignment horizontal="left" vertical="center"/>
      <protection locked="0"/>
    </xf>
    <xf numFmtId="164" fontId="25" fillId="3" borderId="0" xfId="22" applyNumberFormat="1" applyFont="1" applyFill="1" applyAlignment="1" applyProtection="1">
      <alignment vertical="center"/>
      <protection locked="0"/>
    </xf>
    <xf numFmtId="165" fontId="25" fillId="3" borderId="0" xfId="22" applyNumberFormat="1" applyFont="1" applyFill="1" applyAlignment="1" applyProtection="1">
      <alignment horizontal="right" vertical="center"/>
      <protection locked="0"/>
    </xf>
    <xf numFmtId="164" fontId="20" fillId="3" borderId="0" xfId="22" applyFont="1" applyFill="1" applyAlignment="1" applyProtection="1">
      <alignment vertical="center"/>
      <protection locked="0"/>
    </xf>
    <xf numFmtId="170" fontId="12" fillId="22" borderId="24" xfId="0" applyNumberFormat="1" applyFont="1" applyFill="1" applyBorder="1" applyAlignment="1">
      <alignment horizontal="center" vertical="center"/>
    </xf>
    <xf numFmtId="170" fontId="12" fillId="22" borderId="25" xfId="0" applyNumberFormat="1" applyFont="1" applyFill="1" applyBorder="1" applyAlignment="1">
      <alignment horizontal="center" vertical="center"/>
    </xf>
    <xf numFmtId="170" fontId="13" fillId="22" borderId="26" xfId="0" applyNumberFormat="1" applyFont="1" applyFill="1" applyBorder="1" applyAlignment="1">
      <alignment horizontal="center" vertical="center"/>
    </xf>
    <xf numFmtId="170" fontId="13" fillId="22" borderId="27" xfId="0" applyNumberFormat="1" applyFont="1" applyFill="1" applyBorder="1" applyAlignment="1">
      <alignment horizontal="center" vertical="center"/>
    </xf>
    <xf numFmtId="170" fontId="13" fillId="22" borderId="28" xfId="0" applyNumberFormat="1" applyFont="1" applyFill="1" applyBorder="1" applyAlignment="1">
      <alignment horizontal="center" vertical="center"/>
    </xf>
    <xf numFmtId="170" fontId="12" fillId="22" borderId="24" xfId="0" applyNumberFormat="1" applyFont="1" applyFill="1" applyBorder="1" applyAlignment="1">
      <alignment horizontal="right" vertical="center"/>
    </xf>
    <xf numFmtId="164" fontId="19" fillId="3" borderId="0" xfId="22" applyFont="1" applyFill="1" applyBorder="1" applyAlignment="1">
      <alignment vertical="center"/>
      <protection/>
    </xf>
    <xf numFmtId="0" fontId="23" fillId="6" borderId="0" xfId="0" applyFont="1" applyFill="1" applyAlignment="1">
      <alignment vertical="center"/>
    </xf>
    <xf numFmtId="0" fontId="23" fillId="4" borderId="0" xfId="0" applyFont="1" applyFill="1" applyAlignment="1">
      <alignment horizontal="left" vertical="center"/>
    </xf>
    <xf numFmtId="164" fontId="52" fillId="4" borderId="0" xfId="22" applyFont="1" applyFill="1" applyBorder="1" applyAlignment="1" applyProtection="1">
      <alignment horizontal="left" vertical="center"/>
      <protection locked="0"/>
    </xf>
    <xf numFmtId="164" fontId="23" fillId="5" borderId="0" xfId="22" applyFont="1" applyFill="1" applyAlignment="1">
      <alignment horizontal="left" vertical="center"/>
      <protection/>
    </xf>
    <xf numFmtId="164" fontId="23" fillId="5" borderId="0" xfId="22" applyFont="1" applyFill="1" applyAlignment="1">
      <alignment vertical="center"/>
      <protection/>
    </xf>
    <xf numFmtId="164" fontId="23" fillId="4" borderId="0" xfId="22" applyFont="1" applyFill="1" applyAlignment="1">
      <alignment vertical="center"/>
      <protection/>
    </xf>
    <xf numFmtId="0" fontId="0" fillId="2" borderId="0" xfId="0" applyFill="1" applyBorder="1" applyAlignment="1">
      <alignment vertical="center"/>
    </xf>
    <xf numFmtId="0" fontId="9" fillId="6" borderId="0" xfId="0" applyFont="1" applyFill="1" applyAlignment="1">
      <alignment vertical="center"/>
    </xf>
    <xf numFmtId="164" fontId="26" fillId="2" borderId="37" xfId="22" applyNumberFormat="1" applyFont="1" applyFill="1" applyBorder="1" applyAlignment="1" applyProtection="1">
      <alignment horizontal="left" vertical="center"/>
      <protection/>
    </xf>
    <xf numFmtId="0" fontId="26" fillId="4" borderId="0" xfId="0" applyFont="1" applyFill="1" applyAlignment="1">
      <alignment horizontal="left" vertical="center"/>
    </xf>
    <xf numFmtId="0" fontId="26" fillId="4" borderId="0" xfId="0" applyFont="1" applyFill="1" applyAlignment="1">
      <alignment horizontal="left" vertical="center" indent="4"/>
    </xf>
    <xf numFmtId="0" fontId="24" fillId="4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left" vertical="center"/>
    </xf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horizontal="center" vertical="center"/>
    </xf>
    <xf numFmtId="0" fontId="15" fillId="6" borderId="0" xfId="0" applyFont="1" applyFill="1" applyAlignment="1">
      <alignment horizontal="right" vertical="center"/>
    </xf>
    <xf numFmtId="0" fontId="15" fillId="6" borderId="0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horizontal="right" vertical="center"/>
    </xf>
    <xf numFmtId="0" fontId="64" fillId="3" borderId="24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 wrapText="1"/>
    </xf>
    <xf numFmtId="0" fontId="15" fillId="23" borderId="24" xfId="0" applyFont="1" applyFill="1" applyBorder="1" applyAlignment="1">
      <alignment horizontal="center" vertical="center" wrapText="1"/>
    </xf>
    <xf numFmtId="0" fontId="20" fillId="12" borderId="24" xfId="0" applyFont="1" applyFill="1" applyBorder="1" applyAlignment="1">
      <alignment horizontal="center" vertical="center" wrapText="1"/>
    </xf>
    <xf numFmtId="0" fontId="15" fillId="23" borderId="38" xfId="0" applyFont="1" applyFill="1" applyBorder="1" applyAlignment="1">
      <alignment horizontal="center" vertical="center" wrapText="1"/>
    </xf>
    <xf numFmtId="0" fontId="20" fillId="3" borderId="19" xfId="0" applyFont="1" applyFill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center" vertical="center" wrapText="1"/>
    </xf>
    <xf numFmtId="0" fontId="20" fillId="9" borderId="24" xfId="0" applyFont="1" applyFill="1" applyBorder="1" applyAlignment="1">
      <alignment horizontal="center" vertical="center" wrapText="1"/>
    </xf>
    <xf numFmtId="0" fontId="15" fillId="7" borderId="24" xfId="0" applyFont="1" applyFill="1" applyBorder="1" applyAlignment="1">
      <alignment horizontal="center" vertical="center" wrapText="1"/>
    </xf>
    <xf numFmtId="0" fontId="19" fillId="6" borderId="0" xfId="0" applyFont="1" applyFill="1" applyBorder="1" applyAlignment="1">
      <alignment vertical="center"/>
    </xf>
    <xf numFmtId="0" fontId="8" fillId="6" borderId="0" xfId="0" applyFont="1" applyFill="1" applyAlignment="1">
      <alignment vertical="center"/>
    </xf>
    <xf numFmtId="0" fontId="8" fillId="6" borderId="0" xfId="0" applyFont="1" applyFill="1" applyAlignment="1">
      <alignment horizontal="center" vertical="center"/>
    </xf>
    <xf numFmtId="0" fontId="8" fillId="6" borderId="0" xfId="0" applyFont="1" applyFill="1" applyAlignment="1">
      <alignment horizontal="right" vertical="center"/>
    </xf>
    <xf numFmtId="0" fontId="65" fillId="6" borderId="0" xfId="0" applyFont="1" applyFill="1" applyAlignment="1">
      <alignment vertical="center"/>
    </xf>
    <xf numFmtId="0" fontId="65" fillId="6" borderId="0" xfId="0" applyFont="1" applyFill="1" applyAlignment="1">
      <alignment horizontal="left" vertical="center"/>
    </xf>
    <xf numFmtId="0" fontId="65" fillId="6" borderId="0" xfId="0" applyFont="1" applyFill="1" applyAlignment="1">
      <alignment horizontal="center" vertical="center"/>
    </xf>
    <xf numFmtId="0" fontId="65" fillId="6" borderId="0" xfId="0" applyFont="1" applyFill="1" applyAlignment="1">
      <alignment horizontal="right" vertical="center"/>
    </xf>
    <xf numFmtId="0" fontId="65" fillId="6" borderId="0" xfId="0" applyFont="1" applyFill="1" applyAlignment="1" quotePrefix="1">
      <alignment horizontal="left" vertical="center" indent="2"/>
    </xf>
    <xf numFmtId="0" fontId="65" fillId="6" borderId="0" xfId="0" applyFont="1" applyFill="1" applyAlignment="1">
      <alignment horizontal="left" vertical="center" indent="2"/>
    </xf>
    <xf numFmtId="0" fontId="66" fillId="6" borderId="0" xfId="0" applyFont="1" applyFill="1" applyAlignment="1">
      <alignment vertical="center"/>
    </xf>
    <xf numFmtId="0" fontId="66" fillId="6" borderId="0" xfId="0" applyFont="1" applyFill="1" applyAlignment="1">
      <alignment horizontal="center" vertical="center"/>
    </xf>
    <xf numFmtId="0" fontId="66" fillId="6" borderId="0" xfId="0" applyFont="1" applyFill="1" applyAlignment="1">
      <alignment horizontal="right" vertical="center"/>
    </xf>
    <xf numFmtId="164" fontId="26" fillId="2" borderId="1" xfId="24" applyNumberFormat="1" applyFont="1" applyFill="1" applyBorder="1" applyAlignment="1" applyProtection="1">
      <alignment horizontal="left" vertical="center" indent="2"/>
      <protection/>
    </xf>
    <xf numFmtId="164" fontId="32" fillId="3" borderId="37" xfId="24" applyNumberFormat="1" applyFont="1" applyFill="1" applyBorder="1" applyAlignment="1" applyProtection="1">
      <alignment horizontal="left" vertical="center" indent="2"/>
      <protection/>
    </xf>
    <xf numFmtId="164" fontId="26" fillId="2" borderId="3" xfId="24" applyNumberFormat="1" applyFont="1" applyFill="1" applyBorder="1" applyAlignment="1" applyProtection="1">
      <alignment horizontal="left" vertical="center" indent="2"/>
      <protection/>
    </xf>
    <xf numFmtId="164" fontId="26" fillId="2" borderId="37" xfId="24" applyNumberFormat="1" applyFont="1" applyFill="1" applyBorder="1" applyAlignment="1" applyProtection="1">
      <alignment horizontal="left" vertical="center" indent="2"/>
      <protection/>
    </xf>
    <xf numFmtId="164" fontId="26" fillId="5" borderId="0" xfId="22" applyNumberFormat="1" applyFont="1" applyFill="1" applyBorder="1" applyAlignment="1" applyProtection="1">
      <alignment horizontal="left" vertical="center" indent="2"/>
      <protection/>
    </xf>
    <xf numFmtId="0" fontId="54" fillId="25" borderId="0" xfId="0" applyFont="1" applyFill="1" applyBorder="1" applyAlignment="1">
      <alignment vertical="center"/>
    </xf>
    <xf numFmtId="18" fontId="54" fillId="25" borderId="0" xfId="0" applyNumberFormat="1" applyFont="1" applyFill="1" applyBorder="1" applyAlignment="1">
      <alignment vertical="center"/>
    </xf>
    <xf numFmtId="0" fontId="54" fillId="25" borderId="0" xfId="0" applyFont="1" applyFill="1" applyBorder="1" applyAlignment="1">
      <alignment horizontal="center" vertical="center"/>
    </xf>
    <xf numFmtId="0" fontId="46" fillId="25" borderId="0" xfId="0" applyFont="1" applyFill="1" applyBorder="1" applyAlignment="1">
      <alignment vertical="center"/>
    </xf>
    <xf numFmtId="170" fontId="13" fillId="25" borderId="24" xfId="0" applyNumberFormat="1" applyFont="1" applyFill="1" applyBorder="1" applyAlignment="1">
      <alignment horizontal="center" vertical="center"/>
    </xf>
    <xf numFmtId="170" fontId="13" fillId="25" borderId="24" xfId="0" applyNumberFormat="1" applyFont="1" applyFill="1" applyBorder="1" applyAlignment="1">
      <alignment horizontal="right" vertical="center"/>
    </xf>
    <xf numFmtId="170" fontId="13" fillId="25" borderId="25" xfId="0" applyNumberFormat="1" applyFont="1" applyFill="1" applyBorder="1" applyAlignment="1">
      <alignment horizontal="center" vertical="center"/>
    </xf>
    <xf numFmtId="170" fontId="13" fillId="25" borderId="26" xfId="0" applyNumberFormat="1" applyFont="1" applyFill="1" applyBorder="1" applyAlignment="1">
      <alignment horizontal="center" vertical="center"/>
    </xf>
    <xf numFmtId="170" fontId="13" fillId="25" borderId="27" xfId="0" applyNumberFormat="1" applyFont="1" applyFill="1" applyBorder="1" applyAlignment="1">
      <alignment horizontal="center" vertical="center"/>
    </xf>
    <xf numFmtId="170" fontId="13" fillId="25" borderId="28" xfId="0" applyNumberFormat="1" applyFont="1" applyFill="1" applyBorder="1" applyAlignment="1">
      <alignment horizontal="center" vertical="center"/>
    </xf>
    <xf numFmtId="0" fontId="26" fillId="4" borderId="0" xfId="0" applyFont="1" applyFill="1" applyAlignment="1">
      <alignment vertical="center"/>
    </xf>
    <xf numFmtId="0" fontId="51" fillId="0" borderId="0" xfId="0" applyFont="1" applyFill="1" applyBorder="1" applyAlignment="1">
      <alignment vertical="center"/>
    </xf>
    <xf numFmtId="164" fontId="26" fillId="0" borderId="0" xfId="22" applyNumberFormat="1" applyFont="1" applyFill="1" applyAlignment="1" applyProtection="1">
      <alignment horizontal="left" vertical="center"/>
      <protection/>
    </xf>
    <xf numFmtId="164" fontId="23" fillId="0" borderId="0" xfId="22" applyNumberFormat="1" applyFont="1" applyFill="1" applyAlignment="1" applyProtection="1">
      <alignment horizontal="left" vertical="center" wrapText="1" indent="1"/>
      <protection/>
    </xf>
    <xf numFmtId="0" fontId="23" fillId="0" borderId="0" xfId="0" applyFont="1" applyFill="1" applyAlignment="1">
      <alignment vertical="center"/>
    </xf>
    <xf numFmtId="164" fontId="23" fillId="0" borderId="0" xfId="22" applyNumberFormat="1" applyFont="1" applyFill="1" applyAlignment="1" applyProtection="1">
      <alignment vertical="center"/>
      <protection/>
    </xf>
    <xf numFmtId="165" fontId="23" fillId="0" borderId="0" xfId="22" applyNumberFormat="1" applyFont="1" applyFill="1" applyAlignment="1" applyProtection="1">
      <alignment vertical="center"/>
      <protection/>
    </xf>
    <xf numFmtId="0" fontId="23" fillId="5" borderId="0" xfId="0" applyFont="1" applyFill="1" applyAlignment="1" applyProtection="1">
      <alignment vertical="center" wrapText="1"/>
      <protection locked="0"/>
    </xf>
    <xf numFmtId="170" fontId="13" fillId="17" borderId="27" xfId="0" applyNumberFormat="1" applyFont="1" applyFill="1" applyBorder="1" applyAlignment="1">
      <alignment horizontal="center" vertical="center"/>
    </xf>
    <xf numFmtId="170" fontId="13" fillId="17" borderId="28" xfId="0" applyNumberFormat="1" applyFont="1" applyFill="1" applyBorder="1" applyAlignment="1">
      <alignment horizontal="center" vertical="center"/>
    </xf>
    <xf numFmtId="170" fontId="13" fillId="17" borderId="24" xfId="0" applyNumberFormat="1" applyFont="1" applyFill="1" applyBorder="1" applyAlignment="1">
      <alignment horizontal="center" vertical="center"/>
    </xf>
    <xf numFmtId="170" fontId="13" fillId="17" borderId="25" xfId="0" applyNumberFormat="1" applyFont="1" applyFill="1" applyBorder="1" applyAlignment="1">
      <alignment horizontal="center" vertical="center"/>
    </xf>
    <xf numFmtId="170" fontId="13" fillId="7" borderId="24" xfId="0" applyNumberFormat="1" applyFont="1" applyFill="1" applyBorder="1" applyAlignment="1">
      <alignment horizontal="center" vertical="center"/>
    </xf>
    <xf numFmtId="170" fontId="13" fillId="7" borderId="25" xfId="0" applyNumberFormat="1" applyFont="1" applyFill="1" applyBorder="1" applyAlignment="1">
      <alignment horizontal="center" vertical="center"/>
    </xf>
    <xf numFmtId="170" fontId="13" fillId="7" borderId="26" xfId="0" applyNumberFormat="1" applyFont="1" applyFill="1" applyBorder="1" applyAlignment="1">
      <alignment horizontal="center" vertical="center"/>
    </xf>
    <xf numFmtId="170" fontId="13" fillId="7" borderId="27" xfId="0" applyNumberFormat="1" applyFont="1" applyFill="1" applyBorder="1" applyAlignment="1">
      <alignment horizontal="center" vertical="center"/>
    </xf>
    <xf numFmtId="170" fontId="13" fillId="7" borderId="28" xfId="0" applyNumberFormat="1" applyFont="1" applyFill="1" applyBorder="1" applyAlignment="1">
      <alignment horizontal="center" vertical="center"/>
    </xf>
    <xf numFmtId="170" fontId="13" fillId="7" borderId="24" xfId="0" applyNumberFormat="1" applyFont="1" applyFill="1" applyBorder="1" applyAlignment="1">
      <alignment horizontal="right" vertical="center"/>
    </xf>
    <xf numFmtId="170" fontId="13" fillId="15" borderId="26" xfId="0" applyNumberFormat="1" applyFont="1" applyFill="1" applyBorder="1" applyAlignment="1">
      <alignment horizontal="center" vertical="center"/>
    </xf>
    <xf numFmtId="170" fontId="13" fillId="15" borderId="27" xfId="0" applyNumberFormat="1" applyFont="1" applyFill="1" applyBorder="1" applyAlignment="1">
      <alignment horizontal="center" vertical="center"/>
    </xf>
    <xf numFmtId="170" fontId="13" fillId="15" borderId="28" xfId="0" applyNumberFormat="1" applyFont="1" applyFill="1" applyBorder="1" applyAlignment="1">
      <alignment horizontal="center" vertical="center"/>
    </xf>
    <xf numFmtId="170" fontId="13" fillId="15" borderId="24" xfId="0" applyNumberFormat="1" applyFont="1" applyFill="1" applyBorder="1" applyAlignment="1">
      <alignment horizontal="center" vertical="center"/>
    </xf>
    <xf numFmtId="170" fontId="13" fillId="15" borderId="25" xfId="0" applyNumberFormat="1" applyFont="1" applyFill="1" applyBorder="1" applyAlignment="1">
      <alignment horizontal="center" vertical="center"/>
    </xf>
    <xf numFmtId="170" fontId="13" fillId="15" borderId="24" xfId="0" applyNumberFormat="1" applyFont="1" applyFill="1" applyBorder="1" applyAlignment="1">
      <alignment horizontal="right" vertical="center"/>
    </xf>
    <xf numFmtId="0" fontId="74" fillId="4" borderId="23" xfId="0" applyFont="1" applyFill="1" applyBorder="1" applyAlignment="1">
      <alignment horizontal="center" vertical="center"/>
    </xf>
    <xf numFmtId="0" fontId="74" fillId="4" borderId="24" xfId="0" applyFont="1" applyFill="1" applyBorder="1" applyAlignment="1">
      <alignment horizontal="center" vertical="center"/>
    </xf>
    <xf numFmtId="169" fontId="74" fillId="4" borderId="28" xfId="0" applyNumberFormat="1" applyFont="1" applyFill="1" applyBorder="1" applyAlignment="1">
      <alignment horizontal="center" vertical="center"/>
    </xf>
    <xf numFmtId="169" fontId="74" fillId="4" borderId="39" xfId="0" applyNumberFormat="1" applyFont="1" applyFill="1" applyBorder="1" applyAlignment="1">
      <alignment horizontal="center" vertical="center"/>
    </xf>
    <xf numFmtId="164" fontId="23" fillId="0" borderId="0" xfId="22" applyFont="1" applyFill="1" applyBorder="1" applyAlignment="1">
      <alignment horizontal="left" vertical="center"/>
      <protection/>
    </xf>
    <xf numFmtId="164" fontId="23" fillId="0" borderId="0" xfId="24" applyFont="1" applyFill="1" applyBorder="1" applyAlignment="1">
      <alignment horizontal="left" vertical="center"/>
      <protection/>
    </xf>
    <xf numFmtId="0" fontId="26" fillId="0" borderId="0" xfId="24" applyNumberFormat="1" applyFont="1" applyFill="1" applyBorder="1" applyAlignment="1" applyProtection="1">
      <alignment horizontal="left" vertical="center"/>
      <protection/>
    </xf>
    <xf numFmtId="164" fontId="26" fillId="0" borderId="0" xfId="22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>
      <alignment horizontal="left" vertical="center"/>
    </xf>
    <xf numFmtId="164" fontId="9" fillId="0" borderId="0" xfId="24" applyFont="1" applyFill="1" applyBorder="1" applyAlignment="1">
      <alignment horizontal="left" vertical="center"/>
      <protection/>
    </xf>
    <xf numFmtId="164" fontId="15" fillId="0" borderId="0" xfId="22" applyFont="1" applyFill="1" applyBorder="1" applyAlignment="1">
      <alignment horizontal="left" vertical="center"/>
      <protection/>
    </xf>
    <xf numFmtId="165" fontId="25" fillId="5" borderId="0" xfId="0" applyNumberFormat="1" applyFont="1" applyFill="1" applyBorder="1" applyAlignment="1" applyProtection="1">
      <alignment horizontal="center" vertical="center"/>
      <protection/>
    </xf>
    <xf numFmtId="0" fontId="26" fillId="4" borderId="1" xfId="0" applyNumberFormat="1" applyFont="1" applyFill="1" applyBorder="1" applyAlignment="1" applyProtection="1">
      <alignment horizontal="left" vertical="center"/>
      <protection/>
    </xf>
    <xf numFmtId="0" fontId="23" fillId="4" borderId="2" xfId="0" applyFont="1" applyFill="1" applyBorder="1" applyAlignment="1">
      <alignment horizontal="left" vertical="center"/>
    </xf>
    <xf numFmtId="164" fontId="26" fillId="4" borderId="2" xfId="0" applyNumberFormat="1" applyFont="1" applyFill="1" applyBorder="1" applyAlignment="1" applyProtection="1">
      <alignment horizontal="left" vertical="center"/>
      <protection/>
    </xf>
    <xf numFmtId="164" fontId="23" fillId="4" borderId="2" xfId="0" applyNumberFormat="1" applyFont="1" applyFill="1" applyBorder="1" applyAlignment="1" applyProtection="1">
      <alignment horizontal="center" vertical="center"/>
      <protection/>
    </xf>
    <xf numFmtId="165" fontId="23" fillId="4" borderId="8" xfId="0" applyNumberFormat="1" applyFont="1" applyFill="1" applyBorder="1" applyAlignment="1" applyProtection="1">
      <alignment horizontal="center" vertical="center"/>
      <protection/>
    </xf>
    <xf numFmtId="0" fontId="26" fillId="4" borderId="3" xfId="22" applyNumberFormat="1" applyFont="1" applyFill="1" applyBorder="1" applyAlignment="1">
      <alignment horizontal="left" vertical="center"/>
      <protection/>
    </xf>
    <xf numFmtId="165" fontId="23" fillId="4" borderId="9" xfId="0" applyNumberFormat="1" applyFont="1" applyFill="1" applyBorder="1" applyAlignment="1" applyProtection="1">
      <alignment horizontal="center" vertical="center"/>
      <protection/>
    </xf>
    <xf numFmtId="165" fontId="23" fillId="4" borderId="9" xfId="22" applyNumberFormat="1" applyFont="1" applyFill="1" applyBorder="1" applyAlignment="1" applyProtection="1">
      <alignment horizontal="center" vertical="center"/>
      <protection/>
    </xf>
    <xf numFmtId="164" fontId="26" fillId="4" borderId="5" xfId="22" applyNumberFormat="1" applyFont="1" applyFill="1" applyBorder="1" applyAlignment="1" applyProtection="1">
      <alignment horizontal="left" vertical="center"/>
      <protection/>
    </xf>
    <xf numFmtId="164" fontId="23" fillId="4" borderId="5" xfId="0" applyNumberFormat="1" applyFont="1" applyFill="1" applyBorder="1" applyAlignment="1" applyProtection="1">
      <alignment horizontal="center" vertical="center"/>
      <protection/>
    </xf>
    <xf numFmtId="165" fontId="23" fillId="4" borderId="18" xfId="0" applyNumberFormat="1" applyFont="1" applyFill="1" applyBorder="1" applyAlignment="1" applyProtection="1">
      <alignment horizontal="center" vertical="center"/>
      <protection/>
    </xf>
    <xf numFmtId="0" fontId="26" fillId="4" borderId="4" xfId="0" applyNumberFormat="1" applyFont="1" applyFill="1" applyBorder="1" applyAlignment="1" applyProtection="1">
      <alignment horizontal="left" vertical="center"/>
      <protection/>
    </xf>
    <xf numFmtId="0" fontId="23" fillId="4" borderId="5" xfId="0" applyFont="1" applyFill="1" applyBorder="1" applyAlignment="1">
      <alignment horizontal="left" vertical="center"/>
    </xf>
    <xf numFmtId="164" fontId="26" fillId="4" borderId="5" xfId="0" applyNumberFormat="1" applyFont="1" applyFill="1" applyBorder="1" applyAlignment="1" applyProtection="1">
      <alignment horizontal="left" vertical="center"/>
      <protection/>
    </xf>
    <xf numFmtId="0" fontId="26" fillId="4" borderId="37" xfId="0" applyNumberFormat="1" applyFont="1" applyFill="1" applyBorder="1" applyAlignment="1" applyProtection="1">
      <alignment horizontal="left" vertical="center"/>
      <protection/>
    </xf>
    <xf numFmtId="0" fontId="23" fillId="4" borderId="6" xfId="0" applyFont="1" applyFill="1" applyBorder="1" applyAlignment="1">
      <alignment horizontal="left" vertical="center"/>
    </xf>
    <xf numFmtId="164" fontId="26" fillId="4" borderId="6" xfId="0" applyNumberFormat="1" applyFont="1" applyFill="1" applyBorder="1" applyAlignment="1" applyProtection="1">
      <alignment horizontal="left" vertical="center"/>
      <protection/>
    </xf>
    <xf numFmtId="164" fontId="23" fillId="4" borderId="6" xfId="0" applyNumberFormat="1" applyFont="1" applyFill="1" applyBorder="1" applyAlignment="1" applyProtection="1">
      <alignment horizontal="center" vertical="center"/>
      <protection/>
    </xf>
    <xf numFmtId="165" fontId="23" fillId="4" borderId="7" xfId="0" applyNumberFormat="1" applyFont="1" applyFill="1" applyBorder="1" applyAlignment="1" applyProtection="1">
      <alignment horizontal="center" vertical="center"/>
      <protection/>
    </xf>
    <xf numFmtId="0" fontId="26" fillId="4" borderId="1" xfId="24" applyNumberFormat="1" applyFont="1" applyFill="1" applyBorder="1" applyAlignment="1" applyProtection="1">
      <alignment horizontal="left" vertical="center"/>
      <protection/>
    </xf>
    <xf numFmtId="0" fontId="26" fillId="4" borderId="3" xfId="22" applyNumberFormat="1" applyFont="1" applyFill="1" applyBorder="1" applyAlignment="1" applyProtection="1">
      <alignment horizontal="left" vertical="center"/>
      <protection/>
    </xf>
    <xf numFmtId="0" fontId="26" fillId="4" borderId="4" xfId="22" applyNumberFormat="1" applyFont="1" applyFill="1" applyBorder="1" applyAlignment="1" applyProtection="1">
      <alignment horizontal="left" vertical="center"/>
      <protection/>
    </xf>
    <xf numFmtId="164" fontId="23" fillId="4" borderId="5" xfId="22" applyFont="1" applyFill="1" applyBorder="1" applyAlignment="1">
      <alignment horizontal="center" vertical="center"/>
      <protection/>
    </xf>
    <xf numFmtId="0" fontId="26" fillId="4" borderId="3" xfId="0" applyNumberFormat="1" applyFont="1" applyFill="1" applyBorder="1" applyAlignment="1" applyProtection="1">
      <alignment horizontal="left" vertical="center"/>
      <protection/>
    </xf>
    <xf numFmtId="0" fontId="26" fillId="4" borderId="3" xfId="22" applyNumberFormat="1" applyFont="1" applyFill="1" applyBorder="1" applyAlignment="1" applyProtection="1" quotePrefix="1">
      <alignment horizontal="left" vertical="center"/>
      <protection/>
    </xf>
    <xf numFmtId="0" fontId="26" fillId="4" borderId="37" xfId="22" applyNumberFormat="1" applyFont="1" applyFill="1" applyBorder="1" applyAlignment="1" applyProtection="1" quotePrefix="1">
      <alignment horizontal="left" vertical="center"/>
      <protection/>
    </xf>
    <xf numFmtId="164" fontId="26" fillId="4" borderId="6" xfId="22" applyNumberFormat="1" applyFont="1" applyFill="1" applyBorder="1" applyAlignment="1" applyProtection="1">
      <alignment horizontal="left" vertical="center"/>
      <protection/>
    </xf>
    <xf numFmtId="0" fontId="26" fillId="4" borderId="1" xfId="22" applyNumberFormat="1" applyFont="1" applyFill="1" applyBorder="1" applyAlignment="1" applyProtection="1">
      <alignment horizontal="left" vertical="center"/>
      <protection/>
    </xf>
    <xf numFmtId="164" fontId="23" fillId="4" borderId="2" xfId="22" applyFont="1" applyFill="1" applyBorder="1" applyAlignment="1">
      <alignment horizontal="left" vertical="center"/>
      <protection/>
    </xf>
    <xf numFmtId="164" fontId="26" fillId="4" borderId="2" xfId="22" applyNumberFormat="1" applyFont="1" applyFill="1" applyBorder="1" applyAlignment="1" applyProtection="1">
      <alignment horizontal="left" vertical="center"/>
      <protection/>
    </xf>
    <xf numFmtId="164" fontId="23" fillId="4" borderId="2" xfId="22" applyNumberFormat="1" applyFont="1" applyFill="1" applyBorder="1" applyAlignment="1" applyProtection="1">
      <alignment horizontal="center" vertical="center"/>
      <protection/>
    </xf>
    <xf numFmtId="165" fontId="23" fillId="4" borderId="8" xfId="22" applyNumberFormat="1" applyFont="1" applyFill="1" applyBorder="1" applyAlignment="1" applyProtection="1">
      <alignment horizontal="center" vertical="center"/>
      <protection/>
    </xf>
    <xf numFmtId="164" fontId="26" fillId="4" borderId="5" xfId="0" applyNumberFormat="1" applyFont="1" applyFill="1" applyBorder="1" applyAlignment="1" applyProtection="1">
      <alignment horizontal="left" vertical="center" indent="4"/>
      <protection/>
    </xf>
    <xf numFmtId="0" fontId="26" fillId="4" borderId="1" xfId="22" applyNumberFormat="1" applyFont="1" applyFill="1" applyBorder="1" applyAlignment="1" applyProtection="1" quotePrefix="1">
      <alignment horizontal="left" vertical="center"/>
      <protection/>
    </xf>
    <xf numFmtId="0" fontId="24" fillId="5" borderId="0" xfId="22" applyNumberFormat="1" applyFont="1" applyFill="1" applyBorder="1" applyAlignment="1">
      <alignment horizontal="left" vertical="center"/>
      <protection/>
    </xf>
    <xf numFmtId="164" fontId="24" fillId="5" borderId="0" xfId="22" applyFont="1" applyFill="1" applyBorder="1" applyAlignment="1" quotePrefix="1">
      <alignment horizontal="left" vertical="center"/>
      <protection/>
    </xf>
    <xf numFmtId="164" fontId="26" fillId="8" borderId="2" xfId="0" applyNumberFormat="1" applyFont="1" applyFill="1" applyBorder="1" applyAlignment="1" applyProtection="1">
      <alignment horizontal="left" vertical="center"/>
      <protection/>
    </xf>
    <xf numFmtId="164" fontId="26" fillId="8" borderId="2" xfId="22" applyNumberFormat="1" applyFont="1" applyFill="1" applyBorder="1" applyAlignment="1" applyProtection="1">
      <alignment horizontal="left" vertical="center"/>
      <protection/>
    </xf>
    <xf numFmtId="164" fontId="25" fillId="8" borderId="2" xfId="22" applyNumberFormat="1" applyFont="1" applyFill="1" applyBorder="1" applyAlignment="1" applyProtection="1">
      <alignment horizontal="left" vertical="center"/>
      <protection/>
    </xf>
    <xf numFmtId="164" fontId="25" fillId="8" borderId="2" xfId="0" applyNumberFormat="1" applyFont="1" applyFill="1" applyBorder="1" applyAlignment="1" applyProtection="1">
      <alignment horizontal="left" vertical="center"/>
      <protection/>
    </xf>
    <xf numFmtId="164" fontId="25" fillId="8" borderId="6" xfId="22" applyNumberFormat="1" applyFont="1" applyFill="1" applyBorder="1" applyAlignment="1" applyProtection="1">
      <alignment horizontal="left" vertical="center"/>
      <protection/>
    </xf>
    <xf numFmtId="164" fontId="25" fillId="8" borderId="6" xfId="0" applyNumberFormat="1" applyFont="1" applyFill="1" applyBorder="1" applyAlignment="1" applyProtection="1">
      <alignment horizontal="left" vertical="center" indent="2"/>
      <protection/>
    </xf>
    <xf numFmtId="164" fontId="25" fillId="8" borderId="6" xfId="0" applyNumberFormat="1" applyFont="1" applyFill="1" applyBorder="1" applyAlignment="1" applyProtection="1">
      <alignment horizontal="left" vertical="center" wrapText="1" indent="2"/>
      <protection/>
    </xf>
    <xf numFmtId="164" fontId="25" fillId="8" borderId="2" xfId="24" applyNumberFormat="1" applyFont="1" applyFill="1" applyBorder="1" applyAlignment="1" applyProtection="1">
      <alignment horizontal="left" vertical="center"/>
      <protection/>
    </xf>
    <xf numFmtId="164" fontId="26" fillId="8" borderId="2" xfId="0" applyNumberFormat="1" applyFont="1" applyFill="1" applyBorder="1" applyAlignment="1" applyProtection="1" quotePrefix="1">
      <alignment horizontal="left" vertical="center"/>
      <protection/>
    </xf>
    <xf numFmtId="164" fontId="25" fillId="8" borderId="5" xfId="22" applyFont="1" applyFill="1" applyBorder="1" applyAlignment="1">
      <alignment horizontal="left" vertical="center"/>
      <protection/>
    </xf>
    <xf numFmtId="164" fontId="20" fillId="8" borderId="5" xfId="22" applyFont="1" applyFill="1" applyBorder="1" applyAlignment="1">
      <alignment horizontal="left" vertical="center"/>
      <protection/>
    </xf>
    <xf numFmtId="0" fontId="26" fillId="4" borderId="1" xfId="0" applyNumberFormat="1" applyFont="1" applyFill="1" applyBorder="1" applyAlignment="1" applyProtection="1" quotePrefix="1">
      <alignment horizontal="left" vertical="center"/>
      <protection/>
    </xf>
    <xf numFmtId="164" fontId="26" fillId="4" borderId="0" xfId="22" applyNumberFormat="1" applyFont="1" applyFill="1" applyBorder="1" applyAlignment="1" applyProtection="1">
      <alignment horizontal="left" vertical="center" indent="4"/>
      <protection/>
    </xf>
    <xf numFmtId="164" fontId="26" fillId="4" borderId="5" xfId="22" applyNumberFormat="1" applyFont="1" applyFill="1" applyBorder="1" applyAlignment="1" applyProtection="1">
      <alignment horizontal="left" vertical="center" indent="2"/>
      <protection/>
    </xf>
    <xf numFmtId="165" fontId="25" fillId="4" borderId="9" xfId="22" applyNumberFormat="1" applyFont="1" applyFill="1" applyBorder="1" applyAlignment="1" applyProtection="1">
      <alignment horizontal="center" vertical="center"/>
      <protection/>
    </xf>
    <xf numFmtId="164" fontId="26" fillId="4" borderId="0" xfId="22" applyNumberFormat="1" applyFont="1" applyFill="1" applyBorder="1" applyAlignment="1" applyProtection="1" quotePrefix="1">
      <alignment horizontal="left" vertical="center" indent="2"/>
      <protection/>
    </xf>
    <xf numFmtId="165" fontId="26" fillId="4" borderId="9" xfId="22" applyNumberFormat="1" applyFont="1" applyFill="1" applyBorder="1" applyAlignment="1" applyProtection="1">
      <alignment horizontal="center" vertical="center"/>
      <protection/>
    </xf>
    <xf numFmtId="0" fontId="26" fillId="4" borderId="4" xfId="22" applyNumberFormat="1" applyFont="1" applyFill="1" applyBorder="1" applyAlignment="1">
      <alignment horizontal="left" vertical="center"/>
      <protection/>
    </xf>
    <xf numFmtId="164" fontId="15" fillId="4" borderId="5" xfId="22" applyFont="1" applyFill="1" applyBorder="1" applyAlignment="1">
      <alignment horizontal="left" vertical="center"/>
      <protection/>
    </xf>
    <xf numFmtId="164" fontId="26" fillId="4" borderId="5" xfId="22" applyNumberFormat="1" applyFont="1" applyFill="1" applyBorder="1" applyAlignment="1" applyProtection="1">
      <alignment horizontal="center" vertical="center"/>
      <protection/>
    </xf>
    <xf numFmtId="165" fontId="26" fillId="4" borderId="18" xfId="22" applyNumberFormat="1" applyFont="1" applyFill="1" applyBorder="1" applyAlignment="1" applyProtection="1">
      <alignment horizontal="center" vertical="center"/>
      <protection/>
    </xf>
    <xf numFmtId="0" fontId="26" fillId="4" borderId="2" xfId="0" applyFont="1" applyFill="1" applyBorder="1" applyAlignment="1">
      <alignment horizontal="left" vertical="center"/>
    </xf>
    <xf numFmtId="164" fontId="26" fillId="4" borderId="2" xfId="0" applyNumberFormat="1" applyFont="1" applyFill="1" applyBorder="1" applyAlignment="1" applyProtection="1">
      <alignment horizontal="center" vertical="center"/>
      <protection/>
    </xf>
    <xf numFmtId="165" fontId="26" fillId="4" borderId="8" xfId="0" applyNumberFormat="1" applyFont="1" applyFill="1" applyBorder="1" applyAlignment="1" applyProtection="1">
      <alignment horizontal="center" vertical="center"/>
      <protection/>
    </xf>
    <xf numFmtId="164" fontId="26" fillId="4" borderId="6" xfId="22" applyFont="1" applyFill="1" applyBorder="1" applyAlignment="1">
      <alignment horizontal="left" vertical="center"/>
      <protection/>
    </xf>
    <xf numFmtId="164" fontId="26" fillId="4" borderId="6" xfId="22" applyNumberFormat="1" applyFont="1" applyFill="1" applyBorder="1" applyAlignment="1" applyProtection="1">
      <alignment horizontal="center" vertical="center"/>
      <protection/>
    </xf>
    <xf numFmtId="165" fontId="26" fillId="4" borderId="7" xfId="0" applyNumberFormat="1" applyFont="1" applyFill="1" applyBorder="1" applyAlignment="1" applyProtection="1">
      <alignment horizontal="center" vertical="center"/>
      <protection/>
    </xf>
    <xf numFmtId="0" fontId="26" fillId="4" borderId="5" xfId="0" applyFont="1" applyFill="1" applyBorder="1" applyAlignment="1">
      <alignment horizontal="left" vertical="center" indent="2"/>
    </xf>
    <xf numFmtId="0" fontId="26" fillId="0" borderId="0" xfId="22" applyNumberFormat="1" applyFont="1" applyFill="1" applyAlignment="1" applyProtection="1">
      <alignment horizontal="left" vertical="center"/>
      <protection locked="0"/>
    </xf>
    <xf numFmtId="164" fontId="26" fillId="0" borderId="0" xfId="22" applyNumberFormat="1" applyFont="1" applyFill="1" applyAlignment="1" applyProtection="1">
      <alignment horizontal="left" vertical="center"/>
      <protection locked="0"/>
    </xf>
    <xf numFmtId="0" fontId="23" fillId="0" borderId="0" xfId="0" applyFont="1" applyFill="1" applyAlignment="1" applyProtection="1">
      <alignment vertical="center" wrapText="1"/>
      <protection locked="0"/>
    </xf>
    <xf numFmtId="164" fontId="23" fillId="0" borderId="0" xfId="22" applyNumberFormat="1" applyFont="1" applyFill="1" applyAlignment="1" applyProtection="1">
      <alignment vertical="center"/>
      <protection locked="0"/>
    </xf>
    <xf numFmtId="165" fontId="23" fillId="0" borderId="0" xfId="22" applyNumberFormat="1" applyFont="1" applyFill="1" applyAlignment="1" applyProtection="1">
      <alignment horizontal="right" vertical="center"/>
      <protection locked="0"/>
    </xf>
    <xf numFmtId="164" fontId="0" fillId="0" borderId="0" xfId="22" applyFont="1" applyFill="1" applyAlignment="1" applyProtection="1">
      <alignment vertical="center"/>
      <protection locked="0"/>
    </xf>
    <xf numFmtId="0" fontId="54" fillId="4" borderId="0" xfId="0" applyFont="1" applyFill="1" applyBorder="1" applyAlignment="1">
      <alignment vertical="center"/>
    </xf>
    <xf numFmtId="0" fontId="54" fillId="4" borderId="0" xfId="0" applyFont="1" applyFill="1" applyBorder="1" applyAlignment="1">
      <alignment horizontal="left" vertical="center"/>
    </xf>
    <xf numFmtId="164" fontId="15" fillId="4" borderId="0" xfId="22" applyFont="1" applyFill="1" applyBorder="1" applyAlignment="1">
      <alignment vertical="center"/>
      <protection/>
    </xf>
    <xf numFmtId="164" fontId="26" fillId="4" borderId="0" xfId="22" applyFont="1" applyFill="1" applyBorder="1" applyAlignment="1">
      <alignment vertical="center"/>
      <protection/>
    </xf>
    <xf numFmtId="18" fontId="15" fillId="4" borderId="0" xfId="22" applyNumberFormat="1" applyFont="1" applyFill="1" applyBorder="1" applyAlignment="1">
      <alignment vertical="center"/>
      <protection/>
    </xf>
    <xf numFmtId="164" fontId="26" fillId="5" borderId="0" xfId="22" applyFont="1" applyFill="1" applyBorder="1" applyAlignment="1">
      <alignment horizontal="center" vertical="center"/>
      <protection/>
    </xf>
    <xf numFmtId="0" fontId="26" fillId="5" borderId="0" xfId="0" applyFont="1" applyFill="1" applyBorder="1" applyAlignment="1">
      <alignment horizontal="left" vertical="center"/>
    </xf>
    <xf numFmtId="167" fontId="12" fillId="9" borderId="21" xfId="0" applyNumberFormat="1" applyFont="1" applyFill="1" applyBorder="1" applyAlignment="1">
      <alignment horizontal="center" vertical="center"/>
    </xf>
    <xf numFmtId="167" fontId="12" fillId="9" borderId="22" xfId="0" applyNumberFormat="1" applyFont="1" applyFill="1" applyBorder="1" applyAlignment="1">
      <alignment horizontal="center" vertical="center"/>
    </xf>
    <xf numFmtId="167" fontId="12" fillId="9" borderId="23" xfId="0" applyNumberFormat="1" applyFont="1" applyFill="1" applyBorder="1" applyAlignment="1">
      <alignment horizontal="center" vertical="center"/>
    </xf>
    <xf numFmtId="167" fontId="12" fillId="10" borderId="26" xfId="0" applyNumberFormat="1" applyFont="1" applyFill="1" applyBorder="1" applyAlignment="1">
      <alignment horizontal="center" vertical="center"/>
    </xf>
    <xf numFmtId="167" fontId="12" fillId="10" borderId="27" xfId="0" applyNumberFormat="1" applyFont="1" applyFill="1" applyBorder="1" applyAlignment="1">
      <alignment horizontal="center" vertical="center"/>
    </xf>
    <xf numFmtId="167" fontId="12" fillId="10" borderId="28" xfId="0" applyNumberFormat="1" applyFont="1" applyFill="1" applyBorder="1" applyAlignment="1">
      <alignment horizontal="center" vertical="center"/>
    </xf>
    <xf numFmtId="167" fontId="10" fillId="11" borderId="26" xfId="0" applyNumberFormat="1" applyFont="1" applyFill="1" applyBorder="1" applyAlignment="1">
      <alignment horizontal="center" vertical="center"/>
    </xf>
    <xf numFmtId="167" fontId="10" fillId="11" borderId="27" xfId="0" applyNumberFormat="1" applyFont="1" applyFill="1" applyBorder="1" applyAlignment="1">
      <alignment horizontal="center" vertical="center"/>
    </xf>
    <xf numFmtId="167" fontId="10" fillId="11" borderId="28" xfId="0" applyNumberFormat="1" applyFont="1" applyFill="1" applyBorder="1" applyAlignment="1">
      <alignment horizontal="center" vertical="center"/>
    </xf>
    <xf numFmtId="167" fontId="12" fillId="12" borderId="26" xfId="0" applyNumberFormat="1" applyFont="1" applyFill="1" applyBorder="1" applyAlignment="1">
      <alignment horizontal="center" vertical="center"/>
    </xf>
    <xf numFmtId="167" fontId="12" fillId="12" borderId="27" xfId="0" applyNumberFormat="1" applyFont="1" applyFill="1" applyBorder="1" applyAlignment="1">
      <alignment horizontal="center" vertical="center"/>
    </xf>
    <xf numFmtId="167" fontId="12" fillId="12" borderId="28" xfId="0" applyNumberFormat="1" applyFont="1" applyFill="1" applyBorder="1" applyAlignment="1">
      <alignment horizontal="center" vertical="center"/>
    </xf>
    <xf numFmtId="167" fontId="12" fillId="22" borderId="26" xfId="0" applyNumberFormat="1" applyFont="1" applyFill="1" applyBorder="1" applyAlignment="1">
      <alignment horizontal="center" vertical="center"/>
    </xf>
    <xf numFmtId="167" fontId="12" fillId="22" borderId="27" xfId="0" applyNumberFormat="1" applyFont="1" applyFill="1" applyBorder="1" applyAlignment="1">
      <alignment horizontal="center" vertical="center"/>
    </xf>
    <xf numFmtId="167" fontId="12" fillId="22" borderId="28" xfId="0" applyNumberFormat="1" applyFont="1" applyFill="1" applyBorder="1" applyAlignment="1">
      <alignment horizontal="center" vertical="center"/>
    </xf>
    <xf numFmtId="167" fontId="13" fillId="4" borderId="26" xfId="0" applyNumberFormat="1" applyFont="1" applyFill="1" applyBorder="1" applyAlignment="1">
      <alignment horizontal="center" vertical="center"/>
    </xf>
    <xf numFmtId="167" fontId="13" fillId="4" borderId="27" xfId="0" applyNumberFormat="1" applyFont="1" applyFill="1" applyBorder="1" applyAlignment="1">
      <alignment horizontal="center" vertical="center"/>
    </xf>
    <xf numFmtId="167" fontId="13" fillId="4" borderId="28" xfId="0" applyNumberFormat="1" applyFont="1" applyFill="1" applyBorder="1" applyAlignment="1">
      <alignment horizontal="center" vertical="center"/>
    </xf>
    <xf numFmtId="167" fontId="13" fillId="25" borderId="26" xfId="0" applyNumberFormat="1" applyFont="1" applyFill="1" applyBorder="1" applyAlignment="1">
      <alignment horizontal="center" vertical="center"/>
    </xf>
    <xf numFmtId="167" fontId="13" fillId="25" borderId="27" xfId="0" applyNumberFormat="1" applyFont="1" applyFill="1" applyBorder="1" applyAlignment="1">
      <alignment horizontal="center" vertical="center"/>
    </xf>
    <xf numFmtId="167" fontId="13" fillId="25" borderId="28" xfId="0" applyNumberFormat="1" applyFont="1" applyFill="1" applyBorder="1" applyAlignment="1">
      <alignment horizontal="center" vertical="center"/>
    </xf>
    <xf numFmtId="167" fontId="12" fillId="13" borderId="26" xfId="0" applyNumberFormat="1" applyFont="1" applyFill="1" applyBorder="1" applyAlignment="1">
      <alignment horizontal="center" vertical="center"/>
    </xf>
    <xf numFmtId="167" fontId="12" fillId="13" borderId="27" xfId="0" applyNumberFormat="1" applyFont="1" applyFill="1" applyBorder="1" applyAlignment="1">
      <alignment horizontal="center" vertical="center"/>
    </xf>
    <xf numFmtId="167" fontId="12" fillId="13" borderId="28" xfId="0" applyNumberFormat="1" applyFont="1" applyFill="1" applyBorder="1" applyAlignment="1">
      <alignment horizontal="center" vertical="center"/>
    </xf>
    <xf numFmtId="167" fontId="13" fillId="17" borderId="26" xfId="0" applyNumberFormat="1" applyFont="1" applyFill="1" applyBorder="1" applyAlignment="1">
      <alignment horizontal="center" vertical="center"/>
    </xf>
    <xf numFmtId="167" fontId="13" fillId="17" borderId="27" xfId="0" applyNumberFormat="1" applyFont="1" applyFill="1" applyBorder="1" applyAlignment="1">
      <alignment horizontal="center" vertical="center"/>
    </xf>
    <xf numFmtId="167" fontId="13" fillId="17" borderId="28" xfId="0" applyNumberFormat="1" applyFont="1" applyFill="1" applyBorder="1" applyAlignment="1">
      <alignment horizontal="center" vertical="center"/>
    </xf>
    <xf numFmtId="167" fontId="12" fillId="18" borderId="26" xfId="0" applyNumberFormat="1" applyFont="1" applyFill="1" applyBorder="1" applyAlignment="1">
      <alignment horizontal="center" vertical="center"/>
    </xf>
    <xf numFmtId="167" fontId="12" fillId="18" borderId="27" xfId="0" applyNumberFormat="1" applyFont="1" applyFill="1" applyBorder="1" applyAlignment="1">
      <alignment horizontal="center" vertical="center"/>
    </xf>
    <xf numFmtId="167" fontId="12" fillId="18" borderId="28" xfId="0" applyNumberFormat="1" applyFont="1" applyFill="1" applyBorder="1" applyAlignment="1">
      <alignment horizontal="center" vertical="center"/>
    </xf>
    <xf numFmtId="167" fontId="13" fillId="14" borderId="26" xfId="0" applyNumberFormat="1" applyFont="1" applyFill="1" applyBorder="1" applyAlignment="1">
      <alignment horizontal="center" vertical="center"/>
    </xf>
    <xf numFmtId="167" fontId="13" fillId="14" borderId="27" xfId="0" applyNumberFormat="1" applyFont="1" applyFill="1" applyBorder="1" applyAlignment="1">
      <alignment horizontal="center" vertical="center"/>
    </xf>
    <xf numFmtId="167" fontId="13" fillId="14" borderId="28" xfId="0" applyNumberFormat="1" applyFont="1" applyFill="1" applyBorder="1" applyAlignment="1">
      <alignment horizontal="center" vertical="center"/>
    </xf>
    <xf numFmtId="167" fontId="13" fillId="2" borderId="26" xfId="0" applyNumberFormat="1" applyFont="1" applyFill="1" applyBorder="1" applyAlignment="1">
      <alignment horizontal="center" vertical="center"/>
    </xf>
    <xf numFmtId="167" fontId="13" fillId="2" borderId="27" xfId="0" applyNumberFormat="1" applyFont="1" applyFill="1" applyBorder="1" applyAlignment="1">
      <alignment horizontal="center" vertical="center"/>
    </xf>
    <xf numFmtId="167" fontId="13" fillId="2" borderId="28" xfId="0" applyNumberFormat="1" applyFont="1" applyFill="1" applyBorder="1" applyAlignment="1">
      <alignment horizontal="center" vertical="center"/>
    </xf>
    <xf numFmtId="167" fontId="13" fillId="7" borderId="26" xfId="0" applyNumberFormat="1" applyFont="1" applyFill="1" applyBorder="1" applyAlignment="1">
      <alignment horizontal="center" vertical="center"/>
    </xf>
    <xf numFmtId="167" fontId="13" fillId="7" borderId="27" xfId="0" applyNumberFormat="1" applyFont="1" applyFill="1" applyBorder="1" applyAlignment="1">
      <alignment horizontal="center" vertical="center"/>
    </xf>
    <xf numFmtId="167" fontId="13" fillId="7" borderId="28" xfId="0" applyNumberFormat="1" applyFont="1" applyFill="1" applyBorder="1" applyAlignment="1">
      <alignment horizontal="center" vertical="center"/>
    </xf>
    <xf numFmtId="167" fontId="21" fillId="3" borderId="26" xfId="0" applyNumberFormat="1" applyFont="1" applyFill="1" applyBorder="1" applyAlignment="1">
      <alignment horizontal="center" vertical="center"/>
    </xf>
    <xf numFmtId="167" fontId="21" fillId="3" borderId="27" xfId="0" applyNumberFormat="1" applyFont="1" applyFill="1" applyBorder="1" applyAlignment="1">
      <alignment horizontal="center" vertical="center"/>
    </xf>
    <xf numFmtId="167" fontId="21" fillId="3" borderId="28" xfId="0" applyNumberFormat="1" applyFont="1" applyFill="1" applyBorder="1" applyAlignment="1">
      <alignment horizontal="center" vertical="center"/>
    </xf>
    <xf numFmtId="167" fontId="13" fillId="15" borderId="26" xfId="0" applyNumberFormat="1" applyFont="1" applyFill="1" applyBorder="1" applyAlignment="1">
      <alignment horizontal="center" vertical="center"/>
    </xf>
    <xf numFmtId="167" fontId="13" fillId="15" borderId="27" xfId="0" applyNumberFormat="1" applyFont="1" applyFill="1" applyBorder="1" applyAlignment="1">
      <alignment horizontal="center" vertical="center"/>
    </xf>
    <xf numFmtId="167" fontId="13" fillId="15" borderId="28" xfId="0" applyNumberFormat="1" applyFont="1" applyFill="1" applyBorder="1" applyAlignment="1">
      <alignment horizontal="center" vertical="center"/>
    </xf>
    <xf numFmtId="167" fontId="13" fillId="15" borderId="21" xfId="0" applyNumberFormat="1" applyFont="1" applyFill="1" applyBorder="1" applyAlignment="1">
      <alignment horizontal="center" vertical="center"/>
    </xf>
    <xf numFmtId="167" fontId="13" fillId="15" borderId="22" xfId="0" applyNumberFormat="1" applyFont="1" applyFill="1" applyBorder="1" applyAlignment="1">
      <alignment horizontal="center" vertical="center"/>
    </xf>
    <xf numFmtId="167" fontId="13" fillId="15" borderId="23" xfId="0" applyNumberFormat="1" applyFont="1" applyFill="1" applyBorder="1" applyAlignment="1">
      <alignment horizontal="center" vertical="center"/>
    </xf>
    <xf numFmtId="167" fontId="13" fillId="15" borderId="40" xfId="0" applyNumberFormat="1" applyFont="1" applyFill="1" applyBorder="1" applyAlignment="1">
      <alignment horizontal="center" vertical="center"/>
    </xf>
    <xf numFmtId="167" fontId="13" fillId="16" borderId="41" xfId="0" applyNumberFormat="1" applyFont="1" applyFill="1" applyBorder="1" applyAlignment="1">
      <alignment horizontal="center" vertical="center"/>
    </xf>
    <xf numFmtId="167" fontId="13" fillId="16" borderId="42" xfId="0" applyNumberFormat="1" applyFont="1" applyFill="1" applyBorder="1" applyAlignment="1">
      <alignment horizontal="center" vertical="center"/>
    </xf>
    <xf numFmtId="167" fontId="13" fillId="16" borderId="43" xfId="0" applyNumberFormat="1" applyFont="1" applyFill="1" applyBorder="1" applyAlignment="1">
      <alignment horizontal="center" vertical="center"/>
    </xf>
    <xf numFmtId="167" fontId="13" fillId="16" borderId="1" xfId="0" applyNumberFormat="1" applyFont="1" applyFill="1" applyBorder="1" applyAlignment="1">
      <alignment horizontal="center" vertical="center"/>
    </xf>
    <xf numFmtId="167" fontId="13" fillId="17" borderId="41" xfId="0" applyNumberFormat="1" applyFont="1" applyFill="1" applyBorder="1" applyAlignment="1">
      <alignment horizontal="center" vertical="center"/>
    </xf>
    <xf numFmtId="167" fontId="13" fillId="17" borderId="42" xfId="0" applyNumberFormat="1" applyFont="1" applyFill="1" applyBorder="1" applyAlignment="1">
      <alignment horizontal="center" vertical="center"/>
    </xf>
    <xf numFmtId="167" fontId="13" fillId="17" borderId="43" xfId="0" applyNumberFormat="1" applyFont="1" applyFill="1" applyBorder="1" applyAlignment="1">
      <alignment horizontal="center" vertical="center"/>
    </xf>
    <xf numFmtId="167" fontId="13" fillId="17" borderId="1" xfId="0" applyNumberFormat="1" applyFont="1" applyFill="1" applyBorder="1" applyAlignment="1">
      <alignment horizontal="center" vertical="center"/>
    </xf>
    <xf numFmtId="167" fontId="13" fillId="5" borderId="34" xfId="0" applyNumberFormat="1" applyFont="1" applyFill="1" applyBorder="1" applyAlignment="1">
      <alignment horizontal="center" vertical="center"/>
    </xf>
    <xf numFmtId="167" fontId="12" fillId="3" borderId="33" xfId="0" applyNumberFormat="1" applyFont="1" applyFill="1" applyBorder="1" applyAlignment="1">
      <alignment horizontal="center" vertical="center"/>
    </xf>
    <xf numFmtId="167" fontId="13" fillId="5" borderId="33" xfId="0" applyNumberFormat="1" applyFont="1" applyFill="1" applyBorder="1" applyAlignment="1">
      <alignment horizontal="center" vertical="center"/>
    </xf>
    <xf numFmtId="167" fontId="13" fillId="5" borderId="35" xfId="0" applyNumberFormat="1" applyFont="1" applyFill="1" applyBorder="1" applyAlignment="1">
      <alignment horizontal="center" vertical="center"/>
    </xf>
    <xf numFmtId="167" fontId="12" fillId="3" borderId="34" xfId="0" applyNumberFormat="1" applyFont="1" applyFill="1" applyBorder="1" applyAlignment="1">
      <alignment horizontal="center" vertical="center"/>
    </xf>
    <xf numFmtId="167" fontId="12" fillId="3" borderId="35" xfId="0" applyNumberFormat="1" applyFont="1" applyFill="1" applyBorder="1" applyAlignment="1">
      <alignment horizontal="center" vertical="center"/>
    </xf>
    <xf numFmtId="0" fontId="0" fillId="4" borderId="0" xfId="0" applyFill="1" applyAlignment="1">
      <alignment/>
    </xf>
    <xf numFmtId="49" fontId="26" fillId="5" borderId="0" xfId="22" applyNumberFormat="1" applyFont="1" applyFill="1" applyAlignment="1" applyProtection="1">
      <alignment horizontal="left" vertical="center"/>
      <protection/>
    </xf>
    <xf numFmtId="18" fontId="26" fillId="4" borderId="0" xfId="22" applyNumberFormat="1" applyFont="1" applyFill="1" applyAlignment="1" applyProtection="1">
      <alignment horizontal="left" vertical="center"/>
      <protection/>
    </xf>
    <xf numFmtId="164" fontId="26" fillId="5" borderId="0" xfId="0" applyNumberFormat="1" applyFont="1" applyFill="1" applyAlignment="1" applyProtection="1">
      <alignment horizontal="left" vertical="center"/>
      <protection/>
    </xf>
    <xf numFmtId="164" fontId="26" fillId="4" borderId="0" xfId="0" applyNumberFormat="1" applyFont="1" applyFill="1" applyAlignment="1" applyProtection="1">
      <alignment horizontal="left" vertical="center"/>
      <protection/>
    </xf>
    <xf numFmtId="49" fontId="26" fillId="4" borderId="0" xfId="22" applyNumberFormat="1" applyFont="1" applyFill="1" applyAlignment="1" applyProtection="1">
      <alignment horizontal="left" vertical="center"/>
      <protection/>
    </xf>
    <xf numFmtId="164" fontId="25" fillId="3" borderId="0" xfId="22" applyNumberFormat="1" applyFont="1" applyFill="1" applyAlignment="1" applyProtection="1">
      <alignment horizontal="right" vertical="center"/>
      <protection/>
    </xf>
    <xf numFmtId="172" fontId="26" fillId="5" borderId="0" xfId="22" applyNumberFormat="1" applyFont="1" applyFill="1" applyAlignment="1" applyProtection="1" quotePrefix="1">
      <alignment horizontal="left" vertical="center"/>
      <protection/>
    </xf>
    <xf numFmtId="172" fontId="26" fillId="4" borderId="0" xfId="22" applyNumberFormat="1" applyFont="1" applyFill="1" applyAlignment="1" applyProtection="1" quotePrefix="1">
      <alignment horizontal="left" vertical="center"/>
      <protection/>
    </xf>
    <xf numFmtId="164" fontId="26" fillId="5" borderId="0" xfId="22" applyNumberFormat="1" applyFont="1" applyFill="1" applyAlignment="1" applyProtection="1">
      <alignment horizontal="right" vertical="center"/>
      <protection/>
    </xf>
    <xf numFmtId="18" fontId="26" fillId="5" borderId="0" xfId="22" applyNumberFormat="1" applyFont="1" applyFill="1" applyAlignment="1" applyProtection="1">
      <alignment horizontal="left" vertical="center"/>
      <protection/>
    </xf>
    <xf numFmtId="18" fontId="25" fillId="3" borderId="0" xfId="22" applyNumberFormat="1" applyFont="1" applyFill="1" applyAlignment="1" applyProtection="1">
      <alignment horizontal="left" vertical="center"/>
      <protection/>
    </xf>
    <xf numFmtId="173" fontId="26" fillId="5" borderId="0" xfId="15" applyNumberFormat="1" applyFont="1" applyFill="1" applyAlignment="1" applyProtection="1">
      <alignment horizontal="left" vertical="center"/>
      <protection/>
    </xf>
    <xf numFmtId="18" fontId="26" fillId="0" borderId="0" xfId="22" applyNumberFormat="1" applyFont="1" applyFill="1" applyAlignment="1" applyProtection="1">
      <alignment horizontal="left" vertical="center"/>
      <protection/>
    </xf>
    <xf numFmtId="49" fontId="7" fillId="4" borderId="0" xfId="22" applyNumberFormat="1" applyFont="1" applyFill="1" applyAlignment="1" applyProtection="1">
      <alignment horizontal="left" vertical="center"/>
      <protection/>
    </xf>
    <xf numFmtId="49" fontId="7" fillId="5" borderId="0" xfId="22" applyNumberFormat="1" applyFont="1" applyFill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2" fillId="12" borderId="0" xfId="0" applyFont="1" applyFill="1" applyBorder="1" applyAlignment="1">
      <alignment vertical="center"/>
    </xf>
    <xf numFmtId="0" fontId="20" fillId="4" borderId="0" xfId="0" applyFont="1" applyFill="1" applyAlignment="1">
      <alignment vertical="center"/>
    </xf>
    <xf numFmtId="164" fontId="19" fillId="4" borderId="0" xfId="22" applyNumberFormat="1" applyFont="1" applyFill="1" applyAlignment="1" applyProtection="1">
      <alignment horizontal="center" vertical="center" wrapText="1"/>
      <protection/>
    </xf>
    <xf numFmtId="164" fontId="25" fillId="4" borderId="0" xfId="22" applyNumberFormat="1" applyFont="1" applyFill="1" applyAlignment="1" applyProtection="1">
      <alignment vertical="center" wrapText="1"/>
      <protection/>
    </xf>
    <xf numFmtId="164" fontId="9" fillId="9" borderId="0" xfId="24" applyFont="1" applyFill="1" applyBorder="1" applyAlignment="1">
      <alignment horizontal="left" vertical="center"/>
      <protection/>
    </xf>
    <xf numFmtId="164" fontId="0" fillId="9" borderId="0" xfId="22" applyFont="1" applyFill="1" applyBorder="1" applyAlignment="1">
      <alignment horizontal="left" vertical="center"/>
      <protection/>
    </xf>
    <xf numFmtId="164" fontId="20" fillId="0" borderId="0" xfId="22" applyFont="1" applyFill="1" applyBorder="1" applyAlignment="1">
      <alignment horizontal="left" vertical="center"/>
      <protection/>
    </xf>
    <xf numFmtId="164" fontId="24" fillId="0" borderId="0" xfId="22" applyFont="1" applyFill="1" applyBorder="1" applyAlignment="1">
      <alignment horizontal="left" vertical="center"/>
      <protection/>
    </xf>
    <xf numFmtId="164" fontId="9" fillId="0" borderId="5" xfId="24" applyFont="1" applyFill="1" applyBorder="1" applyAlignment="1">
      <alignment horizontal="left" vertical="center"/>
      <protection/>
    </xf>
    <xf numFmtId="164" fontId="28" fillId="0" borderId="0" xfId="24" applyFont="1" applyFill="1" applyBorder="1" applyAlignment="1">
      <alignment horizontal="center" vertical="center"/>
      <protection/>
    </xf>
    <xf numFmtId="164" fontId="28" fillId="0" borderId="0" xfId="24" applyFont="1" applyFill="1" applyBorder="1" applyAlignment="1">
      <alignment horizontal="left" vertical="center"/>
      <protection/>
    </xf>
    <xf numFmtId="165" fontId="7" fillId="5" borderId="0" xfId="24" applyNumberFormat="1" applyFont="1" applyFill="1" applyBorder="1" applyAlignment="1" applyProtection="1">
      <alignment horizontal="center" vertical="center"/>
      <protection/>
    </xf>
    <xf numFmtId="164" fontId="28" fillId="3" borderId="9" xfId="24" applyFont="1" applyFill="1" applyBorder="1" applyAlignment="1">
      <alignment horizontal="center" vertical="center"/>
      <protection/>
    </xf>
    <xf numFmtId="165" fontId="25" fillId="3" borderId="9" xfId="24" applyNumberFormat="1" applyFont="1" applyFill="1" applyBorder="1" applyAlignment="1" applyProtection="1">
      <alignment horizontal="center" vertical="center"/>
      <protection/>
    </xf>
    <xf numFmtId="164" fontId="0" fillId="9" borderId="5" xfId="22" applyFont="1" applyFill="1" applyBorder="1" applyAlignment="1">
      <alignment horizontal="left" vertical="center"/>
      <protection/>
    </xf>
    <xf numFmtId="0" fontId="0" fillId="9" borderId="5" xfId="22" applyNumberFormat="1" applyFont="1" applyFill="1" applyBorder="1" applyAlignment="1">
      <alignment horizontal="left" vertical="center"/>
      <protection/>
    </xf>
    <xf numFmtId="164" fontId="23" fillId="9" borderId="5" xfId="22" applyFont="1" applyFill="1" applyBorder="1" applyAlignment="1">
      <alignment horizontal="center" vertical="center"/>
      <protection/>
    </xf>
    <xf numFmtId="164" fontId="0" fillId="9" borderId="18" xfId="22" applyFont="1" applyFill="1" applyBorder="1" applyAlignment="1">
      <alignment horizontal="center" vertical="center"/>
      <protection/>
    </xf>
    <xf numFmtId="164" fontId="26" fillId="5" borderId="0" xfId="0" applyNumberFormat="1" applyFont="1" applyFill="1" applyBorder="1" applyAlignment="1" applyProtection="1">
      <alignment horizontal="center" vertical="center"/>
      <protection/>
    </xf>
    <xf numFmtId="164" fontId="23" fillId="5" borderId="0" xfId="24" applyNumberFormat="1" applyFont="1" applyFill="1" applyBorder="1" applyAlignment="1" applyProtection="1">
      <alignment horizontal="left" vertical="center"/>
      <protection/>
    </xf>
    <xf numFmtId="0" fontId="8" fillId="5" borderId="0" xfId="0" applyFont="1" applyFill="1" applyBorder="1" applyAlignment="1">
      <alignment horizontal="left" vertical="center"/>
    </xf>
    <xf numFmtId="0" fontId="7" fillId="5" borderId="0" xfId="0" applyNumberFormat="1" applyFont="1" applyFill="1" applyBorder="1" applyAlignment="1" applyProtection="1">
      <alignment horizontal="left" vertical="center"/>
      <protection/>
    </xf>
    <xf numFmtId="0" fontId="7" fillId="5" borderId="0" xfId="0" applyFont="1" applyFill="1" applyBorder="1" applyAlignment="1">
      <alignment horizontal="left" vertical="center"/>
    </xf>
    <xf numFmtId="164" fontId="7" fillId="5" borderId="0" xfId="0" applyNumberFormat="1" applyFont="1" applyFill="1" applyBorder="1" applyAlignment="1" applyProtection="1">
      <alignment horizontal="left" vertical="center"/>
      <protection/>
    </xf>
    <xf numFmtId="164" fontId="7" fillId="5" borderId="0" xfId="0" applyNumberFormat="1" applyFont="1" applyFill="1" applyBorder="1" applyAlignment="1" applyProtection="1">
      <alignment horizontal="center" vertical="center"/>
      <protection/>
    </xf>
    <xf numFmtId="165" fontId="7" fillId="5" borderId="0" xfId="0" applyNumberFormat="1" applyFont="1" applyFill="1" applyBorder="1" applyAlignment="1" applyProtection="1">
      <alignment horizontal="center" vertical="center"/>
      <protection/>
    </xf>
    <xf numFmtId="165" fontId="7" fillId="4" borderId="0" xfId="24" applyNumberFormat="1" applyFont="1" applyFill="1" applyBorder="1" applyAlignment="1" applyProtection="1">
      <alignment horizontal="center" vertical="center"/>
      <protection/>
    </xf>
    <xf numFmtId="164" fontId="36" fillId="5" borderId="0" xfId="24" applyFont="1" applyFill="1" applyBorder="1" applyAlignment="1">
      <alignment horizontal="left" vertical="center"/>
      <protection/>
    </xf>
    <xf numFmtId="0" fontId="7" fillId="5" borderId="0" xfId="24" applyNumberFormat="1" applyFont="1" applyFill="1" applyBorder="1" applyAlignment="1" applyProtection="1">
      <alignment horizontal="left" vertical="center"/>
      <protection/>
    </xf>
    <xf numFmtId="164" fontId="7" fillId="5" borderId="0" xfId="24" applyNumberFormat="1" applyFont="1" applyFill="1" applyBorder="1" applyAlignment="1" applyProtection="1">
      <alignment horizontal="left" vertical="center"/>
      <protection/>
    </xf>
    <xf numFmtId="164" fontId="7" fillId="5" borderId="0" xfId="24" applyNumberFormat="1" applyFont="1" applyFill="1" applyBorder="1" applyAlignment="1" applyProtection="1">
      <alignment horizontal="left" vertical="center" indent="2"/>
      <protection/>
    </xf>
    <xf numFmtId="164" fontId="7" fillId="5" borderId="0" xfId="24" applyFont="1" applyFill="1" applyBorder="1" applyAlignment="1">
      <alignment horizontal="left" vertical="center"/>
      <protection/>
    </xf>
    <xf numFmtId="164" fontId="7" fillId="5" borderId="0" xfId="24" applyNumberFormat="1" applyFont="1" applyFill="1" applyBorder="1" applyAlignment="1" applyProtection="1">
      <alignment horizontal="center" vertical="center"/>
      <protection/>
    </xf>
    <xf numFmtId="164" fontId="26" fillId="5" borderId="0" xfId="22" applyFont="1" applyFill="1" applyBorder="1" applyAlignment="1">
      <alignment horizontal="left" vertical="center"/>
      <protection/>
    </xf>
    <xf numFmtId="164" fontId="15" fillId="5" borderId="0" xfId="24" applyFont="1" applyFill="1" applyBorder="1" applyAlignment="1">
      <alignment horizontal="left" vertical="center"/>
      <protection/>
    </xf>
    <xf numFmtId="0" fontId="48" fillId="5" borderId="0" xfId="0" applyFont="1" applyFill="1" applyAlignment="1">
      <alignment vertical="center"/>
    </xf>
    <xf numFmtId="164" fontId="48" fillId="5" borderId="0" xfId="22" applyFont="1" applyFill="1" applyAlignment="1">
      <alignment vertical="center"/>
      <protection/>
    </xf>
    <xf numFmtId="0" fontId="9" fillId="6" borderId="0" xfId="0" applyFont="1" applyFill="1" applyAlignment="1">
      <alignment/>
    </xf>
    <xf numFmtId="0" fontId="0" fillId="2" borderId="2" xfId="22" applyNumberFormat="1" applyFont="1" applyFill="1" applyBorder="1" applyAlignment="1">
      <alignment horizontal="left" vertical="center"/>
      <protection/>
    </xf>
    <xf numFmtId="164" fontId="15" fillId="2" borderId="9" xfId="22" applyFont="1" applyFill="1" applyBorder="1" applyAlignment="1">
      <alignment vertical="center"/>
      <protection/>
    </xf>
    <xf numFmtId="164" fontId="20" fillId="3" borderId="9" xfId="22" applyFont="1" applyFill="1" applyBorder="1" applyAlignment="1">
      <alignment vertical="center"/>
      <protection/>
    </xf>
    <xf numFmtId="0" fontId="1" fillId="0" borderId="0" xfId="0" applyFont="1" applyBorder="1" applyAlignment="1">
      <alignment horizontal="center" vertical="center"/>
    </xf>
    <xf numFmtId="0" fontId="39" fillId="6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164" fontId="0" fillId="4" borderId="0" xfId="22" applyFont="1" applyFill="1" applyBorder="1" applyAlignment="1">
      <alignment vertical="center" wrapText="1"/>
      <protection/>
    </xf>
    <xf numFmtId="0" fontId="10" fillId="4" borderId="0" xfId="0" applyFont="1" applyFill="1" applyBorder="1" applyAlignment="1">
      <alignment vertical="center" wrapText="1"/>
    </xf>
    <xf numFmtId="0" fontId="10" fillId="4" borderId="0" xfId="0" applyFont="1" applyFill="1" applyBorder="1" applyAlignment="1">
      <alignment vertical="center"/>
    </xf>
    <xf numFmtId="164" fontId="14" fillId="2" borderId="9" xfId="22" applyNumberFormat="1" applyFont="1" applyFill="1" applyBorder="1" applyAlignment="1" applyProtection="1">
      <alignment vertical="center"/>
      <protection/>
    </xf>
    <xf numFmtId="164" fontId="24" fillId="2" borderId="9" xfId="22" applyFont="1" applyFill="1" applyBorder="1" applyAlignment="1">
      <alignment vertical="center"/>
      <protection/>
    </xf>
    <xf numFmtId="164" fontId="0" fillId="2" borderId="8" xfId="22" applyFont="1" applyFill="1" applyBorder="1" applyAlignment="1">
      <alignment horizontal="left" vertical="center"/>
      <protection/>
    </xf>
    <xf numFmtId="0" fontId="26" fillId="4" borderId="2" xfId="0" applyNumberFormat="1" applyFont="1" applyFill="1" applyBorder="1" applyAlignment="1" applyProtection="1" quotePrefix="1">
      <alignment horizontal="left" vertical="center"/>
      <protection/>
    </xf>
    <xf numFmtId="0" fontId="26" fillId="4" borderId="5" xfId="0" applyNumberFormat="1" applyFont="1" applyFill="1" applyBorder="1" applyAlignment="1" applyProtection="1">
      <alignment horizontal="left" vertical="center"/>
      <protection/>
    </xf>
    <xf numFmtId="0" fontId="26" fillId="4" borderId="2" xfId="0" applyNumberFormat="1" applyFont="1" applyFill="1" applyBorder="1" applyAlignment="1" applyProtection="1">
      <alignment horizontal="left" vertical="center"/>
      <protection/>
    </xf>
    <xf numFmtId="0" fontId="26" fillId="4" borderId="5" xfId="22" applyNumberFormat="1" applyFont="1" applyFill="1" applyBorder="1" applyAlignment="1">
      <alignment horizontal="left" vertical="center"/>
      <protection/>
    </xf>
    <xf numFmtId="0" fontId="26" fillId="4" borderId="6" xfId="22" applyNumberFormat="1" applyFont="1" applyFill="1" applyBorder="1" applyAlignment="1" applyProtection="1" quotePrefix="1">
      <alignment horizontal="left" vertical="center"/>
      <protection/>
    </xf>
    <xf numFmtId="0" fontId="26" fillId="4" borderId="2" xfId="22" applyNumberFormat="1" applyFont="1" applyFill="1" applyBorder="1" applyAlignment="1" applyProtection="1">
      <alignment horizontal="left" vertical="center"/>
      <protection/>
    </xf>
    <xf numFmtId="0" fontId="26" fillId="4" borderId="6" xfId="0" applyNumberFormat="1" applyFont="1" applyFill="1" applyBorder="1" applyAlignment="1" applyProtection="1">
      <alignment horizontal="left" vertical="center"/>
      <protection/>
    </xf>
    <xf numFmtId="0" fontId="26" fillId="4" borderId="2" xfId="24" applyNumberFormat="1" applyFont="1" applyFill="1" applyBorder="1" applyAlignment="1" applyProtection="1">
      <alignment horizontal="left" vertical="center"/>
      <protection/>
    </xf>
    <xf numFmtId="0" fontId="26" fillId="4" borderId="5" xfId="22" applyNumberFormat="1" applyFont="1" applyFill="1" applyBorder="1" applyAlignment="1" applyProtection="1">
      <alignment horizontal="left" vertical="center"/>
      <protection/>
    </xf>
    <xf numFmtId="164" fontId="28" fillId="9" borderId="1" xfId="24" applyFont="1" applyFill="1" applyBorder="1" applyAlignment="1">
      <alignment horizontal="center" vertical="center"/>
      <protection/>
    </xf>
    <xf numFmtId="164" fontId="28" fillId="9" borderId="2" xfId="24" applyFont="1" applyFill="1" applyBorder="1" applyAlignment="1">
      <alignment horizontal="center" vertical="center"/>
      <protection/>
    </xf>
    <xf numFmtId="164" fontId="28" fillId="9" borderId="8" xfId="24" applyFont="1" applyFill="1" applyBorder="1" applyAlignment="1">
      <alignment horizontal="center" vertical="center"/>
      <protection/>
    </xf>
    <xf numFmtId="0" fontId="28" fillId="3" borderId="3" xfId="24" applyNumberFormat="1" applyFont="1" applyFill="1" applyBorder="1" applyAlignment="1">
      <alignment horizontal="center" vertical="center"/>
      <protection/>
    </xf>
    <xf numFmtId="0" fontId="25" fillId="3" borderId="3" xfId="24" applyNumberFormat="1" applyFont="1" applyFill="1" applyBorder="1" applyAlignment="1" applyProtection="1">
      <alignment horizontal="left" vertical="center"/>
      <protection/>
    </xf>
    <xf numFmtId="0" fontId="0" fillId="9" borderId="4" xfId="22" applyNumberFormat="1" applyFont="1" applyFill="1" applyBorder="1" applyAlignment="1">
      <alignment horizontal="left" vertical="center"/>
      <protection/>
    </xf>
    <xf numFmtId="0" fontId="26" fillId="4" borderId="2" xfId="22" applyNumberFormat="1" applyFont="1" applyFill="1" applyBorder="1" applyAlignment="1" applyProtection="1" quotePrefix="1">
      <alignment horizontal="left" vertical="center"/>
      <protection/>
    </xf>
    <xf numFmtId="0" fontId="15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15" fillId="19" borderId="0" xfId="0" applyFont="1" applyFill="1" applyAlignment="1">
      <alignment horizontal="center"/>
    </xf>
    <xf numFmtId="170" fontId="12" fillId="10" borderId="26" xfId="0" applyNumberFormat="1" applyFont="1" applyFill="1" applyBorder="1" applyAlignment="1">
      <alignment horizontal="center" vertical="center"/>
    </xf>
    <xf numFmtId="170" fontId="12" fillId="10" borderId="27" xfId="0" applyNumberFormat="1" applyFont="1" applyFill="1" applyBorder="1" applyAlignment="1">
      <alignment horizontal="center" vertical="center"/>
    </xf>
    <xf numFmtId="170" fontId="12" fillId="10" borderId="28" xfId="0" applyNumberFormat="1" applyFont="1" applyFill="1" applyBorder="1" applyAlignment="1">
      <alignment horizontal="center" vertical="center"/>
    </xf>
    <xf numFmtId="0" fontId="2" fillId="10" borderId="0" xfId="0" applyFont="1" applyFill="1" applyBorder="1" applyAlignment="1">
      <alignment vertical="center"/>
    </xf>
    <xf numFmtId="18" fontId="2" fillId="10" borderId="0" xfId="0" applyNumberFormat="1" applyFont="1" applyFill="1" applyBorder="1" applyAlignment="1">
      <alignment vertical="center"/>
    </xf>
    <xf numFmtId="0" fontId="2" fillId="10" borderId="0" xfId="0" applyFont="1" applyFill="1" applyBorder="1" applyAlignment="1">
      <alignment horizontal="center" vertical="center"/>
    </xf>
    <xf numFmtId="0" fontId="23" fillId="4" borderId="0" xfId="0" applyFont="1" applyFill="1" applyAlignment="1">
      <alignment wrapText="1"/>
    </xf>
    <xf numFmtId="0" fontId="0" fillId="4" borderId="0" xfId="0" applyFont="1" applyFill="1" applyAlignment="1">
      <alignment wrapText="1"/>
    </xf>
    <xf numFmtId="0" fontId="23" fillId="4" borderId="0" xfId="0" applyFont="1" applyFill="1" applyAlignment="1">
      <alignment horizontal="left" wrapText="1"/>
    </xf>
    <xf numFmtId="0" fontId="23" fillId="5" borderId="0" xfId="0" applyFont="1" applyFill="1" applyAlignment="1">
      <alignment wrapText="1"/>
    </xf>
    <xf numFmtId="0" fontId="23" fillId="5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0" fillId="5" borderId="0" xfId="0" applyFont="1" applyFill="1" applyAlignment="1">
      <alignment wrapText="1"/>
    </xf>
    <xf numFmtId="0" fontId="0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 wrapText="1"/>
    </xf>
    <xf numFmtId="0" fontId="21" fillId="4" borderId="0" xfId="0" applyFont="1" applyFill="1" applyBorder="1" applyAlignment="1">
      <alignment vertical="center" wrapText="1"/>
    </xf>
    <xf numFmtId="165" fontId="26" fillId="5" borderId="0" xfId="22" applyNumberFormat="1" applyFont="1" applyFill="1" applyAlignment="1" applyProtection="1">
      <alignment vertical="center"/>
      <protection/>
    </xf>
    <xf numFmtId="0" fontId="26" fillId="4" borderId="0" xfId="0" applyFont="1" applyFill="1" applyBorder="1" applyAlignment="1">
      <alignment horizontal="center" vertical="center"/>
    </xf>
    <xf numFmtId="165" fontId="26" fillId="4" borderId="0" xfId="22" applyNumberFormat="1" applyFont="1" applyFill="1" applyAlignment="1" applyProtection="1">
      <alignment vertical="center"/>
      <protection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 applyAlignment="1">
      <alignment horizontal="center" vertical="center"/>
    </xf>
    <xf numFmtId="164" fontId="26" fillId="4" borderId="0" xfId="22" applyFont="1" applyFill="1" applyAlignment="1">
      <alignment vertical="center"/>
      <protection/>
    </xf>
    <xf numFmtId="0" fontId="54" fillId="5" borderId="0" xfId="0" applyFont="1" applyFill="1" applyBorder="1" applyAlignment="1">
      <alignment vertical="center"/>
    </xf>
    <xf numFmtId="0" fontId="26" fillId="5" borderId="0" xfId="0" applyFont="1" applyFill="1" applyAlignment="1">
      <alignment vertical="center"/>
    </xf>
    <xf numFmtId="0" fontId="54" fillId="5" borderId="0" xfId="0" applyFont="1" applyFill="1" applyBorder="1" applyAlignment="1">
      <alignment horizontal="left" vertical="center"/>
    </xf>
    <xf numFmtId="164" fontId="15" fillId="5" borderId="0" xfId="22" applyFont="1" applyFill="1" applyBorder="1" applyAlignment="1">
      <alignment vertical="center"/>
      <protection/>
    </xf>
    <xf numFmtId="164" fontId="26" fillId="5" borderId="0" xfId="22" applyFont="1" applyFill="1" applyBorder="1" applyAlignment="1">
      <alignment vertical="center"/>
      <protection/>
    </xf>
    <xf numFmtId="18" fontId="15" fillId="5" borderId="0" xfId="22" applyNumberFormat="1" applyFont="1" applyFill="1" applyBorder="1" applyAlignment="1">
      <alignment vertical="center"/>
      <protection/>
    </xf>
    <xf numFmtId="0" fontId="14" fillId="4" borderId="0" xfId="0" applyFont="1" applyFill="1" applyBorder="1" applyAlignment="1">
      <alignment vertical="center"/>
    </xf>
    <xf numFmtId="0" fontId="14" fillId="4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2" fillId="5" borderId="0" xfId="0" applyFont="1" applyFill="1" applyBorder="1" applyAlignment="1">
      <alignment horizontal="center" vertical="center"/>
    </xf>
    <xf numFmtId="0" fontId="33" fillId="6" borderId="0" xfId="0" applyFont="1" applyFill="1" applyAlignment="1">
      <alignment wrapText="1"/>
    </xf>
    <xf numFmtId="0" fontId="3" fillId="6" borderId="0" xfId="0" applyFont="1" applyFill="1" applyAlignment="1">
      <alignment wrapText="1"/>
    </xf>
    <xf numFmtId="0" fontId="33" fillId="6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3" fillId="3" borderId="0" xfId="0" applyFont="1" applyFill="1" applyBorder="1" applyAlignment="1">
      <alignment vertical="center"/>
    </xf>
    <xf numFmtId="0" fontId="33" fillId="3" borderId="0" xfId="0" applyFont="1" applyFill="1" applyAlignment="1">
      <alignment wrapText="1"/>
    </xf>
    <xf numFmtId="0" fontId="3" fillId="3" borderId="0" xfId="0" applyFont="1" applyFill="1" applyAlignment="1">
      <alignment wrapText="1"/>
    </xf>
    <xf numFmtId="0" fontId="9" fillId="3" borderId="0" xfId="0" applyFont="1" applyFill="1" applyAlignment="1">
      <alignment/>
    </xf>
    <xf numFmtId="0" fontId="3" fillId="6" borderId="0" xfId="0" applyFont="1" applyFill="1" applyBorder="1" applyAlignment="1">
      <alignment vertical="center"/>
    </xf>
    <xf numFmtId="0" fontId="54" fillId="25" borderId="0" xfId="0" applyFont="1" applyFill="1" applyBorder="1" applyAlignment="1">
      <alignment horizontal="left" vertical="center"/>
    </xf>
    <xf numFmtId="0" fontId="33" fillId="6" borderId="0" xfId="0" applyFont="1" applyFill="1" applyAlignment="1">
      <alignment horizontal="left"/>
    </xf>
    <xf numFmtId="0" fontId="33" fillId="6" borderId="0" xfId="0" applyFont="1" applyFill="1" applyAlignment="1">
      <alignment horizontal="left" wrapText="1"/>
    </xf>
    <xf numFmtId="0" fontId="33" fillId="3" borderId="0" xfId="0" applyFont="1" applyFill="1" applyAlignment="1">
      <alignment horizontal="left"/>
    </xf>
    <xf numFmtId="0" fontId="33" fillId="3" borderId="0" xfId="0" applyFont="1" applyFill="1" applyAlignment="1">
      <alignment horizontal="left" wrapText="1"/>
    </xf>
    <xf numFmtId="0" fontId="23" fillId="5" borderId="0" xfId="0" applyFont="1" applyFill="1" applyAlignment="1">
      <alignment horizontal="left" wrapText="1"/>
    </xf>
    <xf numFmtId="164" fontId="26" fillId="4" borderId="0" xfId="22" applyFont="1" applyFill="1" applyAlignment="1">
      <alignment horizontal="left" vertical="center"/>
      <protection/>
    </xf>
    <xf numFmtId="0" fontId="14" fillId="4" borderId="0" xfId="0" applyFont="1" applyFill="1" applyBorder="1" applyAlignment="1">
      <alignment horizontal="left" vertical="center"/>
    </xf>
    <xf numFmtId="0" fontId="0" fillId="19" borderId="0" xfId="0" applyFill="1" applyAlignment="1">
      <alignment/>
    </xf>
    <xf numFmtId="0" fontId="23" fillId="4" borderId="0" xfId="0" applyFont="1" applyFill="1" applyAlignment="1" applyProtection="1">
      <alignment vertical="center" wrapText="1"/>
      <protection locked="0"/>
    </xf>
    <xf numFmtId="0" fontId="26" fillId="4" borderId="0" xfId="22" applyNumberFormat="1" applyFont="1" applyFill="1" applyAlignment="1" applyProtection="1">
      <alignment horizontal="left" vertical="center"/>
      <protection locked="0"/>
    </xf>
    <xf numFmtId="0" fontId="27" fillId="5" borderId="0" xfId="24" applyNumberFormat="1" applyFont="1" applyFill="1" applyBorder="1" applyAlignment="1">
      <alignment horizontal="center" vertical="center"/>
      <protection/>
    </xf>
    <xf numFmtId="164" fontId="27" fillId="5" borderId="0" xfId="24" applyFont="1" applyFill="1" applyBorder="1" applyAlignment="1">
      <alignment horizontal="center" vertical="center"/>
      <protection/>
    </xf>
    <xf numFmtId="0" fontId="54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4" borderId="0" xfId="0" applyFont="1" applyFill="1" applyBorder="1" applyAlignment="1">
      <alignment vertical="center"/>
    </xf>
    <xf numFmtId="0" fontId="7" fillId="5" borderId="0" xfId="22" applyNumberFormat="1" applyFont="1" applyFill="1" applyBorder="1" applyAlignment="1" applyProtection="1">
      <alignment horizontal="left" vertical="center"/>
      <protection/>
    </xf>
    <xf numFmtId="0" fontId="0" fillId="5" borderId="0" xfId="0" applyFill="1" applyAlignment="1">
      <alignment/>
    </xf>
    <xf numFmtId="0" fontId="16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/>
    </xf>
    <xf numFmtId="0" fontId="33" fillId="6" borderId="0" xfId="0" applyFont="1" applyFill="1" applyAlignment="1">
      <alignment horizontal="left"/>
    </xf>
    <xf numFmtId="164" fontId="26" fillId="0" borderId="0" xfId="24" applyNumberFormat="1" applyFont="1" applyFill="1" applyBorder="1" applyAlignment="1" applyProtection="1">
      <alignment horizontal="left" vertical="center"/>
      <protection/>
    </xf>
    <xf numFmtId="167" fontId="12" fillId="9" borderId="44" xfId="0" applyNumberFormat="1" applyFont="1" applyFill="1" applyBorder="1" applyAlignment="1">
      <alignment horizontal="center" vertical="center"/>
    </xf>
    <xf numFmtId="167" fontId="10" fillId="11" borderId="7" xfId="0" applyNumberFormat="1" applyFont="1" applyFill="1" applyBorder="1" applyAlignment="1">
      <alignment horizontal="center" vertical="center"/>
    </xf>
    <xf numFmtId="167" fontId="12" fillId="12" borderId="7" xfId="0" applyNumberFormat="1" applyFont="1" applyFill="1" applyBorder="1" applyAlignment="1">
      <alignment horizontal="center" vertical="center"/>
    </xf>
    <xf numFmtId="167" fontId="12" fillId="22" borderId="7" xfId="0" applyNumberFormat="1" applyFont="1" applyFill="1" applyBorder="1" applyAlignment="1">
      <alignment horizontal="center" vertical="center"/>
    </xf>
    <xf numFmtId="167" fontId="13" fillId="4" borderId="7" xfId="0" applyNumberFormat="1" applyFont="1" applyFill="1" applyBorder="1" applyAlignment="1">
      <alignment horizontal="center" vertical="center"/>
    </xf>
    <xf numFmtId="167" fontId="13" fillId="25" borderId="7" xfId="0" applyNumberFormat="1" applyFont="1" applyFill="1" applyBorder="1" applyAlignment="1">
      <alignment horizontal="center" vertical="center"/>
    </xf>
    <xf numFmtId="167" fontId="12" fillId="18" borderId="7" xfId="0" applyNumberFormat="1" applyFont="1" applyFill="1" applyBorder="1" applyAlignment="1">
      <alignment horizontal="center" vertical="center"/>
    </xf>
    <xf numFmtId="167" fontId="12" fillId="13" borderId="7" xfId="0" applyNumberFormat="1" applyFont="1" applyFill="1" applyBorder="1" applyAlignment="1">
      <alignment horizontal="center" vertical="center"/>
    </xf>
    <xf numFmtId="167" fontId="13" fillId="17" borderId="7" xfId="0" applyNumberFormat="1" applyFont="1" applyFill="1" applyBorder="1" applyAlignment="1">
      <alignment horizontal="center" vertical="center"/>
    </xf>
    <xf numFmtId="167" fontId="12" fillId="10" borderId="7" xfId="0" applyNumberFormat="1" applyFont="1" applyFill="1" applyBorder="1" applyAlignment="1">
      <alignment horizontal="center" vertical="center"/>
    </xf>
    <xf numFmtId="167" fontId="13" fillId="14" borderId="7" xfId="0" applyNumberFormat="1" applyFont="1" applyFill="1" applyBorder="1" applyAlignment="1">
      <alignment horizontal="center" vertical="center"/>
    </xf>
    <xf numFmtId="167" fontId="21" fillId="3" borderId="7" xfId="0" applyNumberFormat="1" applyFont="1" applyFill="1" applyBorder="1" applyAlignment="1">
      <alignment horizontal="center" vertical="center"/>
    </xf>
    <xf numFmtId="167" fontId="13" fillId="15" borderId="7" xfId="0" applyNumberFormat="1" applyFont="1" applyFill="1" applyBorder="1" applyAlignment="1">
      <alignment horizontal="center" vertical="center"/>
    </xf>
    <xf numFmtId="167" fontId="13" fillId="15" borderId="44" xfId="0" applyNumberFormat="1" applyFont="1" applyFill="1" applyBorder="1" applyAlignment="1">
      <alignment horizontal="center" vertical="center"/>
    </xf>
    <xf numFmtId="167" fontId="13" fillId="2" borderId="7" xfId="0" applyNumberFormat="1" applyFont="1" applyFill="1" applyBorder="1" applyAlignment="1">
      <alignment horizontal="center" vertical="center"/>
    </xf>
    <xf numFmtId="167" fontId="13" fillId="7" borderId="7" xfId="0" applyNumberFormat="1" applyFont="1" applyFill="1" applyBorder="1" applyAlignment="1">
      <alignment horizontal="center" vertical="center"/>
    </xf>
    <xf numFmtId="167" fontId="13" fillId="16" borderId="8" xfId="0" applyNumberFormat="1" applyFont="1" applyFill="1" applyBorder="1" applyAlignment="1">
      <alignment horizontal="center" vertical="center"/>
    </xf>
    <xf numFmtId="167" fontId="13" fillId="17" borderId="8" xfId="0" applyNumberFormat="1" applyFont="1" applyFill="1" applyBorder="1" applyAlignment="1">
      <alignment horizontal="center" vertical="center"/>
    </xf>
    <xf numFmtId="170" fontId="13" fillId="9" borderId="44" xfId="0" applyNumberFormat="1" applyFont="1" applyFill="1" applyBorder="1" applyAlignment="1">
      <alignment horizontal="center" vertical="center"/>
    </xf>
    <xf numFmtId="170" fontId="13" fillId="11" borderId="7" xfId="0" applyNumberFormat="1" applyFont="1" applyFill="1" applyBorder="1" applyAlignment="1">
      <alignment horizontal="center" vertical="center"/>
    </xf>
    <xf numFmtId="170" fontId="13" fillId="12" borderId="7" xfId="0" applyNumberFormat="1" applyFont="1" applyFill="1" applyBorder="1" applyAlignment="1">
      <alignment horizontal="center" vertical="center"/>
    </xf>
    <xf numFmtId="170" fontId="13" fillId="22" borderId="7" xfId="0" applyNumberFormat="1" applyFont="1" applyFill="1" applyBorder="1" applyAlignment="1">
      <alignment horizontal="center" vertical="center"/>
    </xf>
    <xf numFmtId="170" fontId="13" fillId="4" borderId="7" xfId="0" applyNumberFormat="1" applyFont="1" applyFill="1" applyBorder="1" applyAlignment="1">
      <alignment horizontal="center" vertical="center"/>
    </xf>
    <xf numFmtId="170" fontId="13" fillId="25" borderId="7" xfId="0" applyNumberFormat="1" applyFont="1" applyFill="1" applyBorder="1" applyAlignment="1">
      <alignment horizontal="center" vertical="center"/>
    </xf>
    <xf numFmtId="170" fontId="12" fillId="18" borderId="7" xfId="0" applyNumberFormat="1" applyFont="1" applyFill="1" applyBorder="1" applyAlignment="1">
      <alignment horizontal="center" vertical="center"/>
    </xf>
    <xf numFmtId="170" fontId="13" fillId="13" borderId="7" xfId="0" applyNumberFormat="1" applyFont="1" applyFill="1" applyBorder="1" applyAlignment="1">
      <alignment horizontal="center" vertical="center"/>
    </xf>
    <xf numFmtId="170" fontId="13" fillId="17" borderId="7" xfId="0" applyNumberFormat="1" applyFont="1" applyFill="1" applyBorder="1" applyAlignment="1">
      <alignment horizontal="center" vertical="center"/>
    </xf>
    <xf numFmtId="170" fontId="12" fillId="10" borderId="7" xfId="0" applyNumberFormat="1" applyFont="1" applyFill="1" applyBorder="1" applyAlignment="1">
      <alignment horizontal="center" vertical="center"/>
    </xf>
    <xf numFmtId="170" fontId="13" fillId="14" borderId="7" xfId="0" applyNumberFormat="1" applyFont="1" applyFill="1" applyBorder="1" applyAlignment="1">
      <alignment horizontal="center" vertical="center"/>
    </xf>
    <xf numFmtId="170" fontId="13" fillId="7" borderId="7" xfId="0" applyNumberFormat="1" applyFont="1" applyFill="1" applyBorder="1" applyAlignment="1">
      <alignment horizontal="center" vertical="center"/>
    </xf>
    <xf numFmtId="170" fontId="21" fillId="3" borderId="7" xfId="0" applyNumberFormat="1" applyFont="1" applyFill="1" applyBorder="1" applyAlignment="1">
      <alignment horizontal="center" vertical="center"/>
    </xf>
    <xf numFmtId="170" fontId="13" fillId="15" borderId="7" xfId="0" applyNumberFormat="1" applyFont="1" applyFill="1" applyBorder="1" applyAlignment="1">
      <alignment horizontal="center" vertical="center"/>
    </xf>
    <xf numFmtId="170" fontId="13" fillId="15" borderId="44" xfId="0" applyNumberFormat="1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center" vertical="center"/>
    </xf>
    <xf numFmtId="0" fontId="19" fillId="8" borderId="0" xfId="0" applyFont="1" applyFill="1" applyBorder="1" applyAlignment="1">
      <alignment vertical="center"/>
    </xf>
    <xf numFmtId="0" fontId="19" fillId="8" borderId="13" xfId="0" applyFont="1" applyFill="1" applyBorder="1" applyAlignment="1">
      <alignment vertical="center"/>
    </xf>
    <xf numFmtId="0" fontId="1" fillId="6" borderId="45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vertical="center"/>
    </xf>
    <xf numFmtId="170" fontId="12" fillId="24" borderId="24" xfId="0" applyNumberFormat="1" applyFont="1" applyFill="1" applyBorder="1" applyAlignment="1">
      <alignment horizontal="center" vertical="center"/>
    </xf>
    <xf numFmtId="170" fontId="12" fillId="24" borderId="25" xfId="0" applyNumberFormat="1" applyFont="1" applyFill="1" applyBorder="1" applyAlignment="1">
      <alignment horizontal="center" vertical="center"/>
    </xf>
    <xf numFmtId="167" fontId="12" fillId="24" borderId="26" xfId="0" applyNumberFormat="1" applyFont="1" applyFill="1" applyBorder="1" applyAlignment="1">
      <alignment horizontal="center" vertical="center"/>
    </xf>
    <xf numFmtId="167" fontId="12" fillId="24" borderId="7" xfId="0" applyNumberFormat="1" applyFont="1" applyFill="1" applyBorder="1" applyAlignment="1">
      <alignment horizontal="center" vertical="center"/>
    </xf>
    <xf numFmtId="167" fontId="12" fillId="24" borderId="27" xfId="0" applyNumberFormat="1" applyFont="1" applyFill="1" applyBorder="1" applyAlignment="1">
      <alignment horizontal="center" vertical="center"/>
    </xf>
    <xf numFmtId="167" fontId="12" fillId="24" borderId="28" xfId="0" applyNumberFormat="1" applyFont="1" applyFill="1" applyBorder="1" applyAlignment="1">
      <alignment horizontal="center" vertical="center"/>
    </xf>
    <xf numFmtId="170" fontId="12" fillId="24" borderId="26" xfId="0" applyNumberFormat="1" applyFont="1" applyFill="1" applyBorder="1" applyAlignment="1">
      <alignment horizontal="center" vertical="center"/>
    </xf>
    <xf numFmtId="170" fontId="12" fillId="24" borderId="7" xfId="0" applyNumberFormat="1" applyFont="1" applyFill="1" applyBorder="1" applyAlignment="1">
      <alignment horizontal="center" vertical="center"/>
    </xf>
    <xf numFmtId="170" fontId="12" fillId="24" borderId="27" xfId="0" applyNumberFormat="1" applyFont="1" applyFill="1" applyBorder="1" applyAlignment="1">
      <alignment horizontal="center" vertical="center"/>
    </xf>
    <xf numFmtId="170" fontId="12" fillId="24" borderId="28" xfId="0" applyNumberFormat="1" applyFont="1" applyFill="1" applyBorder="1" applyAlignment="1">
      <alignment horizontal="center" vertical="center"/>
    </xf>
    <xf numFmtId="170" fontId="12" fillId="24" borderId="24" xfId="0" applyNumberFormat="1" applyFont="1" applyFill="1" applyBorder="1" applyAlignment="1">
      <alignment horizontal="right" vertical="center"/>
    </xf>
    <xf numFmtId="0" fontId="76" fillId="7" borderId="27" xfId="0" applyFont="1" applyFill="1" applyBorder="1" applyAlignment="1">
      <alignment horizontal="center" vertical="center"/>
    </xf>
    <xf numFmtId="0" fontId="76" fillId="7" borderId="28" xfId="0" applyFont="1" applyFill="1" applyBorder="1" applyAlignment="1">
      <alignment horizontal="center" vertical="center"/>
    </xf>
    <xf numFmtId="0" fontId="80" fillId="3" borderId="27" xfId="0" applyFont="1" applyFill="1" applyBorder="1" applyAlignment="1">
      <alignment horizontal="center" vertical="center"/>
    </xf>
    <xf numFmtId="0" fontId="80" fillId="3" borderId="28" xfId="0" applyFont="1" applyFill="1" applyBorder="1" applyAlignment="1">
      <alignment horizontal="center" vertical="center"/>
    </xf>
    <xf numFmtId="0" fontId="76" fillId="25" borderId="27" xfId="0" applyFont="1" applyFill="1" applyBorder="1" applyAlignment="1">
      <alignment horizontal="center" vertical="center"/>
    </xf>
    <xf numFmtId="0" fontId="76" fillId="25" borderId="28" xfId="0" applyFont="1" applyFill="1" applyBorder="1" applyAlignment="1">
      <alignment horizontal="center" vertical="center"/>
    </xf>
    <xf numFmtId="0" fontId="76" fillId="15" borderId="27" xfId="0" applyFont="1" applyFill="1" applyBorder="1" applyAlignment="1">
      <alignment horizontal="center" vertical="center"/>
    </xf>
    <xf numFmtId="0" fontId="76" fillId="15" borderId="28" xfId="0" applyFont="1" applyFill="1" applyBorder="1" applyAlignment="1">
      <alignment horizontal="center" vertical="center"/>
    </xf>
    <xf numFmtId="0" fontId="81" fillId="9" borderId="27" xfId="0" applyFont="1" applyFill="1" applyBorder="1" applyAlignment="1">
      <alignment horizontal="center" vertical="center"/>
    </xf>
    <xf numFmtId="0" fontId="81" fillId="9" borderId="28" xfId="0" applyFont="1" applyFill="1" applyBorder="1" applyAlignment="1">
      <alignment horizontal="center" vertical="center"/>
    </xf>
    <xf numFmtId="0" fontId="76" fillId="11" borderId="27" xfId="0" applyFont="1" applyFill="1" applyBorder="1" applyAlignment="1">
      <alignment horizontal="center" vertical="center"/>
    </xf>
    <xf numFmtId="0" fontId="81" fillId="22" borderId="27" xfId="0" applyFont="1" applyFill="1" applyBorder="1" applyAlignment="1">
      <alignment horizontal="center" vertical="center"/>
    </xf>
    <xf numFmtId="0" fontId="81" fillId="22" borderId="28" xfId="0" applyFont="1" applyFill="1" applyBorder="1" applyAlignment="1">
      <alignment horizontal="center" vertical="center"/>
    </xf>
    <xf numFmtId="0" fontId="76" fillId="4" borderId="27" xfId="0" applyFont="1" applyFill="1" applyBorder="1" applyAlignment="1">
      <alignment horizontal="center" vertical="center"/>
    </xf>
    <xf numFmtId="0" fontId="76" fillId="4" borderId="28" xfId="0" applyFont="1" applyFill="1" applyBorder="1" applyAlignment="1">
      <alignment horizontal="center" vertical="center"/>
    </xf>
    <xf numFmtId="0" fontId="76" fillId="17" borderId="27" xfId="0" applyFont="1" applyFill="1" applyBorder="1" applyAlignment="1">
      <alignment horizontal="center" vertical="center"/>
    </xf>
    <xf numFmtId="0" fontId="76" fillId="17" borderId="28" xfId="0" applyFont="1" applyFill="1" applyBorder="1" applyAlignment="1">
      <alignment horizontal="center" vertical="center"/>
    </xf>
    <xf numFmtId="0" fontId="81" fillId="13" borderId="27" xfId="0" applyFont="1" applyFill="1" applyBorder="1" applyAlignment="1">
      <alignment horizontal="center" vertical="center"/>
    </xf>
    <xf numFmtId="0" fontId="81" fillId="13" borderId="28" xfId="0" applyFont="1" applyFill="1" applyBorder="1" applyAlignment="1">
      <alignment horizontal="center" vertical="center"/>
    </xf>
    <xf numFmtId="0" fontId="81" fillId="10" borderId="27" xfId="0" applyFont="1" applyFill="1" applyBorder="1" applyAlignment="1">
      <alignment horizontal="center" vertical="center"/>
    </xf>
    <xf numFmtId="0" fontId="81" fillId="10" borderId="28" xfId="0" applyFont="1" applyFill="1" applyBorder="1" applyAlignment="1">
      <alignment horizontal="center" vertical="center"/>
    </xf>
    <xf numFmtId="0" fontId="81" fillId="24" borderId="27" xfId="0" applyFont="1" applyFill="1" applyBorder="1" applyAlignment="1">
      <alignment horizontal="center" vertical="center"/>
    </xf>
    <xf numFmtId="0" fontId="81" fillId="24" borderId="28" xfId="0" applyFont="1" applyFill="1" applyBorder="1" applyAlignment="1">
      <alignment horizontal="center" vertical="center"/>
    </xf>
    <xf numFmtId="0" fontId="76" fillId="26" borderId="46" xfId="0" applyFont="1" applyFill="1" applyBorder="1" applyAlignment="1">
      <alignment horizontal="center" vertical="center"/>
    </xf>
    <xf numFmtId="0" fontId="76" fillId="27" borderId="47" xfId="0" applyFont="1" applyFill="1" applyBorder="1" applyAlignment="1">
      <alignment horizontal="center" vertical="center"/>
    </xf>
    <xf numFmtId="0" fontId="76" fillId="3" borderId="48" xfId="0" applyFont="1" applyFill="1" applyBorder="1" applyAlignment="1">
      <alignment horizontal="center" vertical="center"/>
    </xf>
    <xf numFmtId="168" fontId="76" fillId="3" borderId="48" xfId="0" applyNumberFormat="1" applyFont="1" applyFill="1" applyBorder="1" applyAlignment="1">
      <alignment horizontal="center" vertical="center"/>
    </xf>
    <xf numFmtId="0" fontId="81" fillId="3" borderId="49" xfId="0" applyFont="1" applyFill="1" applyBorder="1" applyAlignment="1">
      <alignment horizontal="center" vertical="center"/>
    </xf>
    <xf numFmtId="0" fontId="44" fillId="25" borderId="27" xfId="0" applyFont="1" applyFill="1" applyBorder="1" applyAlignment="1">
      <alignment horizontal="center" vertical="center"/>
    </xf>
    <xf numFmtId="0" fontId="44" fillId="25" borderId="28" xfId="0" applyFont="1" applyFill="1" applyBorder="1" applyAlignment="1">
      <alignment horizontal="center" vertical="center"/>
    </xf>
    <xf numFmtId="0" fontId="81" fillId="18" borderId="27" xfId="0" applyFont="1" applyFill="1" applyBorder="1" applyAlignment="1">
      <alignment horizontal="center" vertical="center"/>
    </xf>
    <xf numFmtId="0" fontId="81" fillId="18" borderId="28" xfId="0" applyFont="1" applyFill="1" applyBorder="1" applyAlignment="1">
      <alignment horizontal="center" vertical="center"/>
    </xf>
    <xf numFmtId="0" fontId="76" fillId="14" borderId="49" xfId="0" applyFont="1" applyFill="1" applyBorder="1" applyAlignment="1">
      <alignment horizontal="center" vertical="center"/>
    </xf>
    <xf numFmtId="0" fontId="76" fillId="14" borderId="39" xfId="0" applyFont="1" applyFill="1" applyBorder="1" applyAlignment="1">
      <alignment horizontal="center" vertical="center"/>
    </xf>
    <xf numFmtId="0" fontId="83" fillId="6" borderId="49" xfId="0" applyFont="1" applyFill="1" applyBorder="1" applyAlignment="1">
      <alignment horizontal="center" vertical="center"/>
    </xf>
    <xf numFmtId="0" fontId="83" fillId="6" borderId="39" xfId="0" applyFont="1" applyFill="1" applyBorder="1" applyAlignment="1">
      <alignment horizontal="center" vertical="center"/>
    </xf>
    <xf numFmtId="0" fontId="41" fillId="28" borderId="50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81" fillId="24" borderId="26" xfId="0" applyFont="1" applyFill="1" applyBorder="1" applyAlignment="1">
      <alignment horizontal="center" vertical="center"/>
    </xf>
    <xf numFmtId="0" fontId="76" fillId="7" borderId="26" xfId="0" applyFont="1" applyFill="1" applyBorder="1" applyAlignment="1">
      <alignment horizontal="center" vertical="center"/>
    </xf>
    <xf numFmtId="0" fontId="80" fillId="3" borderId="26" xfId="0" applyFont="1" applyFill="1" applyBorder="1" applyAlignment="1">
      <alignment horizontal="center" vertical="center"/>
    </xf>
    <xf numFmtId="0" fontId="76" fillId="25" borderId="26" xfId="0" applyFont="1" applyFill="1" applyBorder="1" applyAlignment="1">
      <alignment horizontal="center" vertical="center"/>
    </xf>
    <xf numFmtId="0" fontId="76" fillId="15" borderId="26" xfId="0" applyFont="1" applyFill="1" applyBorder="1" applyAlignment="1">
      <alignment horizontal="center" vertical="center"/>
    </xf>
    <xf numFmtId="0" fontId="81" fillId="9" borderId="26" xfId="0" applyFont="1" applyFill="1" applyBorder="1" applyAlignment="1">
      <alignment horizontal="center" vertical="center"/>
    </xf>
    <xf numFmtId="0" fontId="81" fillId="22" borderId="26" xfId="0" applyFont="1" applyFill="1" applyBorder="1" applyAlignment="1">
      <alignment horizontal="center" vertical="center"/>
    </xf>
    <xf numFmtId="0" fontId="76" fillId="4" borderId="26" xfId="0" applyFont="1" applyFill="1" applyBorder="1" applyAlignment="1">
      <alignment horizontal="center" vertical="center"/>
    </xf>
    <xf numFmtId="0" fontId="76" fillId="17" borderId="26" xfId="0" applyFont="1" applyFill="1" applyBorder="1" applyAlignment="1">
      <alignment horizontal="center" vertical="center"/>
    </xf>
    <xf numFmtId="0" fontId="81" fillId="13" borderId="26" xfId="0" applyFont="1" applyFill="1" applyBorder="1" applyAlignment="1">
      <alignment horizontal="center" vertical="center"/>
    </xf>
    <xf numFmtId="0" fontId="81" fillId="10" borderId="26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170" fontId="13" fillId="16" borderId="24" xfId="0" applyNumberFormat="1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vertical="center"/>
    </xf>
    <xf numFmtId="167" fontId="13" fillId="7" borderId="15" xfId="0" applyNumberFormat="1" applyFont="1" applyFill="1" applyBorder="1" applyAlignment="1">
      <alignment horizontal="center" vertical="center"/>
    </xf>
    <xf numFmtId="167" fontId="12" fillId="7" borderId="15" xfId="0" applyNumberFormat="1" applyFont="1" applyFill="1" applyBorder="1" applyAlignment="1">
      <alignment horizontal="center" vertical="center"/>
    </xf>
    <xf numFmtId="167" fontId="12" fillId="7" borderId="16" xfId="0" applyNumberFormat="1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vertical="center"/>
    </xf>
    <xf numFmtId="18" fontId="2" fillId="24" borderId="0" xfId="0" applyNumberFormat="1" applyFont="1" applyFill="1" applyBorder="1" applyAlignment="1">
      <alignment vertical="center"/>
    </xf>
    <xf numFmtId="0" fontId="2" fillId="24" borderId="0" xfId="0" applyFont="1" applyFill="1" applyBorder="1" applyAlignment="1">
      <alignment horizontal="center" vertical="center"/>
    </xf>
    <xf numFmtId="0" fontId="76" fillId="2" borderId="19" xfId="0" applyFont="1" applyFill="1" applyBorder="1" applyAlignment="1">
      <alignment horizontal="center" vertical="center"/>
    </xf>
    <xf numFmtId="0" fontId="76" fillId="7" borderId="24" xfId="0" applyFont="1" applyFill="1" applyBorder="1" applyAlignment="1">
      <alignment horizontal="center" vertical="center"/>
    </xf>
    <xf numFmtId="0" fontId="80" fillId="3" borderId="24" xfId="0" applyFont="1" applyFill="1" applyBorder="1" applyAlignment="1">
      <alignment horizontal="center" vertical="center"/>
    </xf>
    <xf numFmtId="0" fontId="76" fillId="25" borderId="24" xfId="0" applyFont="1" applyFill="1" applyBorder="1" applyAlignment="1">
      <alignment horizontal="center" vertical="center"/>
    </xf>
    <xf numFmtId="0" fontId="76" fillId="15" borderId="24" xfId="0" applyNumberFormat="1" applyFont="1" applyFill="1" applyBorder="1" applyAlignment="1">
      <alignment horizontal="center" vertical="center"/>
    </xf>
    <xf numFmtId="0" fontId="81" fillId="9" borderId="24" xfId="0" applyFont="1" applyFill="1" applyBorder="1" applyAlignment="1">
      <alignment horizontal="center" vertical="center"/>
    </xf>
    <xf numFmtId="0" fontId="81" fillId="22" borderId="24" xfId="0" applyFont="1" applyFill="1" applyBorder="1" applyAlignment="1">
      <alignment horizontal="center" vertical="center"/>
    </xf>
    <xf numFmtId="0" fontId="76" fillId="4" borderId="24" xfId="0" applyFont="1" applyFill="1" applyBorder="1" applyAlignment="1">
      <alignment horizontal="center" vertical="center"/>
    </xf>
    <xf numFmtId="0" fontId="81" fillId="18" borderId="24" xfId="0" applyFont="1" applyFill="1" applyBorder="1" applyAlignment="1">
      <alignment horizontal="center" vertical="center"/>
    </xf>
    <xf numFmtId="0" fontId="76" fillId="17" borderId="24" xfId="0" applyFont="1" applyFill="1" applyBorder="1" applyAlignment="1">
      <alignment horizontal="center" vertical="center"/>
    </xf>
    <xf numFmtId="0" fontId="81" fillId="13" borderId="24" xfId="0" applyFont="1" applyFill="1" applyBorder="1" applyAlignment="1">
      <alignment horizontal="center" vertical="center"/>
    </xf>
    <xf numFmtId="0" fontId="81" fillId="24" borderId="24" xfId="0" applyFont="1" applyFill="1" applyBorder="1" applyAlignment="1">
      <alignment horizontal="center" vertical="center"/>
    </xf>
    <xf numFmtId="0" fontId="81" fillId="10" borderId="24" xfId="0" applyFont="1" applyFill="1" applyBorder="1" applyAlignment="1">
      <alignment horizontal="center" vertical="center"/>
    </xf>
    <xf numFmtId="0" fontId="44" fillId="25" borderId="26" xfId="0" applyFont="1" applyFill="1" applyBorder="1" applyAlignment="1">
      <alignment horizontal="center" vertical="center"/>
    </xf>
    <xf numFmtId="0" fontId="81" fillId="18" borderId="26" xfId="0" applyFont="1" applyFill="1" applyBorder="1" applyAlignment="1">
      <alignment horizontal="center" vertical="center"/>
    </xf>
    <xf numFmtId="0" fontId="76" fillId="14" borderId="50" xfId="0" applyFont="1" applyFill="1" applyBorder="1" applyAlignment="1">
      <alignment horizontal="center" vertical="center"/>
    </xf>
    <xf numFmtId="164" fontId="25" fillId="8" borderId="6" xfId="0" applyNumberFormat="1" applyFont="1" applyFill="1" applyBorder="1" applyAlignment="1" applyProtection="1">
      <alignment horizontal="left" vertical="center"/>
      <protection/>
    </xf>
    <xf numFmtId="164" fontId="69" fillId="0" borderId="0" xfId="22" applyFont="1" applyFill="1" applyBorder="1" applyAlignment="1">
      <alignment horizontal="left" vertical="center"/>
      <protection/>
    </xf>
    <xf numFmtId="0" fontId="70" fillId="0" borderId="0" xfId="22" applyNumberFormat="1" applyFont="1" applyFill="1" applyBorder="1" applyAlignment="1">
      <alignment horizontal="left" vertical="center"/>
      <protection/>
    </xf>
    <xf numFmtId="164" fontId="68" fillId="0" borderId="0" xfId="21" applyNumberFormat="1" applyFont="1" applyFill="1" applyBorder="1" applyAlignment="1" applyProtection="1">
      <alignment horizontal="left" vertical="center" indent="2"/>
      <protection/>
    </xf>
    <xf numFmtId="164" fontId="70" fillId="0" borderId="0" xfId="22" applyNumberFormat="1" applyFont="1" applyFill="1" applyBorder="1" applyAlignment="1" applyProtection="1">
      <alignment horizontal="left" vertical="center"/>
      <protection/>
    </xf>
    <xf numFmtId="164" fontId="70" fillId="0" borderId="0" xfId="22" applyNumberFormat="1" applyFont="1" applyFill="1" applyBorder="1" applyAlignment="1" applyProtection="1">
      <alignment horizontal="center" vertical="center"/>
      <protection/>
    </xf>
    <xf numFmtId="165" fontId="70" fillId="0" borderId="0" xfId="22" applyNumberFormat="1" applyFont="1" applyFill="1" applyBorder="1" applyAlignment="1" applyProtection="1">
      <alignment horizontal="center" vertical="center"/>
      <protection/>
    </xf>
    <xf numFmtId="164" fontId="23" fillId="0" borderId="0" xfId="24" applyNumberFormat="1" applyFont="1" applyFill="1" applyBorder="1" applyAlignment="1" applyProtection="1">
      <alignment horizontal="center" vertical="center"/>
      <protection/>
    </xf>
    <xf numFmtId="165" fontId="23" fillId="0" borderId="0" xfId="24" applyNumberFormat="1" applyFont="1" applyFill="1" applyBorder="1" applyAlignment="1" applyProtection="1">
      <alignment horizontal="center" vertical="center"/>
      <protection/>
    </xf>
    <xf numFmtId="0" fontId="7" fillId="4" borderId="0" xfId="22" applyNumberFormat="1" applyFont="1" applyFill="1" applyBorder="1" applyAlignment="1" applyProtection="1">
      <alignment horizontal="left" vertical="center"/>
      <protection/>
    </xf>
    <xf numFmtId="0" fontId="26" fillId="5" borderId="0" xfId="0" applyFont="1" applyFill="1" applyAlignment="1">
      <alignment horizontal="left" vertical="center" indent="4"/>
    </xf>
    <xf numFmtId="164" fontId="26" fillId="5" borderId="0" xfId="24" applyFont="1" applyFill="1" applyBorder="1" applyAlignment="1">
      <alignment horizontal="center" vertical="center"/>
      <protection/>
    </xf>
    <xf numFmtId="165" fontId="50" fillId="5" borderId="0" xfId="0" applyNumberFormat="1" applyFont="1" applyFill="1" applyBorder="1" applyAlignment="1" applyProtection="1">
      <alignment horizontal="center" vertical="center"/>
      <protection/>
    </xf>
    <xf numFmtId="0" fontId="26" fillId="5" borderId="0" xfId="0" applyFont="1" applyFill="1" applyAlignment="1">
      <alignment horizontal="left" vertical="center"/>
    </xf>
    <xf numFmtId="164" fontId="7" fillId="4" borderId="0" xfId="24" applyNumberFormat="1" applyFont="1" applyFill="1" applyBorder="1" applyAlignment="1" applyProtection="1">
      <alignment horizontal="left" vertical="center" indent="4"/>
      <protection/>
    </xf>
    <xf numFmtId="164" fontId="7" fillId="5" borderId="0" xfId="24" applyNumberFormat="1" applyFont="1" applyFill="1" applyBorder="1" applyAlignment="1" applyProtection="1">
      <alignment horizontal="left" vertical="center" indent="4"/>
      <protection/>
    </xf>
    <xf numFmtId="164" fontId="7" fillId="4" borderId="0" xfId="0" applyNumberFormat="1" applyFont="1" applyFill="1" applyBorder="1" applyAlignment="1" applyProtection="1">
      <alignment horizontal="left" vertical="center" indent="4"/>
      <protection/>
    </xf>
    <xf numFmtId="164" fontId="7" fillId="5" borderId="0" xfId="0" applyNumberFormat="1" applyFont="1" applyFill="1" applyBorder="1" applyAlignment="1" applyProtection="1">
      <alignment horizontal="left" vertical="center" indent="4"/>
      <protection/>
    </xf>
    <xf numFmtId="164" fontId="23" fillId="4" borderId="0" xfId="24" applyNumberFormat="1" applyFont="1" applyFill="1" applyBorder="1" applyAlignment="1" applyProtection="1">
      <alignment horizontal="left" vertical="center" indent="4"/>
      <protection/>
    </xf>
    <xf numFmtId="164" fontId="26" fillId="5" borderId="0" xfId="24" applyNumberFormat="1" applyFont="1" applyFill="1" applyBorder="1" applyAlignment="1" applyProtection="1">
      <alignment horizontal="left" vertical="center" indent="4"/>
      <protection/>
    </xf>
    <xf numFmtId="164" fontId="26" fillId="4" borderId="0" xfId="24" applyNumberFormat="1" applyFont="1" applyFill="1" applyBorder="1" applyAlignment="1" applyProtection="1">
      <alignment horizontal="left" vertical="center" indent="4"/>
      <protection/>
    </xf>
    <xf numFmtId="0" fontId="15" fillId="6" borderId="0" xfId="0" applyFont="1" applyFill="1" applyAlignment="1">
      <alignment/>
    </xf>
    <xf numFmtId="0" fontId="33" fillId="6" borderId="0" xfId="0" applyFont="1" applyFill="1" applyAlignment="1">
      <alignment horizontal="center"/>
    </xf>
    <xf numFmtId="0" fontId="24" fillId="6" borderId="0" xfId="0" applyFont="1" applyFill="1" applyAlignment="1">
      <alignment horizontal="center"/>
    </xf>
    <xf numFmtId="0" fontId="26" fillId="0" borderId="0" xfId="22" applyNumberFormat="1" applyFont="1" applyFill="1" applyAlignment="1" applyProtection="1" quotePrefix="1">
      <alignment horizontal="left" vertical="center"/>
      <protection locked="0"/>
    </xf>
    <xf numFmtId="164" fontId="23" fillId="0" borderId="0" xfId="22" applyFont="1" applyFill="1" applyAlignment="1" applyProtection="1">
      <alignment vertical="center"/>
      <protection locked="0"/>
    </xf>
    <xf numFmtId="164" fontId="23" fillId="0" borderId="0" xfId="22" applyNumberFormat="1" applyFont="1" applyFill="1" applyAlignment="1" applyProtection="1">
      <alignment horizontal="left" vertical="center"/>
      <protection locked="0"/>
    </xf>
    <xf numFmtId="164" fontId="23" fillId="0" borderId="0" xfId="22" applyNumberFormat="1" applyFont="1" applyFill="1" applyAlignment="1" applyProtection="1" quotePrefix="1">
      <alignment horizontal="left" vertical="center"/>
      <protection locked="0"/>
    </xf>
    <xf numFmtId="164" fontId="23" fillId="0" borderId="0" xfId="22" applyFont="1" applyFill="1" applyAlignment="1" applyProtection="1">
      <alignment horizontal="left" vertical="center"/>
      <protection locked="0"/>
    </xf>
    <xf numFmtId="0" fontId="72" fillId="0" borderId="0" xfId="0" applyFont="1" applyFill="1" applyAlignment="1">
      <alignment horizontal="left"/>
    </xf>
    <xf numFmtId="164" fontId="23" fillId="0" borderId="0" xfId="22" applyFont="1" applyFill="1" applyBorder="1" applyAlignment="1">
      <alignment vertical="center"/>
      <protection/>
    </xf>
    <xf numFmtId="164" fontId="23" fillId="0" borderId="0" xfId="22" applyNumberFormat="1" applyFont="1" applyFill="1" applyBorder="1" applyAlignment="1" applyProtection="1">
      <alignment vertical="center"/>
      <protection/>
    </xf>
    <xf numFmtId="165" fontId="23" fillId="0" borderId="0" xfId="22" applyNumberFormat="1" applyFont="1" applyFill="1" applyBorder="1" applyAlignment="1" applyProtection="1">
      <alignment vertical="center"/>
      <protection/>
    </xf>
    <xf numFmtId="164" fontId="26" fillId="4" borderId="0" xfId="0" applyNumberFormat="1" applyFont="1" applyFill="1" applyBorder="1" applyAlignment="1" applyProtection="1">
      <alignment horizontal="left" vertical="center" wrapText="1"/>
      <protection/>
    </xf>
    <xf numFmtId="165" fontId="23" fillId="4" borderId="0" xfId="22" applyNumberFormat="1" applyFont="1" applyFill="1" applyBorder="1" applyAlignment="1" applyProtection="1">
      <alignment vertical="center"/>
      <protection/>
    </xf>
    <xf numFmtId="0" fontId="0" fillId="3" borderId="0" xfId="0" applyFont="1" applyFill="1" applyAlignment="1">
      <alignment vertical="center"/>
    </xf>
    <xf numFmtId="0" fontId="18" fillId="3" borderId="0" xfId="0" applyFont="1" applyFill="1" applyBorder="1" applyAlignment="1">
      <alignment horizontal="left" indent="2"/>
    </xf>
    <xf numFmtId="0" fontId="76" fillId="20" borderId="51" xfId="0" applyFont="1" applyFill="1" applyBorder="1" applyAlignment="1">
      <alignment horizontal="center" vertical="center"/>
    </xf>
    <xf numFmtId="0" fontId="33" fillId="6" borderId="0" xfId="0" applyFont="1" applyFill="1" applyAlignment="1">
      <alignment horizontal="center" vertical="center"/>
    </xf>
    <xf numFmtId="0" fontId="47" fillId="4" borderId="0" xfId="0" applyFont="1" applyFill="1" applyBorder="1" applyAlignment="1">
      <alignment horizontal="left" vertical="center"/>
    </xf>
    <xf numFmtId="0" fontId="47" fillId="5" borderId="0" xfId="0" applyFont="1" applyFill="1" applyBorder="1" applyAlignment="1">
      <alignment horizontal="left" vertical="center"/>
    </xf>
    <xf numFmtId="164" fontId="48" fillId="4" borderId="0" xfId="22" applyFont="1" applyFill="1" applyBorder="1" applyAlignment="1">
      <alignment horizontal="left" vertical="center"/>
      <protection/>
    </xf>
    <xf numFmtId="170" fontId="10" fillId="19" borderId="24" xfId="0" applyNumberFormat="1" applyFont="1" applyFill="1" applyBorder="1" applyAlignment="1">
      <alignment horizontal="center" vertical="center"/>
    </xf>
    <xf numFmtId="170" fontId="10" fillId="19" borderId="25" xfId="0" applyNumberFormat="1" applyFont="1" applyFill="1" applyBorder="1" applyAlignment="1">
      <alignment horizontal="center" vertical="center"/>
    </xf>
    <xf numFmtId="167" fontId="10" fillId="19" borderId="26" xfId="0" applyNumberFormat="1" applyFont="1" applyFill="1" applyBorder="1" applyAlignment="1">
      <alignment horizontal="center" vertical="center"/>
    </xf>
    <xf numFmtId="167" fontId="10" fillId="19" borderId="7" xfId="0" applyNumberFormat="1" applyFont="1" applyFill="1" applyBorder="1" applyAlignment="1">
      <alignment horizontal="center" vertical="center"/>
    </xf>
    <xf numFmtId="167" fontId="10" fillId="19" borderId="27" xfId="0" applyNumberFormat="1" applyFont="1" applyFill="1" applyBorder="1" applyAlignment="1">
      <alignment horizontal="center" vertical="center"/>
    </xf>
    <xf numFmtId="167" fontId="10" fillId="19" borderId="28" xfId="0" applyNumberFormat="1" applyFont="1" applyFill="1" applyBorder="1" applyAlignment="1">
      <alignment horizontal="center" vertical="center"/>
    </xf>
    <xf numFmtId="170" fontId="13" fillId="19" borderId="26" xfId="0" applyNumberFormat="1" applyFont="1" applyFill="1" applyBorder="1" applyAlignment="1">
      <alignment horizontal="center" vertical="center"/>
    </xf>
    <xf numFmtId="170" fontId="13" fillId="19" borderId="7" xfId="0" applyNumberFormat="1" applyFont="1" applyFill="1" applyBorder="1" applyAlignment="1">
      <alignment horizontal="center" vertical="center"/>
    </xf>
    <xf numFmtId="170" fontId="13" fillId="19" borderId="27" xfId="0" applyNumberFormat="1" applyFont="1" applyFill="1" applyBorder="1" applyAlignment="1">
      <alignment horizontal="center" vertical="center"/>
    </xf>
    <xf numFmtId="170" fontId="13" fillId="19" borderId="28" xfId="0" applyNumberFormat="1" applyFont="1" applyFill="1" applyBorder="1" applyAlignment="1">
      <alignment horizontal="center" vertical="center"/>
    </xf>
    <xf numFmtId="170" fontId="13" fillId="19" borderId="24" xfId="0" applyNumberFormat="1" applyFont="1" applyFill="1" applyBorder="1" applyAlignment="1">
      <alignment horizontal="right" vertical="center"/>
    </xf>
    <xf numFmtId="0" fontId="76" fillId="11" borderId="24" xfId="0" applyFont="1" applyFill="1" applyBorder="1" applyAlignment="1">
      <alignment horizontal="center" vertical="center"/>
    </xf>
    <xf numFmtId="0" fontId="76" fillId="11" borderId="26" xfId="0" applyFont="1" applyFill="1" applyBorder="1" applyAlignment="1">
      <alignment horizontal="center" vertical="center"/>
    </xf>
    <xf numFmtId="0" fontId="76" fillId="11" borderId="28" xfId="0" applyFont="1" applyFill="1" applyBorder="1" applyAlignment="1">
      <alignment horizontal="center" vertical="center"/>
    </xf>
    <xf numFmtId="0" fontId="76" fillId="19" borderId="24" xfId="0" applyFont="1" applyFill="1" applyBorder="1" applyAlignment="1">
      <alignment horizontal="center" vertical="center"/>
    </xf>
    <xf numFmtId="0" fontId="76" fillId="19" borderId="27" xfId="0" applyFont="1" applyFill="1" applyBorder="1" applyAlignment="1">
      <alignment horizontal="center" vertical="center"/>
    </xf>
    <xf numFmtId="0" fontId="76" fillId="19" borderId="26" xfId="0" applyFont="1" applyFill="1" applyBorder="1" applyAlignment="1">
      <alignment horizontal="center" vertical="center"/>
    </xf>
    <xf numFmtId="0" fontId="76" fillId="19" borderId="28" xfId="0" applyFont="1" applyFill="1" applyBorder="1" applyAlignment="1">
      <alignment horizontal="center" vertical="center"/>
    </xf>
    <xf numFmtId="167" fontId="12" fillId="9" borderId="46" xfId="0" applyNumberFormat="1" applyFont="1" applyFill="1" applyBorder="1" applyAlignment="1">
      <alignment horizontal="center" vertical="center"/>
    </xf>
    <xf numFmtId="167" fontId="12" fillId="12" borderId="51" xfId="0" applyNumberFormat="1" applyFont="1" applyFill="1" applyBorder="1" applyAlignment="1">
      <alignment horizontal="center" vertical="center"/>
    </xf>
    <xf numFmtId="167" fontId="12" fillId="22" borderId="51" xfId="0" applyNumberFormat="1" applyFont="1" applyFill="1" applyBorder="1" applyAlignment="1">
      <alignment horizontal="center" vertical="center"/>
    </xf>
    <xf numFmtId="167" fontId="13" fillId="4" borderId="51" xfId="0" applyNumberFormat="1" applyFont="1" applyFill="1" applyBorder="1" applyAlignment="1">
      <alignment horizontal="center" vertical="center"/>
    </xf>
    <xf numFmtId="167" fontId="13" fillId="25" borderId="51" xfId="0" applyNumberFormat="1" applyFont="1" applyFill="1" applyBorder="1" applyAlignment="1">
      <alignment horizontal="center" vertical="center"/>
    </xf>
    <xf numFmtId="167" fontId="12" fillId="18" borderId="51" xfId="0" applyNumberFormat="1" applyFont="1" applyFill="1" applyBorder="1" applyAlignment="1">
      <alignment horizontal="center" vertical="center"/>
    </xf>
    <xf numFmtId="167" fontId="12" fillId="13" borderId="51" xfId="0" applyNumberFormat="1" applyFont="1" applyFill="1" applyBorder="1" applyAlignment="1">
      <alignment horizontal="center" vertical="center"/>
    </xf>
    <xf numFmtId="167" fontId="13" fillId="17" borderId="51" xfId="0" applyNumberFormat="1" applyFont="1" applyFill="1" applyBorder="1" applyAlignment="1">
      <alignment horizontal="center" vertical="center"/>
    </xf>
    <xf numFmtId="167" fontId="12" fillId="24" borderId="51" xfId="0" applyNumberFormat="1" applyFont="1" applyFill="1" applyBorder="1" applyAlignment="1">
      <alignment horizontal="center" vertical="center"/>
    </xf>
    <xf numFmtId="167" fontId="10" fillId="19" borderId="51" xfId="0" applyNumberFormat="1" applyFont="1" applyFill="1" applyBorder="1" applyAlignment="1">
      <alignment horizontal="center" vertical="center"/>
    </xf>
    <xf numFmtId="167" fontId="12" fillId="10" borderId="51" xfId="0" applyNumberFormat="1" applyFont="1" applyFill="1" applyBorder="1" applyAlignment="1">
      <alignment horizontal="center" vertical="center"/>
    </xf>
    <xf numFmtId="167" fontId="10" fillId="11" borderId="51" xfId="0" applyNumberFormat="1" applyFont="1" applyFill="1" applyBorder="1" applyAlignment="1">
      <alignment horizontal="center" vertical="center"/>
    </xf>
    <xf numFmtId="167" fontId="13" fillId="14" borderId="51" xfId="0" applyNumberFormat="1" applyFont="1" applyFill="1" applyBorder="1" applyAlignment="1">
      <alignment horizontal="center" vertical="center"/>
    </xf>
    <xf numFmtId="167" fontId="13" fillId="2" borderId="51" xfId="0" applyNumberFormat="1" applyFont="1" applyFill="1" applyBorder="1" applyAlignment="1">
      <alignment horizontal="center" vertical="center"/>
    </xf>
    <xf numFmtId="167" fontId="13" fillId="7" borderId="51" xfId="0" applyNumberFormat="1" applyFont="1" applyFill="1" applyBorder="1" applyAlignment="1">
      <alignment horizontal="center" vertical="center"/>
    </xf>
    <xf numFmtId="167" fontId="21" fillId="3" borderId="51" xfId="0" applyNumberFormat="1" applyFont="1" applyFill="1" applyBorder="1" applyAlignment="1">
      <alignment horizontal="center" vertical="center"/>
    </xf>
    <xf numFmtId="167" fontId="13" fillId="15" borderId="51" xfId="0" applyNumberFormat="1" applyFont="1" applyFill="1" applyBorder="1" applyAlignment="1">
      <alignment horizontal="center" vertical="center"/>
    </xf>
    <xf numFmtId="167" fontId="12" fillId="9" borderId="52" xfId="0" applyNumberFormat="1" applyFont="1" applyFill="1" applyBorder="1" applyAlignment="1">
      <alignment horizontal="center" vertical="center"/>
    </xf>
    <xf numFmtId="167" fontId="12" fillId="12" borderId="6" xfId="0" applyNumberFormat="1" applyFont="1" applyFill="1" applyBorder="1" applyAlignment="1">
      <alignment horizontal="center" vertical="center"/>
    </xf>
    <xf numFmtId="167" fontId="12" fillId="22" borderId="6" xfId="0" applyNumberFormat="1" applyFont="1" applyFill="1" applyBorder="1" applyAlignment="1">
      <alignment horizontal="center" vertical="center"/>
    </xf>
    <xf numFmtId="167" fontId="13" fillId="4" borderId="6" xfId="0" applyNumberFormat="1" applyFont="1" applyFill="1" applyBorder="1" applyAlignment="1">
      <alignment horizontal="center" vertical="center"/>
    </xf>
    <xf numFmtId="167" fontId="13" fillId="25" borderId="6" xfId="0" applyNumberFormat="1" applyFont="1" applyFill="1" applyBorder="1" applyAlignment="1">
      <alignment horizontal="center" vertical="center"/>
    </xf>
    <xf numFmtId="167" fontId="12" fillId="18" borderId="6" xfId="0" applyNumberFormat="1" applyFont="1" applyFill="1" applyBorder="1" applyAlignment="1">
      <alignment horizontal="center" vertical="center"/>
    </xf>
    <xf numFmtId="167" fontId="12" fillId="13" borderId="6" xfId="0" applyNumberFormat="1" applyFont="1" applyFill="1" applyBorder="1" applyAlignment="1">
      <alignment horizontal="center" vertical="center"/>
    </xf>
    <xf numFmtId="167" fontId="13" fillId="17" borderId="6" xfId="0" applyNumberFormat="1" applyFont="1" applyFill="1" applyBorder="1" applyAlignment="1">
      <alignment horizontal="center" vertical="center"/>
    </xf>
    <xf numFmtId="167" fontId="12" fillId="24" borderId="6" xfId="0" applyNumberFormat="1" applyFont="1" applyFill="1" applyBorder="1" applyAlignment="1">
      <alignment horizontal="center" vertical="center"/>
    </xf>
    <xf numFmtId="167" fontId="10" fillId="19" borderId="6" xfId="0" applyNumberFormat="1" applyFont="1" applyFill="1" applyBorder="1" applyAlignment="1">
      <alignment horizontal="center" vertical="center"/>
    </xf>
    <xf numFmtId="167" fontId="12" fillId="10" borderId="6" xfId="0" applyNumberFormat="1" applyFont="1" applyFill="1" applyBorder="1" applyAlignment="1">
      <alignment horizontal="center" vertical="center"/>
    </xf>
    <xf numFmtId="167" fontId="10" fillId="11" borderId="6" xfId="0" applyNumberFormat="1" applyFont="1" applyFill="1" applyBorder="1" applyAlignment="1">
      <alignment horizontal="center" vertical="center"/>
    </xf>
    <xf numFmtId="167" fontId="13" fillId="14" borderId="6" xfId="0" applyNumberFormat="1" applyFont="1" applyFill="1" applyBorder="1" applyAlignment="1">
      <alignment horizontal="center" vertical="center"/>
    </xf>
    <xf numFmtId="167" fontId="13" fillId="2" borderId="6" xfId="0" applyNumberFormat="1" applyFont="1" applyFill="1" applyBorder="1" applyAlignment="1">
      <alignment horizontal="center" vertical="center"/>
    </xf>
    <xf numFmtId="167" fontId="13" fillId="7" borderId="6" xfId="0" applyNumberFormat="1" applyFont="1" applyFill="1" applyBorder="1" applyAlignment="1">
      <alignment horizontal="center" vertical="center"/>
    </xf>
    <xf numFmtId="167" fontId="13" fillId="15" borderId="50" xfId="0" applyNumberFormat="1" applyFont="1" applyFill="1" applyBorder="1" applyAlignment="1">
      <alignment horizontal="center" vertical="center"/>
    </xf>
    <xf numFmtId="167" fontId="13" fillId="15" borderId="49" xfId="0" applyNumberFormat="1" applyFont="1" applyFill="1" applyBorder="1" applyAlignment="1">
      <alignment horizontal="center" vertical="center"/>
    </xf>
    <xf numFmtId="167" fontId="13" fillId="15" borderId="39" xfId="0" applyNumberFormat="1" applyFont="1" applyFill="1" applyBorder="1" applyAlignment="1">
      <alignment horizontal="center" vertical="center"/>
    </xf>
    <xf numFmtId="167" fontId="21" fillId="3" borderId="6" xfId="0" applyNumberFormat="1" applyFont="1" applyFill="1" applyBorder="1" applyAlignment="1">
      <alignment horizontal="center" vertical="center"/>
    </xf>
    <xf numFmtId="167" fontId="13" fillId="15" borderId="6" xfId="0" applyNumberFormat="1" applyFont="1" applyFill="1" applyBorder="1" applyAlignment="1">
      <alignment horizontal="center" vertical="center"/>
    </xf>
    <xf numFmtId="167" fontId="13" fillId="15" borderId="53" xfId="0" applyNumberFormat="1" applyFont="1" applyFill="1" applyBorder="1" applyAlignment="1">
      <alignment horizontal="center" vertical="center"/>
    </xf>
    <xf numFmtId="0" fontId="37" fillId="7" borderId="0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54" fillId="19" borderId="0" xfId="0" applyFont="1" applyFill="1" applyBorder="1" applyAlignment="1">
      <alignment vertical="center"/>
    </xf>
    <xf numFmtId="18" fontId="54" fillId="19" borderId="0" xfId="0" applyNumberFormat="1" applyFont="1" applyFill="1" applyBorder="1" applyAlignment="1">
      <alignment vertical="center"/>
    </xf>
    <xf numFmtId="0" fontId="54" fillId="19" borderId="0" xfId="0" applyFont="1" applyFill="1" applyBorder="1" applyAlignment="1">
      <alignment horizontal="center" vertical="center"/>
    </xf>
    <xf numFmtId="0" fontId="54" fillId="11" borderId="0" xfId="0" applyFont="1" applyFill="1" applyBorder="1" applyAlignment="1">
      <alignment vertical="center"/>
    </xf>
    <xf numFmtId="18" fontId="54" fillId="11" borderId="0" xfId="0" applyNumberFormat="1" applyFont="1" applyFill="1" applyBorder="1" applyAlignment="1">
      <alignment vertical="center"/>
    </xf>
    <xf numFmtId="0" fontId="54" fillId="11" borderId="0" xfId="0" applyFont="1" applyFill="1" applyBorder="1" applyAlignment="1">
      <alignment horizontal="center" vertical="center"/>
    </xf>
    <xf numFmtId="164" fontId="26" fillId="5" borderId="0" xfId="22" applyFont="1" applyFill="1" applyBorder="1" applyAlignment="1">
      <alignment horizontal="left" vertical="center" indent="2"/>
      <protection/>
    </xf>
    <xf numFmtId="164" fontId="48" fillId="5" borderId="0" xfId="22" applyFont="1" applyFill="1" applyBorder="1" applyAlignment="1">
      <alignment horizontal="left" vertical="center"/>
      <protection/>
    </xf>
    <xf numFmtId="165" fontId="75" fillId="4" borderId="0" xfId="0" applyNumberFormat="1" applyFont="1" applyFill="1" applyBorder="1" applyAlignment="1" applyProtection="1">
      <alignment horizontal="center" vertical="center"/>
      <protection/>
    </xf>
    <xf numFmtId="164" fontId="26" fillId="4" borderId="0" xfId="24" applyNumberFormat="1" applyFont="1" applyFill="1" applyBorder="1" applyAlignment="1" applyProtection="1">
      <alignment horizontal="left" vertical="center" indent="2"/>
      <protection/>
    </xf>
    <xf numFmtId="164" fontId="47" fillId="5" borderId="0" xfId="22" applyNumberFormat="1" applyFont="1" applyFill="1" applyBorder="1" applyAlignment="1" applyProtection="1">
      <alignment horizontal="left" vertical="center"/>
      <protection/>
    </xf>
    <xf numFmtId="0" fontId="0" fillId="5" borderId="0" xfId="0" applyFill="1" applyAlignment="1">
      <alignment horizontal="right"/>
    </xf>
    <xf numFmtId="164" fontId="23" fillId="4" borderId="0" xfId="22" applyFont="1" applyFill="1" applyBorder="1" applyAlignment="1" quotePrefix="1">
      <alignment horizontal="center" vertical="center"/>
      <protection/>
    </xf>
    <xf numFmtId="164" fontId="19" fillId="5" borderId="0" xfId="22" applyFont="1" applyFill="1" applyBorder="1" applyAlignment="1">
      <alignment horizontal="center" vertical="center"/>
      <protection/>
    </xf>
    <xf numFmtId="164" fontId="26" fillId="5" borderId="0" xfId="22" applyFont="1" applyFill="1" applyBorder="1" applyAlignment="1" quotePrefix="1">
      <alignment horizontal="left" vertical="center"/>
      <protection/>
    </xf>
    <xf numFmtId="164" fontId="26" fillId="4" borderId="0" xfId="22" applyFont="1" applyFill="1" applyBorder="1" applyAlignment="1" quotePrefix="1">
      <alignment horizontal="left" vertical="center"/>
      <protection/>
    </xf>
    <xf numFmtId="164" fontId="26" fillId="4" borderId="0" xfId="22" applyFont="1" applyFill="1" applyBorder="1" applyAlignment="1" quotePrefix="1">
      <alignment horizontal="right" vertical="center"/>
      <protection/>
    </xf>
    <xf numFmtId="164" fontId="26" fillId="5" borderId="0" xfId="22" applyFont="1" applyFill="1" applyBorder="1" applyAlignment="1" quotePrefix="1">
      <alignment horizontal="right" vertical="center"/>
      <protection/>
    </xf>
    <xf numFmtId="164" fontId="0" fillId="21" borderId="0" xfId="22" applyFont="1" applyFill="1" applyBorder="1" applyAlignment="1">
      <alignment horizontal="left" vertical="center"/>
      <protection/>
    </xf>
    <xf numFmtId="164" fontId="19" fillId="21" borderId="0" xfId="22" applyFont="1" applyFill="1" applyBorder="1" applyAlignment="1">
      <alignment horizontal="center" vertical="center"/>
      <protection/>
    </xf>
    <xf numFmtId="164" fontId="26" fillId="21" borderId="0" xfId="22" applyFont="1" applyFill="1" applyBorder="1" applyAlignment="1" quotePrefix="1">
      <alignment horizontal="left" vertical="center"/>
      <protection/>
    </xf>
    <xf numFmtId="164" fontId="26" fillId="21" borderId="0" xfId="22" applyNumberFormat="1" applyFont="1" applyFill="1" applyAlignment="1" applyProtection="1">
      <alignment horizontal="left" vertical="center"/>
      <protection locked="0"/>
    </xf>
    <xf numFmtId="0" fontId="23" fillId="21" borderId="0" xfId="0" applyFont="1" applyFill="1" applyAlignment="1" applyProtection="1">
      <alignment vertical="center" wrapText="1"/>
      <protection locked="0"/>
    </xf>
    <xf numFmtId="164" fontId="19" fillId="21" borderId="0" xfId="22" applyFont="1" applyFill="1" applyBorder="1" applyAlignment="1" quotePrefix="1">
      <alignment horizontal="center" vertical="center"/>
      <protection/>
    </xf>
    <xf numFmtId="164" fontId="23" fillId="21" borderId="0" xfId="22" applyFont="1" applyFill="1" applyBorder="1" applyAlignment="1">
      <alignment horizontal="left" vertical="center"/>
      <protection/>
    </xf>
    <xf numFmtId="0" fontId="0" fillId="18" borderId="0" xfId="0" applyFill="1" applyAlignment="1">
      <alignment/>
    </xf>
    <xf numFmtId="165" fontId="23" fillId="5" borderId="0" xfId="22" applyNumberFormat="1" applyFont="1" applyFill="1" applyBorder="1" applyAlignment="1" applyProtection="1">
      <alignment vertical="center"/>
      <protection/>
    </xf>
    <xf numFmtId="0" fontId="40" fillId="21" borderId="38" xfId="0" applyFont="1" applyFill="1" applyBorder="1" applyAlignment="1">
      <alignment horizontal="center" vertical="center" wrapText="1"/>
    </xf>
    <xf numFmtId="0" fontId="40" fillId="21" borderId="54" xfId="0" applyFont="1" applyFill="1" applyBorder="1" applyAlignment="1">
      <alignment horizontal="center" vertical="center" wrapText="1"/>
    </xf>
    <xf numFmtId="164" fontId="23" fillId="5" borderId="0" xfId="22" applyNumberFormat="1" applyFont="1" applyFill="1" applyBorder="1" applyAlignment="1" applyProtection="1">
      <alignment horizontal="left" vertical="center" indent="2"/>
      <protection/>
    </xf>
    <xf numFmtId="164" fontId="26" fillId="4" borderId="0" xfId="22" applyFont="1" applyFill="1" applyBorder="1" applyAlignment="1">
      <alignment horizontal="left" vertical="center" indent="2"/>
      <protection/>
    </xf>
    <xf numFmtId="164" fontId="26" fillId="4" borderId="0" xfId="24" applyNumberFormat="1" applyFont="1" applyFill="1" applyBorder="1" applyAlignment="1" applyProtection="1">
      <alignment horizontal="center" vertical="center" wrapText="1"/>
      <protection/>
    </xf>
    <xf numFmtId="164" fontId="87" fillId="4" borderId="0" xfId="24" applyFont="1" applyFill="1" applyBorder="1" applyAlignment="1">
      <alignment horizontal="left" vertical="center"/>
      <protection/>
    </xf>
    <xf numFmtId="0" fontId="47" fillId="4" borderId="0" xfId="24" applyNumberFormat="1" applyFont="1" applyFill="1" applyBorder="1" applyAlignment="1" applyProtection="1">
      <alignment horizontal="left" vertical="center"/>
      <protection/>
    </xf>
    <xf numFmtId="164" fontId="47" fillId="4" borderId="0" xfId="24" applyNumberFormat="1" applyFont="1" applyFill="1" applyBorder="1" applyAlignment="1" applyProtection="1">
      <alignment horizontal="center" vertical="center"/>
      <protection/>
    </xf>
    <xf numFmtId="165" fontId="47" fillId="4" borderId="0" xfId="24" applyNumberFormat="1" applyFont="1" applyFill="1" applyBorder="1" applyAlignment="1" applyProtection="1">
      <alignment horizontal="center" vertical="center"/>
      <protection/>
    </xf>
    <xf numFmtId="164" fontId="26" fillId="4" borderId="0" xfId="0" applyNumberFormat="1" applyFont="1" applyFill="1" applyBorder="1" applyAlignment="1" applyProtection="1" quotePrefix="1">
      <alignment horizontal="left" vertical="center"/>
      <protection/>
    </xf>
    <xf numFmtId="0" fontId="81" fillId="29" borderId="24" xfId="0" applyFont="1" applyFill="1" applyBorder="1" applyAlignment="1">
      <alignment horizontal="center" vertical="center"/>
    </xf>
    <xf numFmtId="0" fontId="81" fillId="29" borderId="26" xfId="0" applyFont="1" applyFill="1" applyBorder="1" applyAlignment="1">
      <alignment horizontal="center" vertical="center"/>
    </xf>
    <xf numFmtId="0" fontId="81" fillId="29" borderId="27" xfId="0" applyFont="1" applyFill="1" applyBorder="1" applyAlignment="1">
      <alignment horizontal="center" vertical="center"/>
    </xf>
    <xf numFmtId="0" fontId="81" fillId="29" borderId="28" xfId="0" applyFont="1" applyFill="1" applyBorder="1" applyAlignment="1">
      <alignment horizontal="center" vertical="center"/>
    </xf>
    <xf numFmtId="170" fontId="12" fillId="29" borderId="24" xfId="0" applyNumberFormat="1" applyFont="1" applyFill="1" applyBorder="1" applyAlignment="1">
      <alignment horizontal="right" vertical="center"/>
    </xf>
    <xf numFmtId="170" fontId="12" fillId="29" borderId="24" xfId="0" applyNumberFormat="1" applyFont="1" applyFill="1" applyBorder="1" applyAlignment="1">
      <alignment horizontal="center" vertical="center"/>
    </xf>
    <xf numFmtId="170" fontId="12" fillId="29" borderId="25" xfId="0" applyNumberFormat="1" applyFont="1" applyFill="1" applyBorder="1" applyAlignment="1">
      <alignment horizontal="center" vertical="center"/>
    </xf>
    <xf numFmtId="167" fontId="12" fillId="29" borderId="51" xfId="0" applyNumberFormat="1" applyFont="1" applyFill="1" applyBorder="1" applyAlignment="1">
      <alignment horizontal="center" vertical="center"/>
    </xf>
    <xf numFmtId="167" fontId="12" fillId="29" borderId="26" xfId="0" applyNumberFormat="1" applyFont="1" applyFill="1" applyBorder="1" applyAlignment="1">
      <alignment horizontal="center" vertical="center"/>
    </xf>
    <xf numFmtId="167" fontId="12" fillId="29" borderId="27" xfId="0" applyNumberFormat="1" applyFont="1" applyFill="1" applyBorder="1" applyAlignment="1">
      <alignment horizontal="center" vertical="center"/>
    </xf>
    <xf numFmtId="167" fontId="12" fillId="29" borderId="28" xfId="0" applyNumberFormat="1" applyFont="1" applyFill="1" applyBorder="1" applyAlignment="1">
      <alignment horizontal="center" vertical="center"/>
    </xf>
    <xf numFmtId="167" fontId="12" fillId="29" borderId="6" xfId="0" applyNumberFormat="1" applyFont="1" applyFill="1" applyBorder="1" applyAlignment="1">
      <alignment horizontal="center" vertical="center"/>
    </xf>
    <xf numFmtId="167" fontId="12" fillId="29" borderId="7" xfId="0" applyNumberFormat="1" applyFont="1" applyFill="1" applyBorder="1" applyAlignment="1">
      <alignment horizontal="center" vertical="center"/>
    </xf>
    <xf numFmtId="170" fontId="12" fillId="29" borderId="26" xfId="0" applyNumberFormat="1" applyFont="1" applyFill="1" applyBorder="1" applyAlignment="1">
      <alignment horizontal="center" vertical="center"/>
    </xf>
    <xf numFmtId="170" fontId="12" fillId="29" borderId="7" xfId="0" applyNumberFormat="1" applyFont="1" applyFill="1" applyBorder="1" applyAlignment="1">
      <alignment horizontal="center" vertical="center"/>
    </xf>
    <xf numFmtId="170" fontId="12" fillId="29" borderId="27" xfId="0" applyNumberFormat="1" applyFont="1" applyFill="1" applyBorder="1" applyAlignment="1">
      <alignment horizontal="center" vertical="center"/>
    </xf>
    <xf numFmtId="170" fontId="12" fillId="29" borderId="28" xfId="0" applyNumberFormat="1" applyFont="1" applyFill="1" applyBorder="1" applyAlignment="1">
      <alignment horizontal="center" vertical="center"/>
    </xf>
    <xf numFmtId="167" fontId="13" fillId="30" borderId="12" xfId="0" applyNumberFormat="1" applyFont="1" applyFill="1" applyBorder="1" applyAlignment="1">
      <alignment horizontal="center" vertical="center"/>
    </xf>
    <xf numFmtId="167" fontId="13" fillId="30" borderId="14" xfId="0" applyNumberFormat="1" applyFont="1" applyFill="1" applyBorder="1" applyAlignment="1">
      <alignment horizontal="center" vertical="center"/>
    </xf>
    <xf numFmtId="167" fontId="12" fillId="30" borderId="12" xfId="0" applyNumberFormat="1" applyFont="1" applyFill="1" applyBorder="1" applyAlignment="1">
      <alignment horizontal="center" vertical="center"/>
    </xf>
    <xf numFmtId="167" fontId="12" fillId="30" borderId="0" xfId="0" applyNumberFormat="1" applyFont="1" applyFill="1" applyBorder="1" applyAlignment="1">
      <alignment horizontal="center" vertical="center"/>
    </xf>
    <xf numFmtId="167" fontId="12" fillId="30" borderId="13" xfId="0" applyNumberFormat="1" applyFont="1" applyFill="1" applyBorder="1" applyAlignment="1">
      <alignment horizontal="center" vertical="center"/>
    </xf>
    <xf numFmtId="167" fontId="12" fillId="30" borderId="14" xfId="0" applyNumberFormat="1" applyFont="1" applyFill="1" applyBorder="1" applyAlignment="1">
      <alignment horizontal="center" vertical="center"/>
    </xf>
    <xf numFmtId="167" fontId="12" fillId="30" borderId="15" xfId="0" applyNumberFormat="1" applyFont="1" applyFill="1" applyBorder="1" applyAlignment="1">
      <alignment horizontal="center" vertical="center"/>
    </xf>
    <xf numFmtId="167" fontId="12" fillId="30" borderId="16" xfId="0" applyNumberFormat="1" applyFont="1" applyFill="1" applyBorder="1" applyAlignment="1">
      <alignment horizontal="center" vertical="center"/>
    </xf>
    <xf numFmtId="167" fontId="13" fillId="30" borderId="0" xfId="0" applyNumberFormat="1" applyFont="1" applyFill="1" applyBorder="1" applyAlignment="1">
      <alignment horizontal="center" vertical="center"/>
    </xf>
    <xf numFmtId="167" fontId="13" fillId="30" borderId="13" xfId="0" applyNumberFormat="1" applyFont="1" applyFill="1" applyBorder="1" applyAlignment="1">
      <alignment horizontal="center" vertical="center"/>
    </xf>
    <xf numFmtId="167" fontId="13" fillId="30" borderId="15" xfId="0" applyNumberFormat="1" applyFont="1" applyFill="1" applyBorder="1" applyAlignment="1">
      <alignment horizontal="center" vertical="center"/>
    </xf>
    <xf numFmtId="167" fontId="13" fillId="30" borderId="16" xfId="0" applyNumberFormat="1" applyFont="1" applyFill="1" applyBorder="1" applyAlignment="1">
      <alignment horizontal="center" vertical="center"/>
    </xf>
    <xf numFmtId="0" fontId="2" fillId="29" borderId="0" xfId="0" applyFont="1" applyFill="1" applyBorder="1" applyAlignment="1">
      <alignment vertical="center"/>
    </xf>
    <xf numFmtId="18" fontId="2" fillId="29" borderId="0" xfId="0" applyNumberFormat="1" applyFont="1" applyFill="1" applyBorder="1" applyAlignment="1">
      <alignment vertical="center"/>
    </xf>
    <xf numFmtId="0" fontId="2" fillId="29" borderId="0" xfId="0" applyFont="1" applyFill="1" applyBorder="1" applyAlignment="1">
      <alignment horizontal="center" vertical="center"/>
    </xf>
    <xf numFmtId="0" fontId="54" fillId="7" borderId="0" xfId="0" applyFont="1" applyFill="1" applyBorder="1" applyAlignment="1">
      <alignment vertical="center"/>
    </xf>
    <xf numFmtId="18" fontId="54" fillId="7" borderId="0" xfId="0" applyNumberFormat="1" applyFont="1" applyFill="1" applyBorder="1" applyAlignment="1">
      <alignment vertical="center"/>
    </xf>
    <xf numFmtId="0" fontId="54" fillId="7" borderId="0" xfId="0" applyFont="1" applyFill="1" applyBorder="1" applyAlignment="1">
      <alignment horizontal="center" vertical="center"/>
    </xf>
    <xf numFmtId="170" fontId="12" fillId="3" borderId="24" xfId="0" applyNumberFormat="1" applyFont="1" applyFill="1" applyBorder="1" applyAlignment="1">
      <alignment horizontal="center" vertical="center"/>
    </xf>
    <xf numFmtId="170" fontId="12" fillId="3" borderId="25" xfId="0" applyNumberFormat="1" applyFont="1" applyFill="1" applyBorder="1" applyAlignment="1">
      <alignment horizontal="center" vertical="center"/>
    </xf>
    <xf numFmtId="167" fontId="12" fillId="3" borderId="51" xfId="0" applyNumberFormat="1" applyFont="1" applyFill="1" applyBorder="1" applyAlignment="1">
      <alignment horizontal="center" vertical="center"/>
    </xf>
    <xf numFmtId="167" fontId="12" fillId="3" borderId="26" xfId="0" applyNumberFormat="1" applyFont="1" applyFill="1" applyBorder="1" applyAlignment="1">
      <alignment horizontal="center" vertical="center"/>
    </xf>
    <xf numFmtId="167" fontId="12" fillId="3" borderId="27" xfId="0" applyNumberFormat="1" applyFont="1" applyFill="1" applyBorder="1" applyAlignment="1">
      <alignment horizontal="center" vertical="center"/>
    </xf>
    <xf numFmtId="167" fontId="12" fillId="3" borderId="28" xfId="0" applyNumberFormat="1" applyFont="1" applyFill="1" applyBorder="1" applyAlignment="1">
      <alignment horizontal="center" vertical="center"/>
    </xf>
    <xf numFmtId="167" fontId="12" fillId="3" borderId="6" xfId="0" applyNumberFormat="1" applyFont="1" applyFill="1" applyBorder="1" applyAlignment="1">
      <alignment horizontal="center" vertical="center"/>
    </xf>
    <xf numFmtId="167" fontId="12" fillId="3" borderId="7" xfId="0" applyNumberFormat="1" applyFont="1" applyFill="1" applyBorder="1" applyAlignment="1">
      <alignment horizontal="center" vertical="center"/>
    </xf>
    <xf numFmtId="170" fontId="12" fillId="3" borderId="26" xfId="0" applyNumberFormat="1" applyFont="1" applyFill="1" applyBorder="1" applyAlignment="1">
      <alignment horizontal="center" vertical="center"/>
    </xf>
    <xf numFmtId="170" fontId="12" fillId="3" borderId="7" xfId="0" applyNumberFormat="1" applyFont="1" applyFill="1" applyBorder="1" applyAlignment="1">
      <alignment horizontal="center" vertical="center"/>
    </xf>
    <xf numFmtId="170" fontId="12" fillId="3" borderId="27" xfId="0" applyNumberFormat="1" applyFont="1" applyFill="1" applyBorder="1" applyAlignment="1">
      <alignment horizontal="center" vertical="center"/>
    </xf>
    <xf numFmtId="170" fontId="12" fillId="3" borderId="28" xfId="0" applyNumberFormat="1" applyFont="1" applyFill="1" applyBorder="1" applyAlignment="1">
      <alignment horizontal="center" vertical="center"/>
    </xf>
    <xf numFmtId="170" fontId="12" fillId="3" borderId="24" xfId="0" applyNumberFormat="1" applyFont="1" applyFill="1" applyBorder="1" applyAlignment="1">
      <alignment horizontal="right" vertical="center"/>
    </xf>
    <xf numFmtId="18" fontId="23" fillId="4" borderId="0" xfId="22" applyNumberFormat="1" applyFont="1" applyFill="1" applyAlignment="1" applyProtection="1">
      <alignment vertical="center"/>
      <protection/>
    </xf>
    <xf numFmtId="18" fontId="23" fillId="5" borderId="0" xfId="22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23" fillId="4" borderId="0" xfId="22" applyNumberFormat="1" applyFont="1" applyFill="1" applyAlignment="1" applyProtection="1">
      <alignment horizontal="left" vertical="center"/>
      <protection locked="0"/>
    </xf>
    <xf numFmtId="0" fontId="0" fillId="4" borderId="0" xfId="0" applyFont="1" applyFill="1" applyAlignment="1">
      <alignment/>
    </xf>
    <xf numFmtId="0" fontId="72" fillId="4" borderId="0" xfId="0" applyFont="1" applyFill="1" applyAlignment="1">
      <alignment horizontal="left"/>
    </xf>
    <xf numFmtId="20" fontId="23" fillId="5" borderId="0" xfId="22" applyNumberFormat="1" applyFont="1" applyFill="1" applyAlignment="1" applyProtection="1">
      <alignment horizontal="right" vertical="center"/>
      <protection locked="0"/>
    </xf>
    <xf numFmtId="20" fontId="23" fillId="4" borderId="0" xfId="22" applyNumberFormat="1" applyFont="1" applyFill="1" applyAlignment="1" applyProtection="1">
      <alignment horizontal="right" vertical="center"/>
      <protection locked="0"/>
    </xf>
    <xf numFmtId="164" fontId="19" fillId="0" borderId="0" xfId="22" applyFont="1" applyFill="1" applyBorder="1" applyAlignment="1">
      <alignment horizontal="center" vertical="center"/>
      <protection/>
    </xf>
    <xf numFmtId="164" fontId="26" fillId="0" borderId="0" xfId="22" applyFont="1" applyFill="1" applyBorder="1" applyAlignment="1" quotePrefix="1">
      <alignment horizontal="left" vertical="center"/>
      <protection/>
    </xf>
    <xf numFmtId="164" fontId="26" fillId="0" borderId="0" xfId="22" applyFont="1" applyFill="1" applyBorder="1" applyAlignment="1" quotePrefix="1">
      <alignment horizontal="right" vertical="center"/>
      <protection/>
    </xf>
    <xf numFmtId="18" fontId="2" fillId="3" borderId="0" xfId="0" applyNumberFormat="1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164" fontId="7" fillId="4" borderId="0" xfId="24" applyNumberFormat="1" applyFont="1" applyFill="1" applyBorder="1" applyAlignment="1" applyProtection="1">
      <alignment horizontal="left" vertical="center" indent="6"/>
      <protection/>
    </xf>
    <xf numFmtId="164" fontId="7" fillId="5" borderId="0" xfId="24" applyNumberFormat="1" applyFont="1" applyFill="1" applyBorder="1" applyAlignment="1" applyProtection="1">
      <alignment horizontal="left" vertical="center" indent="6"/>
      <protection/>
    </xf>
    <xf numFmtId="164" fontId="26" fillId="5" borderId="0" xfId="24" applyNumberFormat="1" applyFont="1" applyFill="1" applyBorder="1" applyAlignment="1" applyProtection="1">
      <alignment horizontal="left" vertical="center" indent="6"/>
      <protection/>
    </xf>
    <xf numFmtId="164" fontId="26" fillId="4" borderId="0" xfId="24" applyNumberFormat="1" applyFont="1" applyFill="1" applyBorder="1" applyAlignment="1" applyProtection="1">
      <alignment horizontal="left" vertical="center" indent="6"/>
      <protection/>
    </xf>
    <xf numFmtId="0" fontId="0" fillId="29" borderId="0" xfId="0" applyFill="1" applyAlignment="1">
      <alignment/>
    </xf>
    <xf numFmtId="0" fontId="26" fillId="3" borderId="0" xfId="22" applyNumberFormat="1" applyFont="1" applyFill="1" applyAlignment="1" applyProtection="1">
      <alignment horizontal="left" vertical="center"/>
      <protection locked="0"/>
    </xf>
    <xf numFmtId="164" fontId="26" fillId="3" borderId="0" xfId="22" applyNumberFormat="1" applyFont="1" applyFill="1" applyAlignment="1" applyProtection="1">
      <alignment horizontal="left" vertical="center"/>
      <protection locked="0"/>
    </xf>
    <xf numFmtId="164" fontId="23" fillId="3" borderId="0" xfId="22" applyNumberFormat="1" applyFont="1" applyFill="1" applyAlignment="1" applyProtection="1">
      <alignment vertical="center"/>
      <protection locked="0"/>
    </xf>
    <xf numFmtId="165" fontId="23" fillId="3" borderId="0" xfId="22" applyNumberFormat="1" applyFont="1" applyFill="1" applyAlignment="1" applyProtection="1">
      <alignment horizontal="right" vertical="center"/>
      <protection locked="0"/>
    </xf>
    <xf numFmtId="0" fontId="28" fillId="3" borderId="27" xfId="0" applyFont="1" applyFill="1" applyBorder="1" applyAlignment="1">
      <alignment horizontal="left" vertical="top" wrapText="1"/>
    </xf>
    <xf numFmtId="0" fontId="27" fillId="4" borderId="27" xfId="0" applyFont="1" applyFill="1" applyBorder="1" applyAlignment="1">
      <alignment horizontal="left" vertical="top" wrapText="1"/>
    </xf>
    <xf numFmtId="0" fontId="89" fillId="4" borderId="27" xfId="21" applyFont="1" applyFill="1" applyBorder="1" applyAlignment="1">
      <alignment horizontal="left" vertical="top" wrapText="1"/>
    </xf>
    <xf numFmtId="0" fontId="27" fillId="0" borderId="27" xfId="0" applyFont="1" applyBorder="1" applyAlignment="1">
      <alignment horizontal="left" vertical="top" wrapText="1"/>
    </xf>
    <xf numFmtId="0" fontId="89" fillId="0" borderId="27" xfId="21" applyFont="1" applyBorder="1" applyAlignment="1">
      <alignment horizontal="left" vertical="top" wrapText="1"/>
    </xf>
    <xf numFmtId="0" fontId="89" fillId="4" borderId="27" xfId="21" applyFont="1" applyFill="1" applyBorder="1" applyAlignment="1">
      <alignment horizontal="left" vertical="top"/>
    </xf>
    <xf numFmtId="0" fontId="27" fillId="5" borderId="27" xfId="0" applyFont="1" applyFill="1" applyBorder="1" applyAlignment="1">
      <alignment horizontal="left" vertical="top" wrapText="1"/>
    </xf>
    <xf numFmtId="0" fontId="89" fillId="5" borderId="27" xfId="21" applyFont="1" applyFill="1" applyBorder="1" applyAlignment="1">
      <alignment horizontal="left" vertical="top" wrapText="1"/>
    </xf>
    <xf numFmtId="0" fontId="15" fillId="0" borderId="27" xfId="0" applyFont="1" applyBorder="1" applyAlignment="1">
      <alignment horizontal="left" vertical="top" wrapText="1"/>
    </xf>
    <xf numFmtId="0" fontId="15" fillId="4" borderId="27" xfId="0" applyFont="1" applyFill="1" applyBorder="1" applyAlignment="1">
      <alignment horizontal="left" vertical="top" wrapText="1"/>
    </xf>
    <xf numFmtId="0" fontId="28" fillId="6" borderId="0" xfId="0" applyFont="1" applyFill="1" applyBorder="1" applyAlignment="1">
      <alignment horizontal="left" vertical="top" wrapText="1"/>
    </xf>
    <xf numFmtId="0" fontId="0" fillId="6" borderId="0" xfId="0" applyFill="1" applyBorder="1" applyAlignment="1">
      <alignment/>
    </xf>
    <xf numFmtId="164" fontId="47" fillId="4" borderId="0" xfId="22" applyFont="1" applyFill="1" applyBorder="1" applyAlignment="1">
      <alignment horizontal="left" vertical="center" indent="2"/>
      <protection/>
    </xf>
    <xf numFmtId="164" fontId="47" fillId="5" borderId="0" xfId="24" applyFont="1" applyFill="1" applyBorder="1" applyAlignment="1">
      <alignment horizontal="left" vertical="center"/>
      <protection/>
    </xf>
    <xf numFmtId="164" fontId="26" fillId="5" borderId="0" xfId="0" applyNumberFormat="1" applyFont="1" applyFill="1" applyBorder="1" applyAlignment="1" applyProtection="1" quotePrefix="1">
      <alignment horizontal="left" vertical="center"/>
      <protection/>
    </xf>
    <xf numFmtId="0" fontId="90" fillId="4" borderId="52" xfId="0" applyFont="1" applyFill="1" applyBorder="1" applyAlignment="1">
      <alignment horizontal="center" vertical="center"/>
    </xf>
    <xf numFmtId="0" fontId="90" fillId="4" borderId="6" xfId="0" applyFont="1" applyFill="1" applyBorder="1" applyAlignment="1">
      <alignment horizontal="center" vertical="center"/>
    </xf>
    <xf numFmtId="169" fontId="90" fillId="4" borderId="6" xfId="0" applyNumberFormat="1" applyFont="1" applyFill="1" applyBorder="1" applyAlignment="1">
      <alignment horizontal="center" vertical="center"/>
    </xf>
    <xf numFmtId="169" fontId="90" fillId="4" borderId="55" xfId="0" applyNumberFormat="1" applyFont="1" applyFill="1" applyBorder="1" applyAlignment="1">
      <alignment horizontal="center" vertical="center"/>
    </xf>
    <xf numFmtId="0" fontId="90" fillId="4" borderId="19" xfId="0" applyFont="1" applyFill="1" applyBorder="1" applyAlignment="1">
      <alignment horizontal="center" vertical="center"/>
    </xf>
    <xf numFmtId="0" fontId="90" fillId="4" borderId="24" xfId="0" applyFont="1" applyFill="1" applyBorder="1" applyAlignment="1">
      <alignment horizontal="center" vertical="center"/>
    </xf>
    <xf numFmtId="169" fontId="90" fillId="4" borderId="24" xfId="0" applyNumberFormat="1" applyFont="1" applyFill="1" applyBorder="1" applyAlignment="1">
      <alignment horizontal="center" vertical="center"/>
    </xf>
    <xf numFmtId="169" fontId="90" fillId="4" borderId="38" xfId="0" applyNumberFormat="1" applyFont="1" applyFill="1" applyBorder="1" applyAlignment="1">
      <alignment horizontal="center" vertical="center"/>
    </xf>
    <xf numFmtId="0" fontId="90" fillId="4" borderId="19" xfId="0" applyFont="1" applyFill="1" applyBorder="1" applyAlignment="1">
      <alignment horizontal="center" vertical="center"/>
    </xf>
    <xf numFmtId="0" fontId="90" fillId="4" borderId="24" xfId="0" applyFont="1" applyFill="1" applyBorder="1" applyAlignment="1">
      <alignment horizontal="center" vertical="center"/>
    </xf>
    <xf numFmtId="169" fontId="90" fillId="4" borderId="24" xfId="0" applyNumberFormat="1" applyFont="1" applyFill="1" applyBorder="1" applyAlignment="1">
      <alignment horizontal="center" vertical="center"/>
    </xf>
    <xf numFmtId="169" fontId="90" fillId="4" borderId="38" xfId="0" applyNumberFormat="1" applyFont="1" applyFill="1" applyBorder="1" applyAlignment="1">
      <alignment horizontal="center" vertical="center"/>
    </xf>
    <xf numFmtId="0" fontId="40" fillId="4" borderId="17" xfId="0" applyFont="1" applyFill="1" applyBorder="1" applyAlignment="1" quotePrefix="1">
      <alignment horizontal="center" vertical="center" wrapText="1"/>
    </xf>
    <xf numFmtId="0" fontId="40" fillId="4" borderId="56" xfId="0" applyFont="1" applyFill="1" applyBorder="1" applyAlignment="1" quotePrefix="1">
      <alignment horizontal="center" vertical="center" wrapText="1"/>
    </xf>
    <xf numFmtId="0" fontId="40" fillId="4" borderId="56" xfId="0" applyFont="1" applyFill="1" applyBorder="1" applyAlignment="1">
      <alignment horizontal="center" vertical="center" wrapText="1"/>
    </xf>
    <xf numFmtId="0" fontId="40" fillId="6" borderId="51" xfId="0" applyFont="1" applyFill="1" applyBorder="1" applyAlignment="1">
      <alignment horizontal="center" vertical="center" wrapText="1"/>
    </xf>
    <xf numFmtId="0" fontId="40" fillId="6" borderId="56" xfId="0" applyFont="1" applyFill="1" applyBorder="1" applyAlignment="1">
      <alignment horizontal="center" vertical="center" wrapText="1"/>
    </xf>
    <xf numFmtId="0" fontId="40" fillId="4" borderId="47" xfId="0" applyFont="1" applyFill="1" applyBorder="1" applyAlignment="1">
      <alignment horizontal="center" vertical="center" wrapText="1"/>
    </xf>
    <xf numFmtId="0" fontId="81" fillId="3" borderId="38" xfId="0" applyFont="1" applyFill="1" applyBorder="1" applyAlignment="1">
      <alignment horizontal="center" vertical="center"/>
    </xf>
    <xf numFmtId="0" fontId="91" fillId="6" borderId="12" xfId="0" applyFont="1" applyFill="1" applyBorder="1" applyAlignment="1">
      <alignment horizontal="center" vertical="center"/>
    </xf>
    <xf numFmtId="0" fontId="92" fillId="6" borderId="12" xfId="0" applyFont="1" applyFill="1" applyBorder="1" applyAlignment="1">
      <alignment horizontal="center" vertical="center"/>
    </xf>
    <xf numFmtId="0" fontId="58" fillId="6" borderId="50" xfId="0" applyFont="1" applyFill="1" applyBorder="1" applyAlignment="1">
      <alignment horizontal="center" vertical="center"/>
    </xf>
    <xf numFmtId="0" fontId="76" fillId="14" borderId="31" xfId="0" applyFont="1" applyFill="1" applyBorder="1" applyAlignment="1">
      <alignment horizontal="center" vertical="center"/>
    </xf>
    <xf numFmtId="168" fontId="76" fillId="2" borderId="40" xfId="0" applyNumberFormat="1" applyFont="1" applyFill="1" applyBorder="1" applyAlignment="1" applyProtection="1">
      <alignment horizontal="center" vertical="center"/>
      <protection/>
    </xf>
    <xf numFmtId="168" fontId="76" fillId="7" borderId="37" xfId="0" applyNumberFormat="1" applyFont="1" applyFill="1" applyBorder="1" applyAlignment="1" applyProtection="1">
      <alignment horizontal="center" vertical="center"/>
      <protection/>
    </xf>
    <xf numFmtId="168" fontId="80" fillId="3" borderId="37" xfId="0" applyNumberFormat="1" applyFont="1" applyFill="1" applyBorder="1" applyAlignment="1" applyProtection="1">
      <alignment horizontal="center" vertical="center"/>
      <protection/>
    </xf>
    <xf numFmtId="168" fontId="76" fillId="25" borderId="37" xfId="0" applyNumberFormat="1" applyFont="1" applyFill="1" applyBorder="1" applyAlignment="1" applyProtection="1">
      <alignment horizontal="center" vertical="center"/>
      <protection/>
    </xf>
    <xf numFmtId="168" fontId="76" fillId="15" borderId="37" xfId="0" applyNumberFormat="1" applyFont="1" applyFill="1" applyBorder="1" applyAlignment="1" applyProtection="1">
      <alignment horizontal="center" vertical="center"/>
      <protection/>
    </xf>
    <xf numFmtId="168" fontId="81" fillId="9" borderId="37" xfId="0" applyNumberFormat="1" applyFont="1" applyFill="1" applyBorder="1" applyAlignment="1" applyProtection="1">
      <alignment horizontal="center" vertical="center"/>
      <protection/>
    </xf>
    <xf numFmtId="168" fontId="76" fillId="11" borderId="37" xfId="0" applyNumberFormat="1" applyFont="1" applyFill="1" applyBorder="1" applyAlignment="1" applyProtection="1">
      <alignment horizontal="center" vertical="center"/>
      <protection/>
    </xf>
    <xf numFmtId="168" fontId="81" fillId="22" borderId="37" xfId="0" applyNumberFormat="1" applyFont="1" applyFill="1" applyBorder="1" applyAlignment="1" applyProtection="1">
      <alignment horizontal="center" vertical="center"/>
      <protection/>
    </xf>
    <xf numFmtId="168" fontId="76" fillId="4" borderId="37" xfId="0" applyNumberFormat="1" applyFont="1" applyFill="1" applyBorder="1" applyAlignment="1" applyProtection="1">
      <alignment horizontal="center" vertical="center"/>
      <protection/>
    </xf>
    <xf numFmtId="168" fontId="81" fillId="18" borderId="37" xfId="0" applyNumberFormat="1" applyFont="1" applyFill="1" applyBorder="1" applyAlignment="1" applyProtection="1">
      <alignment horizontal="center" vertical="center"/>
      <protection/>
    </xf>
    <xf numFmtId="168" fontId="81" fillId="24" borderId="37" xfId="0" applyNumberFormat="1" applyFont="1" applyFill="1" applyBorder="1" applyAlignment="1" applyProtection="1">
      <alignment horizontal="center" vertical="center"/>
      <protection/>
    </xf>
    <xf numFmtId="168" fontId="76" fillId="19" borderId="37" xfId="0" applyNumberFormat="1" applyFont="1" applyFill="1" applyBorder="1" applyAlignment="1" applyProtection="1">
      <alignment horizontal="center" vertical="center"/>
      <protection/>
    </xf>
    <xf numFmtId="168" fontId="76" fillId="17" borderId="37" xfId="0" applyNumberFormat="1" applyFont="1" applyFill="1" applyBorder="1" applyAlignment="1" applyProtection="1">
      <alignment horizontal="center" vertical="center"/>
      <protection/>
    </xf>
    <xf numFmtId="168" fontId="81" fillId="13" borderId="37" xfId="0" applyNumberFormat="1" applyFont="1" applyFill="1" applyBorder="1" applyAlignment="1" applyProtection="1">
      <alignment horizontal="center" vertical="center"/>
      <protection/>
    </xf>
    <xf numFmtId="168" fontId="81" fillId="10" borderId="37" xfId="0" applyNumberFormat="1" applyFont="1" applyFill="1" applyBorder="1" applyAlignment="1" applyProtection="1">
      <alignment horizontal="center" vertical="center"/>
      <protection/>
    </xf>
    <xf numFmtId="168" fontId="81" fillId="29" borderId="37" xfId="0" applyNumberFormat="1" applyFont="1" applyFill="1" applyBorder="1" applyAlignment="1" applyProtection="1">
      <alignment horizontal="center" vertical="center"/>
      <protection/>
    </xf>
    <xf numFmtId="168" fontId="81" fillId="3" borderId="57" xfId="0" applyNumberFormat="1" applyFont="1" applyFill="1" applyBorder="1" applyAlignment="1" applyProtection="1">
      <alignment horizontal="center" vertical="center"/>
      <protection/>
    </xf>
    <xf numFmtId="168" fontId="76" fillId="14" borderId="1" xfId="0" applyNumberFormat="1" applyFont="1" applyFill="1" applyBorder="1" applyAlignment="1" applyProtection="1">
      <alignment horizontal="center" vertical="center"/>
      <protection/>
    </xf>
    <xf numFmtId="0" fontId="81" fillId="3" borderId="27" xfId="0" applyFont="1" applyFill="1" applyBorder="1" applyAlignment="1">
      <alignment horizontal="center" vertical="center"/>
    </xf>
    <xf numFmtId="0" fontId="81" fillId="3" borderId="26" xfId="0" applyFont="1" applyFill="1" applyBorder="1" applyAlignment="1">
      <alignment horizontal="center" vertical="center"/>
    </xf>
    <xf numFmtId="0" fontId="81" fillId="3" borderId="28" xfId="0" applyFont="1" applyFill="1" applyBorder="1" applyAlignment="1">
      <alignment horizontal="center" vertical="center"/>
    </xf>
    <xf numFmtId="166" fontId="76" fillId="2" borderId="44" xfId="0" applyNumberFormat="1" applyFont="1" applyFill="1" applyBorder="1" applyAlignment="1">
      <alignment horizontal="center" vertical="center"/>
    </xf>
    <xf numFmtId="166" fontId="76" fillId="7" borderId="7" xfId="0" applyNumberFormat="1" applyFont="1" applyFill="1" applyBorder="1" applyAlignment="1">
      <alignment horizontal="center" vertical="center"/>
    </xf>
    <xf numFmtId="166" fontId="80" fillId="3" borderId="7" xfId="0" applyNumberFormat="1" applyFont="1" applyFill="1" applyBorder="1" applyAlignment="1">
      <alignment horizontal="center" vertical="center"/>
    </xf>
    <xf numFmtId="166" fontId="76" fillId="25" borderId="7" xfId="0" applyNumberFormat="1" applyFont="1" applyFill="1" applyBorder="1" applyAlignment="1">
      <alignment horizontal="center" vertical="center"/>
    </xf>
    <xf numFmtId="166" fontId="76" fillId="15" borderId="7" xfId="0" applyNumberFormat="1" applyFont="1" applyFill="1" applyBorder="1" applyAlignment="1">
      <alignment horizontal="center" vertical="center"/>
    </xf>
    <xf numFmtId="166" fontId="81" fillId="9" borderId="7" xfId="0" applyNumberFormat="1" applyFont="1" applyFill="1" applyBorder="1" applyAlignment="1">
      <alignment horizontal="center" vertical="center"/>
    </xf>
    <xf numFmtId="166" fontId="76" fillId="11" borderId="7" xfId="0" applyNumberFormat="1" applyFont="1" applyFill="1" applyBorder="1" applyAlignment="1">
      <alignment horizontal="center" vertical="center"/>
    </xf>
    <xf numFmtId="166" fontId="81" fillId="22" borderId="7" xfId="0" applyNumberFormat="1" applyFont="1" applyFill="1" applyBorder="1" applyAlignment="1">
      <alignment horizontal="center" vertical="center"/>
    </xf>
    <xf numFmtId="166" fontId="76" fillId="4" borderId="7" xfId="0" applyNumberFormat="1" applyFont="1" applyFill="1" applyBorder="1" applyAlignment="1">
      <alignment horizontal="center" vertical="center"/>
    </xf>
    <xf numFmtId="166" fontId="81" fillId="18" borderId="7" xfId="0" applyNumberFormat="1" applyFont="1" applyFill="1" applyBorder="1" applyAlignment="1">
      <alignment horizontal="center" vertical="center"/>
    </xf>
    <xf numFmtId="166" fontId="81" fillId="24" borderId="7" xfId="0" applyNumberFormat="1" applyFont="1" applyFill="1" applyBorder="1" applyAlignment="1">
      <alignment horizontal="center" vertical="center"/>
    </xf>
    <xf numFmtId="166" fontId="76" fillId="19" borderId="7" xfId="0" applyNumberFormat="1" applyFont="1" applyFill="1" applyBorder="1" applyAlignment="1">
      <alignment horizontal="center" vertical="center"/>
    </xf>
    <xf numFmtId="166" fontId="76" fillId="17" borderId="7" xfId="0" applyNumberFormat="1" applyFont="1" applyFill="1" applyBorder="1" applyAlignment="1">
      <alignment horizontal="center" vertical="center"/>
    </xf>
    <xf numFmtId="166" fontId="81" fillId="13" borderId="7" xfId="0" applyNumberFormat="1" applyFont="1" applyFill="1" applyBorder="1" applyAlignment="1">
      <alignment horizontal="center" vertical="center"/>
    </xf>
    <xf numFmtId="166" fontId="81" fillId="10" borderId="7" xfId="0" applyNumberFormat="1" applyFont="1" applyFill="1" applyBorder="1" applyAlignment="1">
      <alignment horizontal="center" vertical="center"/>
    </xf>
    <xf numFmtId="166" fontId="81" fillId="29" borderId="7" xfId="0" applyNumberFormat="1" applyFont="1" applyFill="1" applyBorder="1" applyAlignment="1">
      <alignment horizontal="center" vertical="center"/>
    </xf>
    <xf numFmtId="166" fontId="81" fillId="3" borderId="53" xfId="0" applyNumberFormat="1" applyFont="1" applyFill="1" applyBorder="1" applyAlignment="1">
      <alignment horizontal="center" vertical="center"/>
    </xf>
    <xf numFmtId="166" fontId="76" fillId="14" borderId="8" xfId="0" applyNumberFormat="1" applyFont="1" applyFill="1" applyBorder="1" applyAlignment="1">
      <alignment horizontal="center" vertical="center"/>
    </xf>
    <xf numFmtId="0" fontId="41" fillId="28" borderId="57" xfId="0" applyFont="1" applyFill="1" applyBorder="1" applyAlignment="1">
      <alignment horizontal="center" vertical="center"/>
    </xf>
    <xf numFmtId="0" fontId="76" fillId="2" borderId="58" xfId="0" applyFont="1" applyFill="1" applyBorder="1" applyAlignment="1">
      <alignment horizontal="center" vertical="center"/>
    </xf>
    <xf numFmtId="0" fontId="76" fillId="2" borderId="48" xfId="0" applyFont="1" applyFill="1" applyBorder="1" applyAlignment="1">
      <alignment horizontal="center" vertical="center"/>
    </xf>
    <xf numFmtId="0" fontId="76" fillId="2" borderId="59" xfId="0" applyFont="1" applyFill="1" applyBorder="1" applyAlignment="1">
      <alignment horizontal="center" vertical="center"/>
    </xf>
    <xf numFmtId="164" fontId="0" fillId="3" borderId="0" xfId="22" applyFont="1" applyFill="1" applyBorder="1" applyAlignment="1">
      <alignment vertical="center"/>
      <protection/>
    </xf>
    <xf numFmtId="164" fontId="26" fillId="3" borderId="0" xfId="22" applyNumberFormat="1" applyFont="1" applyFill="1" applyAlignment="1" applyProtection="1">
      <alignment horizontal="left" vertical="center"/>
      <protection/>
    </xf>
    <xf numFmtId="164" fontId="26" fillId="3" borderId="0" xfId="22" applyNumberFormat="1" applyFont="1" applyFill="1" applyBorder="1" applyAlignment="1" applyProtection="1">
      <alignment horizontal="left" vertical="center"/>
      <protection/>
    </xf>
    <xf numFmtId="164" fontId="23" fillId="3" borderId="0" xfId="22" applyNumberFormat="1" applyFont="1" applyFill="1" applyBorder="1" applyAlignment="1" applyProtection="1">
      <alignment horizontal="left" vertical="center"/>
      <protection/>
    </xf>
    <xf numFmtId="164" fontId="23" fillId="3" borderId="0" xfId="22" applyNumberFormat="1" applyFont="1" applyFill="1" applyBorder="1" applyAlignment="1" applyProtection="1">
      <alignment vertical="center"/>
      <protection/>
    </xf>
    <xf numFmtId="165" fontId="23" fillId="3" borderId="0" xfId="22" applyNumberFormat="1" applyFont="1" applyFill="1" applyAlignment="1" applyProtection="1">
      <alignment vertical="center"/>
      <protection/>
    </xf>
    <xf numFmtId="0" fontId="0" fillId="21" borderId="0" xfId="0" applyFill="1" applyAlignment="1">
      <alignment/>
    </xf>
    <xf numFmtId="164" fontId="23" fillId="4" borderId="0" xfId="22" applyNumberFormat="1" applyFont="1" applyFill="1" applyAlignment="1" applyProtection="1" quotePrefix="1">
      <alignment horizontal="left" vertical="center"/>
      <protection locked="0"/>
    </xf>
    <xf numFmtId="0" fontId="93" fillId="6" borderId="21" xfId="0" applyFont="1" applyFill="1" applyBorder="1" applyAlignment="1">
      <alignment horizontal="center" vertical="center"/>
    </xf>
    <xf numFmtId="0" fontId="41" fillId="6" borderId="44" xfId="0" applyFont="1" applyFill="1" applyBorder="1" applyAlignment="1">
      <alignment horizontal="center" vertical="center"/>
    </xf>
    <xf numFmtId="0" fontId="41" fillId="6" borderId="22" xfId="0" applyFont="1" applyFill="1" applyBorder="1" applyAlignment="1">
      <alignment horizontal="center" vertical="center"/>
    </xf>
    <xf numFmtId="0" fontId="93" fillId="6" borderId="26" xfId="0" applyFont="1" applyFill="1" applyBorder="1" applyAlignment="1">
      <alignment horizontal="center" vertical="center"/>
    </xf>
    <xf numFmtId="0" fontId="41" fillId="6" borderId="7" xfId="0" applyFont="1" applyFill="1" applyBorder="1" applyAlignment="1">
      <alignment horizontal="center" vertical="center"/>
    </xf>
    <xf numFmtId="0" fontId="41" fillId="6" borderId="27" xfId="0" applyFont="1" applyFill="1" applyBorder="1" applyAlignment="1">
      <alignment horizontal="center" vertical="center"/>
    </xf>
    <xf numFmtId="0" fontId="41" fillId="6" borderId="49" xfId="0" applyFont="1" applyFill="1" applyBorder="1" applyAlignment="1">
      <alignment horizontal="center" vertical="center"/>
    </xf>
    <xf numFmtId="0" fontId="39" fillId="30" borderId="0" xfId="0" applyFont="1" applyFill="1" applyBorder="1" applyAlignment="1">
      <alignment vertical="center"/>
    </xf>
    <xf numFmtId="0" fontId="39" fillId="30" borderId="13" xfId="0" applyFont="1" applyFill="1" applyBorder="1" applyAlignment="1">
      <alignment vertical="center"/>
    </xf>
    <xf numFmtId="0" fontId="39" fillId="30" borderId="15" xfId="0" applyFont="1" applyFill="1" applyBorder="1" applyAlignment="1">
      <alignment vertical="center"/>
    </xf>
    <xf numFmtId="0" fontId="39" fillId="30" borderId="16" xfId="0" applyFont="1" applyFill="1" applyBorder="1" applyAlignment="1">
      <alignment vertical="center"/>
    </xf>
    <xf numFmtId="0" fontId="23" fillId="30" borderId="10" xfId="0" applyFont="1" applyFill="1" applyBorder="1" applyAlignment="1">
      <alignment/>
    </xf>
    <xf numFmtId="0" fontId="23" fillId="30" borderId="45" xfId="0" applyFont="1" applyFill="1" applyBorder="1" applyAlignment="1">
      <alignment/>
    </xf>
    <xf numFmtId="0" fontId="23" fillId="30" borderId="0" xfId="0" applyFont="1" applyFill="1" applyBorder="1" applyAlignment="1">
      <alignment/>
    </xf>
    <xf numFmtId="0" fontId="23" fillId="30" borderId="13" xfId="0" applyFont="1" applyFill="1" applyBorder="1" applyAlignment="1">
      <alignment/>
    </xf>
    <xf numFmtId="0" fontId="23" fillId="5" borderId="0" xfId="22" applyNumberFormat="1" applyFont="1" applyFill="1" applyAlignment="1" applyProtection="1">
      <alignment horizontal="left" vertical="center"/>
      <protection locked="0"/>
    </xf>
    <xf numFmtId="0" fontId="33" fillId="6" borderId="0" xfId="0" applyFont="1" applyFill="1" applyAlignment="1" quotePrefix="1">
      <alignment horizontal="center" vertical="center"/>
    </xf>
    <xf numFmtId="0" fontId="33" fillId="6" borderId="0" xfId="0" applyFont="1" applyFill="1" applyAlignment="1">
      <alignment horizontal="left" vertical="center"/>
    </xf>
    <xf numFmtId="0" fontId="33" fillId="6" borderId="0" xfId="0" applyFont="1" applyFill="1" applyAlignment="1">
      <alignment vertical="center"/>
    </xf>
    <xf numFmtId="0" fontId="46" fillId="5" borderId="0" xfId="0" applyFont="1" applyFill="1" applyBorder="1" applyAlignment="1">
      <alignment vertical="center"/>
    </xf>
    <xf numFmtId="0" fontId="2" fillId="31" borderId="0" xfId="25" applyFont="1" applyFill="1" applyBorder="1" applyAlignment="1">
      <alignment vertical="center"/>
      <protection/>
    </xf>
    <xf numFmtId="0" fontId="0" fillId="31" borderId="0" xfId="25" applyFill="1">
      <alignment/>
      <protection/>
    </xf>
    <xf numFmtId="0" fontId="2" fillId="31" borderId="0" xfId="25" applyFont="1" applyFill="1" applyBorder="1" applyAlignment="1">
      <alignment horizontal="center" vertical="center"/>
      <protection/>
    </xf>
    <xf numFmtId="0" fontId="46" fillId="32" borderId="0" xfId="25" applyFont="1" applyFill="1" applyBorder="1" applyAlignment="1">
      <alignment horizontal="center" vertical="center"/>
      <protection/>
    </xf>
    <xf numFmtId="0" fontId="0" fillId="32" borderId="0" xfId="25" applyFill="1">
      <alignment/>
      <protection/>
    </xf>
    <xf numFmtId="0" fontId="15" fillId="33" borderId="0" xfId="25" applyFont="1" applyFill="1">
      <alignment/>
      <protection/>
    </xf>
    <xf numFmtId="0" fontId="0" fillId="33" borderId="0" xfId="25" applyFill="1">
      <alignment/>
      <protection/>
    </xf>
    <xf numFmtId="0" fontId="0" fillId="34" borderId="0" xfId="25" applyFill="1">
      <alignment/>
      <protection/>
    </xf>
    <xf numFmtId="0" fontId="33" fillId="34" borderId="0" xfId="25" applyFont="1" applyFill="1" applyAlignment="1">
      <alignment horizontal="center"/>
      <protection/>
    </xf>
    <xf numFmtId="0" fontId="96" fillId="34" borderId="0" xfId="25" applyFont="1" applyFill="1">
      <alignment/>
      <protection/>
    </xf>
    <xf numFmtId="0" fontId="22" fillId="34" borderId="0" xfId="25" applyFont="1" applyFill="1">
      <alignment/>
      <protection/>
    </xf>
    <xf numFmtId="0" fontId="1" fillId="35" borderId="0" xfId="25" applyFont="1" applyFill="1" applyBorder="1" applyAlignment="1">
      <alignment vertical="center"/>
      <protection/>
    </xf>
    <xf numFmtId="164" fontId="1" fillId="35" borderId="0" xfId="25" applyNumberFormat="1" applyFont="1" applyFill="1" applyBorder="1" applyAlignment="1">
      <alignment vertical="center"/>
      <protection/>
    </xf>
    <xf numFmtId="0" fontId="1" fillId="35" borderId="0" xfId="25" applyFont="1" applyFill="1" applyBorder="1" applyAlignment="1">
      <alignment horizontal="center" vertical="center"/>
      <protection/>
    </xf>
    <xf numFmtId="0" fontId="0" fillId="35" borderId="0" xfId="25" applyFill="1">
      <alignment/>
      <protection/>
    </xf>
    <xf numFmtId="164" fontId="0" fillId="35" borderId="0" xfId="23" applyFont="1" applyFill="1" applyBorder="1" applyAlignment="1">
      <alignment horizontal="left" vertical="center"/>
      <protection/>
    </xf>
    <xf numFmtId="0" fontId="2" fillId="32" borderId="0" xfId="25" applyFont="1" applyFill="1" applyBorder="1" applyAlignment="1">
      <alignment vertical="center"/>
      <protection/>
    </xf>
    <xf numFmtId="0" fontId="2" fillId="32" borderId="0" xfId="25" applyFont="1" applyFill="1" applyBorder="1" applyAlignment="1">
      <alignment horizontal="left" vertical="center"/>
      <protection/>
    </xf>
    <xf numFmtId="164" fontId="2" fillId="32" borderId="0" xfId="25" applyNumberFormat="1" applyFont="1" applyFill="1" applyBorder="1" applyAlignment="1">
      <alignment vertical="center"/>
      <protection/>
    </xf>
    <xf numFmtId="0" fontId="23" fillId="36" borderId="0" xfId="25" applyFont="1" applyFill="1">
      <alignment/>
      <protection/>
    </xf>
    <xf numFmtId="0" fontId="26" fillId="36" borderId="0" xfId="25" applyFont="1" applyFill="1" applyAlignment="1">
      <alignment horizontal="left"/>
      <protection/>
    </xf>
    <xf numFmtId="0" fontId="26" fillId="36" borderId="0" xfId="25" applyFont="1" applyFill="1">
      <alignment/>
      <protection/>
    </xf>
    <xf numFmtId="0" fontId="26" fillId="36" borderId="0" xfId="25" applyFont="1" applyFill="1" applyBorder="1" applyAlignment="1">
      <alignment wrapText="1"/>
      <protection/>
    </xf>
    <xf numFmtId="164" fontId="26" fillId="36" borderId="0" xfId="23" applyNumberFormat="1" applyFont="1" applyFill="1" applyAlignment="1" applyProtection="1">
      <alignment horizontal="left"/>
      <protection/>
    </xf>
    <xf numFmtId="164" fontId="26" fillId="36" borderId="0" xfId="25" applyNumberFormat="1" applyFont="1" applyFill="1">
      <alignment/>
      <protection/>
    </xf>
    <xf numFmtId="165" fontId="23" fillId="36" borderId="0" xfId="23" applyNumberFormat="1" applyFont="1" applyFill="1" applyProtection="1">
      <alignment/>
      <protection/>
    </xf>
    <xf numFmtId="0" fontId="0" fillId="0" borderId="0" xfId="25">
      <alignment/>
      <protection/>
    </xf>
    <xf numFmtId="0" fontId="23" fillId="32" borderId="0" xfId="25" applyFont="1" applyFill="1">
      <alignment/>
      <protection/>
    </xf>
    <xf numFmtId="0" fontId="26" fillId="32" borderId="0" xfId="25" applyFont="1" applyFill="1" applyAlignment="1">
      <alignment horizontal="left"/>
      <protection/>
    </xf>
    <xf numFmtId="0" fontId="26" fillId="32" borderId="0" xfId="25" applyFont="1" applyFill="1">
      <alignment/>
      <protection/>
    </xf>
    <xf numFmtId="0" fontId="23" fillId="32" borderId="0" xfId="25" applyFont="1" applyFill="1" applyBorder="1" applyAlignment="1">
      <alignment horizontal="left" vertical="center" wrapText="1"/>
      <protection/>
    </xf>
    <xf numFmtId="164" fontId="26" fillId="32" borderId="0" xfId="23" applyNumberFormat="1" applyFont="1" applyFill="1" applyAlignment="1" applyProtection="1">
      <alignment horizontal="left"/>
      <protection/>
    </xf>
    <xf numFmtId="164" fontId="26" fillId="32" borderId="0" xfId="25" applyNumberFormat="1" applyFont="1" applyFill="1">
      <alignment/>
      <protection/>
    </xf>
    <xf numFmtId="165" fontId="23" fillId="32" borderId="0" xfId="23" applyNumberFormat="1" applyFont="1" applyFill="1" applyProtection="1">
      <alignment/>
      <protection/>
    </xf>
    <xf numFmtId="0" fontId="23" fillId="36" borderId="0" xfId="25" applyFont="1" applyFill="1" applyBorder="1" applyAlignment="1">
      <alignment horizontal="left" vertical="center" wrapText="1"/>
      <protection/>
    </xf>
    <xf numFmtId="0" fontId="23" fillId="32" borderId="0" xfId="25" applyFont="1" applyFill="1" applyAlignment="1">
      <alignment wrapText="1"/>
      <protection/>
    </xf>
    <xf numFmtId="0" fontId="23" fillId="36" borderId="0" xfId="25" applyFont="1" applyFill="1" applyBorder="1" applyAlignment="1">
      <alignment horizontal="left" vertical="center"/>
      <protection/>
    </xf>
    <xf numFmtId="0" fontId="0" fillId="0" borderId="0" xfId="25">
      <alignment/>
      <protection/>
    </xf>
    <xf numFmtId="164" fontId="47" fillId="5" borderId="0" xfId="22" applyNumberFormat="1" applyFont="1" applyFill="1" applyAlignment="1" applyProtection="1">
      <alignment horizontal="center" vertical="center" wrapText="1"/>
      <protection/>
    </xf>
    <xf numFmtId="164" fontId="47" fillId="5" borderId="0" xfId="22" applyFont="1" applyFill="1" applyBorder="1" applyAlignment="1">
      <alignment horizontal="left" vertical="center" indent="2"/>
      <protection/>
    </xf>
    <xf numFmtId="164" fontId="47" fillId="4" borderId="0" xfId="24" applyFont="1" applyFill="1" applyBorder="1" applyAlignment="1">
      <alignment horizontal="left" vertical="center"/>
      <protection/>
    </xf>
    <xf numFmtId="164" fontId="47" fillId="4" borderId="0" xfId="24" applyNumberFormat="1" applyFont="1" applyFill="1" applyBorder="1" applyAlignment="1" applyProtection="1">
      <alignment horizontal="left" vertical="center" indent="2"/>
      <protection/>
    </xf>
    <xf numFmtId="164" fontId="23" fillId="5" borderId="0" xfId="24" applyFont="1" applyFill="1" applyBorder="1" applyAlignment="1">
      <alignment horizontal="left" vertical="center" indent="2"/>
      <protection/>
    </xf>
    <xf numFmtId="0" fontId="23" fillId="3" borderId="0" xfId="0" applyFont="1" applyFill="1" applyAlignment="1" applyProtection="1">
      <alignment vertical="center" wrapText="1"/>
      <protection locked="0"/>
    </xf>
    <xf numFmtId="0" fontId="54" fillId="3" borderId="0" xfId="0" applyFont="1" applyFill="1" applyBorder="1" applyAlignment="1">
      <alignment vertical="center"/>
    </xf>
    <xf numFmtId="164" fontId="23" fillId="3" borderId="0" xfId="22" applyFont="1" applyFill="1" applyBorder="1" applyAlignment="1">
      <alignment vertical="center"/>
      <protection/>
    </xf>
    <xf numFmtId="0" fontId="18" fillId="7" borderId="17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vertical="center"/>
    </xf>
    <xf numFmtId="0" fontId="82" fillId="6" borderId="0" xfId="0" applyFont="1" applyFill="1" applyBorder="1" applyAlignment="1">
      <alignment/>
    </xf>
    <xf numFmtId="0" fontId="82" fillId="6" borderId="13" xfId="0" applyFont="1" applyFill="1" applyBorder="1" applyAlignment="1">
      <alignment/>
    </xf>
    <xf numFmtId="0" fontId="39" fillId="30" borderId="12" xfId="0" applyFont="1" applyFill="1" applyBorder="1" applyAlignment="1">
      <alignment vertical="center"/>
    </xf>
    <xf numFmtId="0" fontId="39" fillId="30" borderId="14" xfId="0" applyFont="1" applyFill="1" applyBorder="1" applyAlignment="1">
      <alignment vertical="center"/>
    </xf>
    <xf numFmtId="164" fontId="0" fillId="4" borderId="0" xfId="22" applyFont="1" applyFill="1" applyAlignment="1">
      <alignment vertical="center"/>
      <protection/>
    </xf>
    <xf numFmtId="164" fontId="47" fillId="5" borderId="5" xfId="22" applyNumberFormat="1" applyFont="1" applyFill="1" applyBorder="1" applyAlignment="1" applyProtection="1">
      <alignment horizontal="center" vertical="center" wrapText="1"/>
      <protection/>
    </xf>
    <xf numFmtId="164" fontId="23" fillId="5" borderId="0" xfId="24" applyNumberFormat="1" applyFont="1" applyFill="1" applyBorder="1" applyAlignment="1" applyProtection="1">
      <alignment horizontal="left" vertical="center" indent="2"/>
      <protection/>
    </xf>
    <xf numFmtId="165" fontId="25" fillId="12" borderId="6" xfId="24" applyNumberFormat="1" applyFont="1" applyFill="1" applyBorder="1" applyAlignment="1" applyProtection="1">
      <alignment horizontal="right" vertical="center"/>
      <protection/>
    </xf>
    <xf numFmtId="164" fontId="25" fillId="12" borderId="6" xfId="24" applyNumberFormat="1" applyFont="1" applyFill="1" applyBorder="1" applyAlignment="1" applyProtection="1">
      <alignment vertical="center"/>
      <protection/>
    </xf>
    <xf numFmtId="0" fontId="44" fillId="7" borderId="60" xfId="0" applyFont="1" applyFill="1" applyBorder="1" applyAlignment="1">
      <alignment horizontal="center" vertical="center"/>
    </xf>
    <xf numFmtId="0" fontId="99" fillId="3" borderId="50" xfId="0" applyFont="1" applyFill="1" applyBorder="1" applyAlignment="1">
      <alignment horizontal="left" vertical="center" indent="2"/>
    </xf>
    <xf numFmtId="0" fontId="100" fillId="3" borderId="49" xfId="0" applyFont="1" applyFill="1" applyBorder="1" applyAlignment="1">
      <alignment/>
    </xf>
    <xf numFmtId="0" fontId="100" fillId="3" borderId="39" xfId="0" applyFont="1" applyFill="1" applyBorder="1" applyAlignment="1">
      <alignment/>
    </xf>
    <xf numFmtId="0" fontId="24" fillId="6" borderId="0" xfId="0" applyFont="1" applyFill="1" applyAlignment="1">
      <alignment vertical="center"/>
    </xf>
    <xf numFmtId="164" fontId="26" fillId="4" borderId="5" xfId="0" applyNumberFormat="1" applyFont="1" applyFill="1" applyBorder="1" applyAlignment="1" applyProtection="1">
      <alignment horizontal="left" vertical="center" indent="2"/>
      <protection/>
    </xf>
    <xf numFmtId="164" fontId="23" fillId="4" borderId="0" xfId="22" applyNumberFormat="1" applyFont="1" applyFill="1" applyBorder="1" applyAlignment="1" applyProtection="1">
      <alignment horizontal="left" vertical="center" indent="4"/>
      <protection/>
    </xf>
    <xf numFmtId="166" fontId="47" fillId="5" borderId="0" xfId="22" applyNumberFormat="1" applyFont="1" applyFill="1" applyBorder="1" applyAlignment="1" applyProtection="1">
      <alignment horizontal="left" vertical="center"/>
      <protection/>
    </xf>
    <xf numFmtId="165" fontId="25" fillId="5" borderId="0" xfId="22" applyNumberFormat="1" applyFont="1" applyFill="1" applyBorder="1" applyAlignment="1" applyProtection="1">
      <alignment horizontal="center" vertical="center"/>
      <protection/>
    </xf>
    <xf numFmtId="0" fontId="47" fillId="4" borderId="0" xfId="22" applyNumberFormat="1" applyFont="1" applyFill="1" applyBorder="1" applyAlignment="1" applyProtection="1">
      <alignment horizontal="left" vertical="center"/>
      <protection/>
    </xf>
    <xf numFmtId="164" fontId="47" fillId="4" borderId="0" xfId="0" applyNumberFormat="1" applyFont="1" applyFill="1" applyBorder="1" applyAlignment="1" applyProtection="1">
      <alignment horizontal="left" vertical="center"/>
      <protection/>
    </xf>
    <xf numFmtId="164" fontId="47" fillId="4" borderId="0" xfId="22" applyNumberFormat="1" applyFont="1" applyFill="1" applyBorder="1" applyAlignment="1" applyProtection="1">
      <alignment horizontal="center" vertical="center"/>
      <protection/>
    </xf>
    <xf numFmtId="165" fontId="47" fillId="4" borderId="0" xfId="22" applyNumberFormat="1" applyFont="1" applyFill="1" applyBorder="1" applyAlignment="1" applyProtection="1">
      <alignment horizontal="center" vertical="center"/>
      <protection/>
    </xf>
    <xf numFmtId="0" fontId="102" fillId="0" borderId="0" xfId="0" applyFont="1" applyAlignment="1">
      <alignment/>
    </xf>
    <xf numFmtId="0" fontId="43" fillId="30" borderId="12" xfId="0" applyFont="1" applyFill="1" applyBorder="1" applyAlignment="1">
      <alignment vertical="center" wrapText="1"/>
    </xf>
    <xf numFmtId="0" fontId="23" fillId="30" borderId="12" xfId="0" applyFont="1" applyFill="1" applyBorder="1" applyAlignment="1">
      <alignment/>
    </xf>
    <xf numFmtId="0" fontId="23" fillId="30" borderId="17" xfId="0" applyFont="1" applyFill="1" applyBorder="1" applyAlignment="1">
      <alignment/>
    </xf>
    <xf numFmtId="0" fontId="40" fillId="30" borderId="12" xfId="0" applyFont="1" applyFill="1" applyBorder="1" applyAlignment="1">
      <alignment vertical="center" wrapText="1"/>
    </xf>
    <xf numFmtId="0" fontId="42" fillId="30" borderId="12" xfId="0" applyFont="1" applyFill="1" applyBorder="1" applyAlignment="1">
      <alignment vertical="center" wrapText="1"/>
    </xf>
    <xf numFmtId="0" fontId="39" fillId="30" borderId="12" xfId="0" applyFont="1" applyFill="1" applyBorder="1" applyAlignment="1">
      <alignment vertical="center" wrapText="1"/>
    </xf>
    <xf numFmtId="0" fontId="23" fillId="30" borderId="12" xfId="0" applyFont="1" applyFill="1" applyBorder="1" applyAlignment="1">
      <alignment vertical="center"/>
    </xf>
    <xf numFmtId="0" fontId="44" fillId="30" borderId="12" xfId="0" applyFont="1" applyFill="1" applyBorder="1" applyAlignment="1">
      <alignment vertical="center" wrapText="1"/>
    </xf>
    <xf numFmtId="0" fontId="76" fillId="30" borderId="12" xfId="0" applyFont="1" applyFill="1" applyBorder="1" applyAlignment="1">
      <alignment vertical="center" wrapText="1"/>
    </xf>
    <xf numFmtId="0" fontId="40" fillId="30" borderId="17" xfId="0" applyFont="1" applyFill="1" applyBorder="1" applyAlignment="1">
      <alignment vertical="center" wrapText="1"/>
    </xf>
    <xf numFmtId="0" fontId="20" fillId="3" borderId="19" xfId="0" applyFont="1" applyFill="1" applyBorder="1" applyAlignment="1">
      <alignment horizontal="center" vertical="center"/>
    </xf>
    <xf numFmtId="0" fontId="20" fillId="24" borderId="24" xfId="0" applyFont="1" applyFill="1" applyBorder="1" applyAlignment="1">
      <alignment horizontal="center" vertical="center"/>
    </xf>
    <xf numFmtId="169" fontId="20" fillId="9" borderId="24" xfId="0" applyNumberFormat="1" applyFont="1" applyFill="1" applyBorder="1" applyAlignment="1">
      <alignment horizontal="center" vertical="center"/>
    </xf>
    <xf numFmtId="169" fontId="15" fillId="7" borderId="24" xfId="0" applyNumberFormat="1" applyFont="1" applyFill="1" applyBorder="1" applyAlignment="1">
      <alignment horizontal="center" vertical="center"/>
    </xf>
    <xf numFmtId="169" fontId="64" fillId="3" borderId="24" xfId="0" applyNumberFormat="1" applyFont="1" applyFill="1" applyBorder="1" applyAlignment="1">
      <alignment horizontal="center" vertical="center"/>
    </xf>
    <xf numFmtId="169" fontId="15" fillId="2" borderId="24" xfId="0" applyNumberFormat="1" applyFont="1" applyFill="1" applyBorder="1" applyAlignment="1">
      <alignment horizontal="center" vertical="center"/>
    </xf>
    <xf numFmtId="169" fontId="15" fillId="23" borderId="24" xfId="0" applyNumberFormat="1" applyFont="1" applyFill="1" applyBorder="1" applyAlignment="1">
      <alignment horizontal="center" vertical="center"/>
    </xf>
    <xf numFmtId="169" fontId="15" fillId="23" borderId="38" xfId="0" applyNumberFormat="1" applyFont="1" applyFill="1" applyBorder="1" applyAlignment="1">
      <alignment horizontal="center" vertical="center"/>
    </xf>
    <xf numFmtId="169" fontId="20" fillId="12" borderId="24" xfId="0" applyNumberFormat="1" applyFont="1" applyFill="1" applyBorder="1" applyAlignment="1">
      <alignment horizontal="center" vertical="center"/>
    </xf>
    <xf numFmtId="0" fontId="90" fillId="4" borderId="52" xfId="0" applyFont="1" applyFill="1" applyBorder="1" applyAlignment="1">
      <alignment horizontal="center" vertical="center"/>
    </xf>
    <xf numFmtId="0" fontId="90" fillId="4" borderId="6" xfId="0" applyFont="1" applyFill="1" applyBorder="1" applyAlignment="1">
      <alignment horizontal="center" vertical="center"/>
    </xf>
    <xf numFmtId="169" fontId="90" fillId="4" borderId="6" xfId="0" applyNumberFormat="1" applyFont="1" applyFill="1" applyBorder="1" applyAlignment="1">
      <alignment horizontal="center" vertical="center"/>
    </xf>
    <xf numFmtId="169" fontId="90" fillId="4" borderId="55" xfId="0" applyNumberFormat="1" applyFont="1" applyFill="1" applyBorder="1" applyAlignment="1">
      <alignment horizontal="center" vertical="center"/>
    </xf>
    <xf numFmtId="0" fontId="20" fillId="8" borderId="24" xfId="0" applyFont="1" applyFill="1" applyBorder="1" applyAlignment="1">
      <alignment horizontal="center" vertical="center" wrapText="1"/>
    </xf>
    <xf numFmtId="169" fontId="20" fillId="8" borderId="24" xfId="0" applyNumberFormat="1" applyFont="1" applyFill="1" applyBorder="1" applyAlignment="1">
      <alignment horizontal="center" vertical="center"/>
    </xf>
    <xf numFmtId="169" fontId="74" fillId="6" borderId="0" xfId="0" applyNumberFormat="1" applyFont="1" applyFill="1" applyBorder="1" applyAlignment="1">
      <alignment horizontal="center" vertical="center"/>
    </xf>
    <xf numFmtId="0" fontId="15" fillId="4" borderId="19" xfId="0" applyFont="1" applyFill="1" applyBorder="1" applyAlignment="1">
      <alignment horizontal="center" vertical="center"/>
    </xf>
    <xf numFmtId="0" fontId="15" fillId="4" borderId="24" xfId="0" applyFont="1" applyFill="1" applyBorder="1" applyAlignment="1">
      <alignment horizontal="center" vertical="center"/>
    </xf>
    <xf numFmtId="169" fontId="15" fillId="4" borderId="24" xfId="0" applyNumberFormat="1" applyFont="1" applyFill="1" applyBorder="1" applyAlignment="1">
      <alignment horizontal="center" vertical="center"/>
    </xf>
    <xf numFmtId="169" fontId="15" fillId="4" borderId="38" xfId="0" applyNumberFormat="1" applyFont="1" applyFill="1" applyBorder="1" applyAlignment="1">
      <alignment horizontal="center" vertical="center"/>
    </xf>
    <xf numFmtId="0" fontId="20" fillId="20" borderId="24" xfId="0" applyFont="1" applyFill="1" applyBorder="1" applyAlignment="1">
      <alignment horizontal="center" vertical="center" wrapText="1"/>
    </xf>
    <xf numFmtId="169" fontId="20" fillId="20" borderId="24" xfId="0" applyNumberFormat="1" applyFont="1" applyFill="1" applyBorder="1" applyAlignment="1">
      <alignment horizontal="center" vertical="center"/>
    </xf>
    <xf numFmtId="164" fontId="23" fillId="4" borderId="0" xfId="22" applyNumberFormat="1" applyFont="1" applyFill="1" applyAlignment="1" applyProtection="1">
      <alignment horizontal="right" vertical="center"/>
      <protection locked="0"/>
    </xf>
    <xf numFmtId="0" fontId="3" fillId="2" borderId="0" xfId="0" applyFont="1" applyFill="1" applyBorder="1" applyAlignment="1">
      <alignment vertical="center"/>
    </xf>
    <xf numFmtId="0" fontId="26" fillId="2" borderId="0" xfId="22" applyNumberFormat="1" applyFont="1" applyFill="1" applyAlignment="1" applyProtection="1">
      <alignment horizontal="left" vertical="center"/>
      <protection locked="0"/>
    </xf>
    <xf numFmtId="164" fontId="26" fillId="2" borderId="0" xfId="22" applyNumberFormat="1" applyFont="1" applyFill="1" applyAlignment="1" applyProtection="1">
      <alignment horizontal="left" vertical="center"/>
      <protection locked="0"/>
    </xf>
    <xf numFmtId="0" fontId="23" fillId="2" borderId="0" xfId="0" applyFont="1" applyFill="1" applyAlignment="1" applyProtection="1">
      <alignment vertical="center" wrapText="1"/>
      <protection locked="0"/>
    </xf>
    <xf numFmtId="164" fontId="23" fillId="2" borderId="0" xfId="22" applyNumberFormat="1" applyFont="1" applyFill="1" applyAlignment="1" applyProtection="1">
      <alignment vertical="center"/>
      <protection locked="0"/>
    </xf>
    <xf numFmtId="165" fontId="23" fillId="2" borderId="0" xfId="22" applyNumberFormat="1" applyFont="1" applyFill="1" applyAlignment="1" applyProtection="1">
      <alignment horizontal="right" vertical="center"/>
      <protection locked="0"/>
    </xf>
    <xf numFmtId="164" fontId="23" fillId="4" borderId="0" xfId="22" applyNumberFormat="1" applyFont="1" applyFill="1" applyAlignment="1" applyProtection="1">
      <alignment horizontal="left" vertical="center" wrapText="1"/>
      <protection/>
    </xf>
    <xf numFmtId="0" fontId="0" fillId="5" borderId="0" xfId="0" applyFont="1" applyFill="1" applyAlignment="1">
      <alignment/>
    </xf>
    <xf numFmtId="0" fontId="46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0" fontId="0" fillId="2" borderId="0" xfId="0" applyFill="1" applyAlignment="1">
      <alignment/>
    </xf>
    <xf numFmtId="164" fontId="7" fillId="4" borderId="0" xfId="22" applyNumberFormat="1" applyFont="1" applyFill="1" applyBorder="1" applyAlignment="1" applyProtection="1">
      <alignment horizontal="left" vertical="center"/>
      <protection/>
    </xf>
    <xf numFmtId="164" fontId="26" fillId="5" borderId="0" xfId="24" applyFont="1" applyFill="1" applyBorder="1" applyAlignment="1">
      <alignment horizontal="left" vertical="center" indent="2"/>
      <protection/>
    </xf>
    <xf numFmtId="164" fontId="7" fillId="5" borderId="0" xfId="0" applyNumberFormat="1" applyFont="1" applyFill="1" applyBorder="1" applyAlignment="1" applyProtection="1">
      <alignment horizontal="left" vertical="center" indent="2"/>
      <protection/>
    </xf>
    <xf numFmtId="165" fontId="25" fillId="5" borderId="0" xfId="24" applyNumberFormat="1" applyFont="1" applyFill="1" applyBorder="1" applyAlignment="1" applyProtection="1">
      <alignment horizontal="center" vertical="center"/>
      <protection/>
    </xf>
    <xf numFmtId="164" fontId="25" fillId="8" borderId="2" xfId="0" applyNumberFormat="1" applyFont="1" applyFill="1" applyBorder="1" applyAlignment="1" applyProtection="1">
      <alignment horizontal="left" vertical="center" indent="2"/>
      <protection/>
    </xf>
    <xf numFmtId="164" fontId="23" fillId="4" borderId="5" xfId="24" applyFont="1" applyFill="1" applyBorder="1" applyAlignment="1">
      <alignment horizontal="center" vertical="center"/>
      <protection/>
    </xf>
    <xf numFmtId="164" fontId="23" fillId="4" borderId="5" xfId="22" applyNumberFormat="1" applyFont="1" applyFill="1" applyBorder="1" applyAlignment="1" applyProtection="1">
      <alignment horizontal="left" vertical="center"/>
      <protection/>
    </xf>
    <xf numFmtId="0" fontId="26" fillId="4" borderId="4" xfId="22" applyNumberFormat="1" applyFont="1" applyFill="1" applyBorder="1" applyAlignment="1" applyProtection="1" quotePrefix="1">
      <alignment horizontal="left" vertical="center"/>
      <protection/>
    </xf>
    <xf numFmtId="0" fontId="26" fillId="4" borderId="5" xfId="22" applyNumberFormat="1" applyFont="1" applyFill="1" applyBorder="1" applyAlignment="1" applyProtection="1" quotePrefix="1">
      <alignment horizontal="left" vertical="center"/>
      <protection/>
    </xf>
    <xf numFmtId="164" fontId="23" fillId="4" borderId="5" xfId="22" applyNumberFormat="1" applyFont="1" applyFill="1" applyBorder="1" applyAlignment="1" applyProtection="1">
      <alignment horizontal="left" vertical="center" indent="2"/>
      <protection/>
    </xf>
    <xf numFmtId="164" fontId="23" fillId="4" borderId="5" xfId="22" applyNumberFormat="1" applyFont="1" applyFill="1" applyBorder="1" applyAlignment="1" applyProtection="1">
      <alignment horizontal="center" vertical="center"/>
      <protection/>
    </xf>
    <xf numFmtId="164" fontId="25" fillId="5" borderId="0" xfId="0" applyNumberFormat="1" applyFont="1" applyFill="1" applyBorder="1" applyAlignment="1" applyProtection="1">
      <alignment horizontal="left" vertical="center" wrapText="1" indent="2"/>
      <protection/>
    </xf>
    <xf numFmtId="164" fontId="25" fillId="5" borderId="0" xfId="0" applyNumberFormat="1" applyFont="1" applyFill="1" applyBorder="1" applyAlignment="1" applyProtection="1">
      <alignment horizontal="left" vertical="center"/>
      <protection/>
    </xf>
    <xf numFmtId="164" fontId="23" fillId="4" borderId="0" xfId="22" applyFont="1" applyFill="1" applyBorder="1" applyAlignment="1">
      <alignment horizontal="left" vertical="center" indent="4"/>
      <protection/>
    </xf>
    <xf numFmtId="0" fontId="23" fillId="4" borderId="0" xfId="0" applyFont="1" applyFill="1" applyBorder="1" applyAlignment="1">
      <alignment horizontal="left" vertical="center" indent="4"/>
    </xf>
    <xf numFmtId="164" fontId="23" fillId="4" borderId="5" xfId="22" applyFont="1" applyFill="1" applyBorder="1" applyAlignment="1">
      <alignment horizontal="left" vertical="center" indent="4"/>
      <protection/>
    </xf>
    <xf numFmtId="164" fontId="23" fillId="5" borderId="0" xfId="22" applyFont="1" applyFill="1" applyBorder="1" applyAlignment="1">
      <alignment horizontal="left" vertical="center" indent="4"/>
      <protection/>
    </xf>
    <xf numFmtId="0" fontId="27" fillId="4" borderId="27" xfId="0" applyFont="1" applyFill="1" applyBorder="1" applyAlignment="1" quotePrefix="1">
      <alignment horizontal="left" vertical="top" wrapText="1"/>
    </xf>
    <xf numFmtId="49" fontId="27" fillId="4" borderId="27" xfId="0" applyNumberFormat="1" applyFont="1" applyFill="1" applyBorder="1" applyAlignment="1">
      <alignment horizontal="left" vertical="top" wrapText="1"/>
    </xf>
    <xf numFmtId="0" fontId="27" fillId="0" borderId="48" xfId="0" applyFont="1" applyBorder="1" applyAlignment="1">
      <alignment horizontal="left" vertical="top" wrapText="1"/>
    </xf>
    <xf numFmtId="0" fontId="89" fillId="0" borderId="42" xfId="21" applyFont="1" applyBorder="1" applyAlignment="1">
      <alignment horizontal="left" vertical="top" wrapText="1"/>
    </xf>
    <xf numFmtId="0" fontId="27" fillId="0" borderId="42" xfId="0" applyFont="1" applyBorder="1" applyAlignment="1">
      <alignment horizontal="left" vertical="top" wrapText="1"/>
    </xf>
    <xf numFmtId="0" fontId="73" fillId="5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17" fillId="2" borderId="36" xfId="0" applyFont="1" applyFill="1" applyBorder="1" applyAlignment="1">
      <alignment horizontal="center" vertical="center"/>
    </xf>
    <xf numFmtId="0" fontId="17" fillId="2" borderId="54" xfId="0" applyFont="1" applyFill="1" applyBorder="1" applyAlignment="1">
      <alignment horizontal="center" vertical="center"/>
    </xf>
    <xf numFmtId="0" fontId="17" fillId="2" borderId="60" xfId="0" applyFont="1" applyFill="1" applyBorder="1" applyAlignment="1">
      <alignment horizontal="center" vertical="center"/>
    </xf>
    <xf numFmtId="0" fontId="89" fillId="0" borderId="48" xfId="21" applyFont="1" applyBorder="1" applyAlignment="1">
      <alignment horizontal="left" vertical="top" wrapText="1"/>
    </xf>
    <xf numFmtId="0" fontId="12" fillId="9" borderId="37" xfId="0" applyFont="1" applyFill="1" applyBorder="1" applyAlignment="1">
      <alignment horizontal="center" vertical="top" wrapText="1"/>
    </xf>
    <xf numFmtId="0" fontId="12" fillId="9" borderId="6" xfId="0" applyFont="1" applyFill="1" applyBorder="1" applyAlignment="1">
      <alignment horizontal="center" vertical="top" wrapText="1"/>
    </xf>
    <xf numFmtId="0" fontId="12" fillId="9" borderId="7" xfId="0" applyFont="1" applyFill="1" applyBorder="1" applyAlignment="1">
      <alignment horizontal="center" vertical="top" wrapText="1"/>
    </xf>
    <xf numFmtId="0" fontId="27" fillId="4" borderId="42" xfId="0" applyFont="1" applyFill="1" applyBorder="1" applyAlignment="1">
      <alignment horizontal="left" vertical="top" wrapText="1"/>
    </xf>
    <xf numFmtId="0" fontId="27" fillId="4" borderId="61" xfId="0" applyFont="1" applyFill="1" applyBorder="1" applyAlignment="1">
      <alignment horizontal="left" vertical="top" wrapText="1"/>
    </xf>
    <xf numFmtId="0" fontId="27" fillId="4" borderId="48" xfId="0" applyFont="1" applyFill="1" applyBorder="1" applyAlignment="1">
      <alignment horizontal="left" vertical="top" wrapText="1"/>
    </xf>
    <xf numFmtId="0" fontId="89" fillId="4" borderId="42" xfId="21" applyFont="1" applyFill="1" applyBorder="1" applyAlignment="1">
      <alignment horizontal="left" vertical="top" wrapText="1"/>
    </xf>
    <xf numFmtId="0" fontId="89" fillId="4" borderId="61" xfId="21" applyFont="1" applyFill="1" applyBorder="1" applyAlignment="1">
      <alignment horizontal="left" vertical="top" wrapText="1"/>
    </xf>
    <xf numFmtId="0" fontId="89" fillId="4" borderId="48" xfId="21" applyFont="1" applyFill="1" applyBorder="1" applyAlignment="1">
      <alignment horizontal="left" vertical="top" wrapText="1"/>
    </xf>
    <xf numFmtId="0" fontId="15" fillId="6" borderId="0" xfId="0" applyFont="1" applyFill="1" applyAlignment="1">
      <alignment horizontal="center" vertical="center"/>
    </xf>
    <xf numFmtId="0" fontId="15" fillId="6" borderId="15" xfId="0" applyFont="1" applyFill="1" applyBorder="1" applyAlignment="1">
      <alignment horizontal="center" vertical="center"/>
    </xf>
    <xf numFmtId="0" fontId="71" fillId="12" borderId="17" xfId="0" applyFont="1" applyFill="1" applyBorder="1" applyAlignment="1">
      <alignment horizontal="center" vertical="center"/>
    </xf>
    <xf numFmtId="0" fontId="71" fillId="12" borderId="10" xfId="0" applyFont="1" applyFill="1" applyBorder="1" applyAlignment="1">
      <alignment horizontal="center" vertical="center"/>
    </xf>
    <xf numFmtId="0" fontId="71" fillId="12" borderId="45" xfId="0" applyFont="1" applyFill="1" applyBorder="1" applyAlignment="1">
      <alignment horizontal="center" vertical="center"/>
    </xf>
    <xf numFmtId="0" fontId="71" fillId="12" borderId="14" xfId="0" applyFont="1" applyFill="1" applyBorder="1" applyAlignment="1">
      <alignment horizontal="center" vertical="center"/>
    </xf>
    <xf numFmtId="0" fontId="71" fillId="12" borderId="15" xfId="0" applyFont="1" applyFill="1" applyBorder="1" applyAlignment="1">
      <alignment horizontal="center" vertical="center"/>
    </xf>
    <xf numFmtId="0" fontId="71" fillId="12" borderId="16" xfId="0" applyFont="1" applyFill="1" applyBorder="1" applyAlignment="1">
      <alignment horizontal="center" vertical="center"/>
    </xf>
    <xf numFmtId="164" fontId="26" fillId="5" borderId="0" xfId="0" applyNumberFormat="1" applyFont="1" applyFill="1" applyBorder="1" applyAlignment="1" applyProtection="1">
      <alignment horizontal="left" vertical="center"/>
      <protection/>
    </xf>
    <xf numFmtId="164" fontId="57" fillId="5" borderId="0" xfId="22" applyFont="1" applyFill="1" applyBorder="1" applyAlignment="1">
      <alignment horizontal="center" vertical="center"/>
      <protection/>
    </xf>
    <xf numFmtId="164" fontId="14" fillId="2" borderId="12" xfId="22" applyNumberFormat="1" applyFont="1" applyFill="1" applyBorder="1" applyAlignment="1" applyProtection="1">
      <alignment horizontal="center" vertical="center"/>
      <protection/>
    </xf>
    <xf numFmtId="164" fontId="14" fillId="2" borderId="0" xfId="22" applyNumberFormat="1" applyFont="1" applyFill="1" applyBorder="1" applyAlignment="1" applyProtection="1">
      <alignment horizontal="center" vertical="center"/>
      <protection/>
    </xf>
    <xf numFmtId="164" fontId="24" fillId="2" borderId="12" xfId="22" applyFont="1" applyFill="1" applyBorder="1" applyAlignment="1">
      <alignment horizontal="center" vertical="center" wrapText="1"/>
      <protection/>
    </xf>
    <xf numFmtId="164" fontId="24" fillId="2" borderId="0" xfId="22" applyFont="1" applyFill="1" applyBorder="1" applyAlignment="1">
      <alignment horizontal="center" vertical="center" wrapText="1"/>
      <protection/>
    </xf>
    <xf numFmtId="164" fontId="24" fillId="2" borderId="12" xfId="22" applyFont="1" applyFill="1" applyBorder="1" applyAlignment="1">
      <alignment horizontal="center" vertical="center"/>
      <protection/>
    </xf>
    <xf numFmtId="164" fontId="24" fillId="2" borderId="0" xfId="22" applyFont="1" applyFill="1" applyBorder="1" applyAlignment="1">
      <alignment horizontal="center" vertical="center"/>
      <protection/>
    </xf>
    <xf numFmtId="164" fontId="19" fillId="3" borderId="3" xfId="22" applyFont="1" applyFill="1" applyBorder="1" applyAlignment="1">
      <alignment horizontal="center" vertical="center"/>
      <protection/>
    </xf>
    <xf numFmtId="164" fontId="19" fillId="3" borderId="0" xfId="22" applyFont="1" applyFill="1" applyBorder="1" applyAlignment="1">
      <alignment horizontal="center" vertical="center"/>
      <protection/>
    </xf>
    <xf numFmtId="164" fontId="19" fillId="3" borderId="9" xfId="22" applyFont="1" applyFill="1" applyBorder="1" applyAlignment="1">
      <alignment horizontal="center" vertical="center"/>
      <protection/>
    </xf>
    <xf numFmtId="0" fontId="26" fillId="19" borderId="3" xfId="0" applyFont="1" applyFill="1" applyBorder="1" applyAlignment="1">
      <alignment horizontal="center" wrapText="1"/>
    </xf>
    <xf numFmtId="0" fontId="26" fillId="19" borderId="0" xfId="0" applyFont="1" applyFill="1" applyBorder="1" applyAlignment="1">
      <alignment horizontal="center" wrapText="1"/>
    </xf>
    <xf numFmtId="0" fontId="26" fillId="19" borderId="9" xfId="0" applyFont="1" applyFill="1" applyBorder="1" applyAlignment="1">
      <alignment horizontal="center" wrapText="1"/>
    </xf>
    <xf numFmtId="0" fontId="26" fillId="19" borderId="4" xfId="0" applyFont="1" applyFill="1" applyBorder="1" applyAlignment="1">
      <alignment horizontal="center" wrapText="1"/>
    </xf>
    <xf numFmtId="0" fontId="26" fillId="19" borderId="5" xfId="0" applyFont="1" applyFill="1" applyBorder="1" applyAlignment="1">
      <alignment horizontal="center" wrapText="1"/>
    </xf>
    <xf numFmtId="0" fontId="26" fillId="19" borderId="18" xfId="0" applyFont="1" applyFill="1" applyBorder="1" applyAlignment="1">
      <alignment horizontal="center" wrapText="1"/>
    </xf>
    <xf numFmtId="164" fontId="35" fillId="2" borderId="12" xfId="22" applyFont="1" applyFill="1" applyBorder="1" applyAlignment="1">
      <alignment horizontal="center" vertical="center"/>
      <protection/>
    </xf>
    <xf numFmtId="164" fontId="35" fillId="2" borderId="13" xfId="22" applyFont="1" applyFill="1" applyBorder="1" applyAlignment="1">
      <alignment horizontal="center" vertical="center"/>
      <protection/>
    </xf>
    <xf numFmtId="164" fontId="35" fillId="2" borderId="14" xfId="22" applyFont="1" applyFill="1" applyBorder="1" applyAlignment="1">
      <alignment horizontal="center" vertical="center"/>
      <protection/>
    </xf>
    <xf numFmtId="164" fontId="35" fillId="2" borderId="16" xfId="22" applyFont="1" applyFill="1" applyBorder="1" applyAlignment="1">
      <alignment horizontal="center" vertical="center"/>
      <protection/>
    </xf>
    <xf numFmtId="164" fontId="24" fillId="7" borderId="62" xfId="22" applyFont="1" applyFill="1" applyBorder="1" applyAlignment="1">
      <alignment horizontal="center" vertical="center"/>
      <protection/>
    </xf>
    <xf numFmtId="164" fontId="24" fillId="7" borderId="29" xfId="22" applyFont="1" applyFill="1" applyBorder="1" applyAlignment="1">
      <alignment horizontal="center" vertical="center"/>
      <protection/>
    </xf>
    <xf numFmtId="0" fontId="81" fillId="8" borderId="63" xfId="0" applyFont="1" applyFill="1" applyBorder="1" applyAlignment="1">
      <alignment horizontal="left" vertical="center" indent="2"/>
    </xf>
    <xf numFmtId="0" fontId="81" fillId="8" borderId="10" xfId="0" applyFont="1" applyFill="1" applyBorder="1" applyAlignment="1">
      <alignment horizontal="left" vertical="center" indent="2"/>
    </xf>
    <xf numFmtId="0" fontId="81" fillId="8" borderId="64" xfId="0" applyFont="1" applyFill="1" applyBorder="1" applyAlignment="1">
      <alignment horizontal="left" vertical="center" indent="2"/>
    </xf>
    <xf numFmtId="0" fontId="81" fillId="8" borderId="65" xfId="0" applyFont="1" applyFill="1" applyBorder="1" applyAlignment="1">
      <alignment horizontal="left" vertical="center" indent="2"/>
    </xf>
    <xf numFmtId="0" fontId="81" fillId="8" borderId="15" xfId="0" applyFont="1" applyFill="1" applyBorder="1" applyAlignment="1">
      <alignment horizontal="left" vertical="center" indent="2"/>
    </xf>
    <xf numFmtId="0" fontId="81" fillId="8" borderId="66" xfId="0" applyFont="1" applyFill="1" applyBorder="1" applyAlignment="1">
      <alignment horizontal="left" vertical="center" indent="2"/>
    </xf>
    <xf numFmtId="0" fontId="84" fillId="4" borderId="47" xfId="0" applyFont="1" applyFill="1" applyBorder="1" applyAlignment="1">
      <alignment horizontal="center" vertical="center" wrapText="1"/>
    </xf>
    <xf numFmtId="0" fontId="84" fillId="4" borderId="55" xfId="0" applyFont="1" applyFill="1" applyBorder="1" applyAlignment="1">
      <alignment horizontal="center" vertical="center" wrapText="1"/>
    </xf>
    <xf numFmtId="0" fontId="84" fillId="4" borderId="53" xfId="0" applyFont="1" applyFill="1" applyBorder="1" applyAlignment="1">
      <alignment horizontal="center" vertical="center" wrapText="1"/>
    </xf>
    <xf numFmtId="0" fontId="76" fillId="26" borderId="46" xfId="0" applyFont="1" applyFill="1" applyBorder="1" applyAlignment="1">
      <alignment horizontal="left" vertical="center" indent="3"/>
    </xf>
    <xf numFmtId="0" fontId="76" fillId="26" borderId="52" xfId="0" applyFont="1" applyFill="1" applyBorder="1" applyAlignment="1">
      <alignment horizontal="left" vertical="center" indent="3"/>
    </xf>
    <xf numFmtId="0" fontId="76" fillId="26" borderId="20" xfId="0" applyFont="1" applyFill="1" applyBorder="1" applyAlignment="1">
      <alignment horizontal="left" vertical="center" indent="3"/>
    </xf>
    <xf numFmtId="0" fontId="76" fillId="20" borderId="51" xfId="0" applyFont="1" applyFill="1" applyBorder="1" applyAlignment="1">
      <alignment horizontal="left" vertical="center" indent="3"/>
    </xf>
    <xf numFmtId="0" fontId="76" fillId="20" borderId="6" xfId="0" applyFont="1" applyFill="1" applyBorder="1" applyAlignment="1">
      <alignment horizontal="left" vertical="center" indent="3"/>
    </xf>
    <xf numFmtId="0" fontId="76" fillId="20" borderId="25" xfId="0" applyFont="1" applyFill="1" applyBorder="1" applyAlignment="1">
      <alignment horizontal="left" vertical="center" indent="3"/>
    </xf>
    <xf numFmtId="0" fontId="76" fillId="27" borderId="47" xfId="0" applyFont="1" applyFill="1" applyBorder="1" applyAlignment="1">
      <alignment horizontal="left" vertical="center" indent="3"/>
    </xf>
    <xf numFmtId="0" fontId="76" fillId="27" borderId="55" xfId="0" applyFont="1" applyFill="1" applyBorder="1" applyAlignment="1">
      <alignment horizontal="left" vertical="center" indent="3"/>
    </xf>
    <xf numFmtId="0" fontId="76" fillId="27" borderId="67" xfId="0" applyFont="1" applyFill="1" applyBorder="1" applyAlignment="1">
      <alignment horizontal="left" vertical="center" indent="3"/>
    </xf>
    <xf numFmtId="0" fontId="81" fillId="3" borderId="3" xfId="0" applyFont="1" applyFill="1" applyBorder="1" applyAlignment="1">
      <alignment horizontal="right" vertical="center"/>
    </xf>
    <xf numFmtId="0" fontId="81" fillId="3" borderId="0" xfId="0" applyFont="1" applyFill="1" applyBorder="1" applyAlignment="1">
      <alignment horizontal="right" vertical="center"/>
    </xf>
    <xf numFmtId="0" fontId="81" fillId="3" borderId="9" xfId="0" applyFont="1" applyFill="1" applyBorder="1" applyAlignment="1">
      <alignment horizontal="right" vertical="center"/>
    </xf>
    <xf numFmtId="0" fontId="81" fillId="3" borderId="65" xfId="0" applyFont="1" applyFill="1" applyBorder="1" applyAlignment="1">
      <alignment horizontal="right" vertical="center"/>
    </xf>
    <xf numFmtId="0" fontId="81" fillId="3" borderId="15" xfId="0" applyFont="1" applyFill="1" applyBorder="1" applyAlignment="1">
      <alignment horizontal="right" vertical="center"/>
    </xf>
    <xf numFmtId="0" fontId="81" fillId="3" borderId="66" xfId="0" applyFont="1" applyFill="1" applyBorder="1" applyAlignment="1">
      <alignment horizontal="right" vertical="center"/>
    </xf>
    <xf numFmtId="166" fontId="76" fillId="5" borderId="48" xfId="0" applyNumberFormat="1" applyFont="1" applyFill="1" applyBorder="1" applyAlignment="1">
      <alignment horizontal="center" vertical="center"/>
    </xf>
    <xf numFmtId="166" fontId="76" fillId="5" borderId="68" xfId="0" applyNumberFormat="1" applyFont="1" applyFill="1" applyBorder="1" applyAlignment="1">
      <alignment horizontal="center" vertical="center"/>
    </xf>
    <xf numFmtId="0" fontId="81" fillId="8" borderId="12" xfId="0" applyFont="1" applyFill="1" applyBorder="1" applyAlignment="1">
      <alignment horizontal="right" vertical="center"/>
    </xf>
    <xf numFmtId="0" fontId="81" fillId="8" borderId="0" xfId="0" applyFont="1" applyFill="1" applyBorder="1" applyAlignment="1">
      <alignment horizontal="right" vertical="center"/>
    </xf>
    <xf numFmtId="0" fontId="81" fillId="8" borderId="9" xfId="0" applyFont="1" applyFill="1" applyBorder="1" applyAlignment="1">
      <alignment horizontal="right" vertical="center"/>
    </xf>
    <xf numFmtId="0" fontId="81" fillId="8" borderId="14" xfId="0" applyFont="1" applyFill="1" applyBorder="1" applyAlignment="1">
      <alignment horizontal="right" vertical="center"/>
    </xf>
    <xf numFmtId="0" fontId="81" fillId="8" borderId="15" xfId="0" applyFont="1" applyFill="1" applyBorder="1" applyAlignment="1">
      <alignment horizontal="right" vertical="center"/>
    </xf>
    <xf numFmtId="0" fontId="81" fillId="8" borderId="66" xfId="0" applyFont="1" applyFill="1" applyBorder="1" applyAlignment="1">
      <alignment horizontal="right" vertical="center"/>
    </xf>
    <xf numFmtId="0" fontId="41" fillId="4" borderId="49" xfId="0" applyFont="1" applyFill="1" applyBorder="1" applyAlignment="1">
      <alignment horizontal="center" vertical="center"/>
    </xf>
    <xf numFmtId="0" fontId="41" fillId="4" borderId="27" xfId="0" applyFont="1" applyFill="1" applyBorder="1" applyAlignment="1">
      <alignment horizontal="center" vertical="center"/>
    </xf>
    <xf numFmtId="0" fontId="76" fillId="37" borderId="12" xfId="0" applyFont="1" applyFill="1" applyBorder="1" applyAlignment="1">
      <alignment horizontal="center" vertical="center" wrapText="1"/>
    </xf>
    <xf numFmtId="0" fontId="76" fillId="37" borderId="0" xfId="0" applyFont="1" applyFill="1" applyBorder="1" applyAlignment="1">
      <alignment horizontal="center" vertical="center" wrapText="1"/>
    </xf>
    <xf numFmtId="0" fontId="76" fillId="37" borderId="13" xfId="0" applyFont="1" applyFill="1" applyBorder="1" applyAlignment="1">
      <alignment horizontal="center" vertical="center" wrapText="1"/>
    </xf>
    <xf numFmtId="0" fontId="40" fillId="37" borderId="56" xfId="0" applyFont="1" applyFill="1" applyBorder="1" applyAlignment="1" quotePrefix="1">
      <alignment horizontal="center" vertical="center" wrapText="1"/>
    </xf>
    <xf numFmtId="0" fontId="40" fillId="37" borderId="69" xfId="0" applyFont="1" applyFill="1" applyBorder="1" applyAlignment="1" quotePrefix="1">
      <alignment horizontal="center" vertical="center" wrapText="1"/>
    </xf>
    <xf numFmtId="0" fontId="42" fillId="3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94" fillId="25" borderId="6" xfId="0" applyFont="1" applyFill="1" applyBorder="1" applyAlignment="1">
      <alignment horizontal="center" vertical="center" wrapText="1"/>
    </xf>
    <xf numFmtId="0" fontId="95" fillId="10" borderId="27" xfId="0" applyFont="1" applyFill="1" applyBorder="1" applyAlignment="1">
      <alignment horizontal="center" vertical="center" wrapText="1"/>
    </xf>
    <xf numFmtId="0" fontId="44" fillId="37" borderId="7" xfId="0" applyFont="1" applyFill="1" applyBorder="1" applyAlignment="1">
      <alignment horizontal="center" vertical="center" wrapText="1"/>
    </xf>
    <xf numFmtId="0" fontId="44" fillId="37" borderId="27" xfId="0" applyFont="1" applyFill="1" applyBorder="1" applyAlignment="1">
      <alignment horizontal="center" vertical="center" wrapText="1"/>
    </xf>
    <xf numFmtId="0" fontId="44" fillId="37" borderId="48" xfId="0" applyFont="1" applyFill="1" applyBorder="1" applyAlignment="1">
      <alignment horizontal="center" vertical="center" wrapText="1"/>
    </xf>
    <xf numFmtId="0" fontId="44" fillId="37" borderId="37" xfId="0" applyFont="1" applyFill="1" applyBorder="1" applyAlignment="1">
      <alignment horizontal="center" vertical="center" wrapText="1"/>
    </xf>
    <xf numFmtId="0" fontId="81" fillId="3" borderId="58" xfId="0" applyFont="1" applyFill="1" applyBorder="1" applyAlignment="1">
      <alignment horizontal="center" vertical="center" wrapText="1"/>
    </xf>
    <xf numFmtId="0" fontId="81" fillId="3" borderId="48" xfId="0" applyFont="1" applyFill="1" applyBorder="1" applyAlignment="1">
      <alignment horizontal="center" vertical="center" wrapText="1"/>
    </xf>
    <xf numFmtId="0" fontId="81" fillId="3" borderId="59" xfId="0" applyFont="1" applyFill="1" applyBorder="1" applyAlignment="1">
      <alignment horizontal="center" vertical="center" wrapText="1"/>
    </xf>
    <xf numFmtId="0" fontId="95" fillId="18" borderId="37" xfId="0" applyFont="1" applyFill="1" applyBorder="1" applyAlignment="1">
      <alignment horizontal="center" vertical="center" wrapText="1"/>
    </xf>
    <xf numFmtId="0" fontId="76" fillId="2" borderId="56" xfId="0" applyFont="1" applyFill="1" applyBorder="1" applyAlignment="1">
      <alignment horizontal="center" vertical="center" wrapText="1"/>
    </xf>
    <xf numFmtId="0" fontId="76" fillId="2" borderId="2" xfId="0" applyFont="1" applyFill="1" applyBorder="1" applyAlignment="1">
      <alignment horizontal="center" vertical="center" wrapText="1"/>
    </xf>
    <xf numFmtId="0" fontId="76" fillId="2" borderId="32" xfId="0" applyFont="1" applyFill="1" applyBorder="1" applyAlignment="1">
      <alignment horizontal="center" vertical="center" wrapText="1"/>
    </xf>
    <xf numFmtId="0" fontId="76" fillId="2" borderId="12" xfId="0" applyFont="1" applyFill="1" applyBorder="1" applyAlignment="1">
      <alignment horizontal="center" vertical="center" wrapText="1"/>
    </xf>
    <xf numFmtId="0" fontId="76" fillId="2" borderId="0" xfId="0" applyFont="1" applyFill="1" applyBorder="1" applyAlignment="1">
      <alignment horizontal="center" vertical="center" wrapText="1"/>
    </xf>
    <xf numFmtId="0" fontId="76" fillId="2" borderId="13" xfId="0" applyFont="1" applyFill="1" applyBorder="1" applyAlignment="1">
      <alignment horizontal="center" vertical="center" wrapText="1"/>
    </xf>
    <xf numFmtId="0" fontId="44" fillId="37" borderId="26" xfId="0" applyFont="1" applyFill="1" applyBorder="1" applyAlignment="1">
      <alignment horizontal="center" vertical="center" wrapText="1"/>
    </xf>
    <xf numFmtId="0" fontId="44" fillId="37" borderId="28" xfId="0" applyFont="1" applyFill="1" applyBorder="1" applyAlignment="1">
      <alignment horizontal="center" vertical="center" wrapText="1"/>
    </xf>
    <xf numFmtId="0" fontId="44" fillId="37" borderId="41" xfId="0" applyFont="1" applyFill="1" applyBorder="1" applyAlignment="1">
      <alignment horizontal="center" vertical="center" wrapText="1"/>
    </xf>
    <xf numFmtId="0" fontId="44" fillId="37" borderId="42" xfId="0" applyFont="1" applyFill="1" applyBorder="1" applyAlignment="1">
      <alignment horizontal="center" vertical="center" wrapText="1"/>
    </xf>
    <xf numFmtId="0" fontId="44" fillId="37" borderId="43" xfId="0" applyFont="1" applyFill="1" applyBorder="1" applyAlignment="1">
      <alignment horizontal="center" vertical="center" wrapText="1"/>
    </xf>
    <xf numFmtId="0" fontId="95" fillId="29" borderId="27" xfId="0" applyFont="1" applyFill="1" applyBorder="1" applyAlignment="1">
      <alignment horizontal="center" vertical="center" wrapText="1"/>
    </xf>
    <xf numFmtId="0" fontId="94" fillId="19" borderId="27" xfId="0" applyFont="1" applyFill="1" applyBorder="1" applyAlignment="1">
      <alignment horizontal="center" vertical="center" wrapText="1"/>
    </xf>
    <xf numFmtId="170" fontId="13" fillId="5" borderId="36" xfId="0" applyNumberFormat="1" applyFont="1" applyFill="1" applyBorder="1" applyAlignment="1">
      <alignment horizontal="center" vertical="center" textRotation="90"/>
    </xf>
    <xf numFmtId="170" fontId="13" fillId="5" borderId="54" xfId="0" applyNumberFormat="1" applyFont="1" applyFill="1" applyBorder="1" applyAlignment="1">
      <alignment horizontal="center" vertical="center" textRotation="90"/>
    </xf>
    <xf numFmtId="170" fontId="13" fillId="5" borderId="60" xfId="0" applyNumberFormat="1" applyFont="1" applyFill="1" applyBorder="1" applyAlignment="1">
      <alignment horizontal="center" vertical="center" textRotation="90"/>
    </xf>
    <xf numFmtId="170" fontId="13" fillId="30" borderId="62" xfId="0" applyNumberFormat="1" applyFont="1" applyFill="1" applyBorder="1" applyAlignment="1">
      <alignment horizontal="center" vertical="center"/>
    </xf>
    <xf numFmtId="0" fontId="0" fillId="0" borderId="70" xfId="0" applyBorder="1" applyAlignment="1">
      <alignment/>
    </xf>
    <xf numFmtId="0" fontId="0" fillId="0" borderId="29" xfId="0" applyBorder="1" applyAlignment="1">
      <alignment/>
    </xf>
    <xf numFmtId="0" fontId="43" fillId="3" borderId="12" xfId="0" applyFont="1" applyFill="1" applyBorder="1" applyAlignment="1">
      <alignment horizontal="center" vertical="center" wrapText="1"/>
    </xf>
    <xf numFmtId="0" fontId="76" fillId="30" borderId="56" xfId="0" applyFont="1" applyFill="1" applyBorder="1" applyAlignment="1">
      <alignment horizontal="center" vertical="center"/>
    </xf>
    <xf numFmtId="0" fontId="0" fillId="30" borderId="12" xfId="0" applyFill="1" applyBorder="1" applyAlignment="1">
      <alignment/>
    </xf>
    <xf numFmtId="0" fontId="39" fillId="30" borderId="12" xfId="0" applyFont="1" applyFill="1" applyBorder="1" applyAlignment="1">
      <alignment horizontal="center" vertical="center"/>
    </xf>
    <xf numFmtId="0" fontId="94" fillId="7" borderId="27" xfId="0" applyFont="1" applyFill="1" applyBorder="1" applyAlignment="1">
      <alignment horizontal="center" vertical="center" wrapText="1"/>
    </xf>
    <xf numFmtId="0" fontId="95" fillId="9" borderId="26" xfId="0" applyFont="1" applyFill="1" applyBorder="1" applyAlignment="1">
      <alignment horizontal="center" vertical="center" wrapText="1"/>
    </xf>
    <xf numFmtId="0" fontId="95" fillId="18" borderId="28" xfId="0" applyFont="1" applyFill="1" applyBorder="1" applyAlignment="1">
      <alignment horizontal="center" vertical="center" wrapText="1"/>
    </xf>
    <xf numFmtId="170" fontId="10" fillId="0" borderId="12" xfId="0" applyNumberFormat="1" applyFont="1" applyBorder="1" applyAlignment="1">
      <alignment horizontal="center" vertical="center"/>
    </xf>
    <xf numFmtId="0" fontId="0" fillId="0" borderId="54" xfId="0" applyBorder="1" applyAlignment="1">
      <alignment/>
    </xf>
    <xf numFmtId="0" fontId="0" fillId="0" borderId="60" xfId="0" applyBorder="1" applyAlignment="1">
      <alignment/>
    </xf>
    <xf numFmtId="0" fontId="76" fillId="6" borderId="2" xfId="0" applyFont="1" applyFill="1" applyBorder="1" applyAlignment="1">
      <alignment horizontal="center" vertical="center" wrapText="1"/>
    </xf>
    <xf numFmtId="0" fontId="76" fillId="6" borderId="0" xfId="0" applyFont="1" applyFill="1" applyBorder="1" applyAlignment="1">
      <alignment horizontal="center" vertical="center" wrapText="1"/>
    </xf>
    <xf numFmtId="0" fontId="76" fillId="6" borderId="5" xfId="0" applyFont="1" applyFill="1" applyBorder="1" applyAlignment="1">
      <alignment horizontal="center" vertical="center" wrapText="1"/>
    </xf>
    <xf numFmtId="0" fontId="81" fillId="12" borderId="12" xfId="0" applyFont="1" applyFill="1" applyBorder="1" applyAlignment="1">
      <alignment horizontal="center" vertical="center"/>
    </xf>
    <xf numFmtId="0" fontId="81" fillId="12" borderId="0" xfId="0" applyFont="1" applyFill="1" applyBorder="1" applyAlignment="1">
      <alignment horizontal="center" vertical="center"/>
    </xf>
    <xf numFmtId="0" fontId="81" fillId="12" borderId="13" xfId="0" applyFont="1" applyFill="1" applyBorder="1" applyAlignment="1">
      <alignment horizontal="center" vertical="center"/>
    </xf>
    <xf numFmtId="0" fontId="94" fillId="4" borderId="27" xfId="0" applyFont="1" applyFill="1" applyBorder="1" applyAlignment="1">
      <alignment horizontal="center" vertical="center" wrapText="1"/>
    </xf>
    <xf numFmtId="0" fontId="94" fillId="4" borderId="27" xfId="0" applyFont="1" applyFill="1" applyBorder="1" applyAlignment="1">
      <alignment/>
    </xf>
    <xf numFmtId="0" fontId="95" fillId="9" borderId="7" xfId="0" applyFont="1" applyFill="1" applyBorder="1" applyAlignment="1">
      <alignment horizontal="center" vertical="center" wrapText="1"/>
    </xf>
    <xf numFmtId="0" fontId="95" fillId="9" borderId="53" xfId="0" applyFont="1" applyFill="1" applyBorder="1" applyAlignment="1">
      <alignment horizontal="center" vertical="center" wrapText="1"/>
    </xf>
    <xf numFmtId="0" fontId="94" fillId="11" borderId="37" xfId="0" applyFont="1" applyFill="1" applyBorder="1" applyAlignment="1">
      <alignment horizontal="center" vertical="center" wrapText="1"/>
    </xf>
    <xf numFmtId="0" fontId="95" fillId="24" borderId="27" xfId="0" applyFont="1" applyFill="1" applyBorder="1" applyAlignment="1">
      <alignment horizontal="center" vertical="center" wrapText="1"/>
    </xf>
    <xf numFmtId="0" fontId="76" fillId="30" borderId="12" xfId="0" applyFont="1" applyFill="1" applyBorder="1" applyAlignment="1">
      <alignment horizontal="center" vertical="center"/>
    </xf>
    <xf numFmtId="0" fontId="82" fillId="30" borderId="0" xfId="0" applyFont="1" applyFill="1" applyBorder="1" applyAlignment="1">
      <alignment/>
    </xf>
    <xf numFmtId="0" fontId="82" fillId="30" borderId="13" xfId="0" applyFont="1" applyFill="1" applyBorder="1" applyAlignment="1">
      <alignment/>
    </xf>
    <xf numFmtId="0" fontId="82" fillId="30" borderId="12" xfId="0" applyFont="1" applyFill="1" applyBorder="1" applyAlignment="1">
      <alignment/>
    </xf>
    <xf numFmtId="0" fontId="40" fillId="25" borderId="17" xfId="0" applyFont="1" applyFill="1" applyBorder="1" applyAlignment="1">
      <alignment horizontal="center" vertical="center" wrapText="1"/>
    </xf>
    <xf numFmtId="0" fontId="40" fillId="25" borderId="10" xfId="0" applyFont="1" applyFill="1" applyBorder="1" applyAlignment="1">
      <alignment horizontal="center" vertical="center" wrapText="1"/>
    </xf>
    <xf numFmtId="0" fontId="40" fillId="25" borderId="45" xfId="0" applyFont="1" applyFill="1" applyBorder="1" applyAlignment="1">
      <alignment horizontal="center" vertical="center" wrapText="1"/>
    </xf>
    <xf numFmtId="0" fontId="40" fillId="25" borderId="12" xfId="0" applyFont="1" applyFill="1" applyBorder="1" applyAlignment="1">
      <alignment horizontal="center" vertical="center" wrapText="1"/>
    </xf>
    <xf numFmtId="0" fontId="40" fillId="25" borderId="0" xfId="0" applyFont="1" applyFill="1" applyBorder="1" applyAlignment="1">
      <alignment horizontal="center" vertical="center" wrapText="1"/>
    </xf>
    <xf numFmtId="0" fontId="40" fillId="25" borderId="13" xfId="0" applyFont="1" applyFill="1" applyBorder="1" applyAlignment="1">
      <alignment horizontal="center" vertical="center" wrapText="1"/>
    </xf>
    <xf numFmtId="0" fontId="95" fillId="3" borderId="71" xfId="0" applyFont="1" applyFill="1" applyBorder="1" applyAlignment="1">
      <alignment horizontal="center" vertical="center" wrapText="1"/>
    </xf>
    <xf numFmtId="0" fontId="95" fillId="3" borderId="61" xfId="0" applyFont="1" applyFill="1" applyBorder="1" applyAlignment="1">
      <alignment horizontal="center" vertical="center" wrapText="1"/>
    </xf>
    <xf numFmtId="0" fontId="95" fillId="3" borderId="48" xfId="0" applyFont="1" applyFill="1" applyBorder="1" applyAlignment="1">
      <alignment horizontal="center" vertical="center" wrapText="1"/>
    </xf>
    <xf numFmtId="0" fontId="95" fillId="18" borderId="23" xfId="0" applyFont="1" applyFill="1" applyBorder="1" applyAlignment="1">
      <alignment horizontal="center" vertical="center" wrapText="1"/>
    </xf>
    <xf numFmtId="0" fontId="95" fillId="13" borderId="22" xfId="0" applyFont="1" applyFill="1" applyBorder="1" applyAlignment="1">
      <alignment horizontal="center" vertical="center" wrapText="1"/>
    </xf>
    <xf numFmtId="0" fontId="95" fillId="13" borderId="27" xfId="0" applyFont="1" applyFill="1" applyBorder="1" applyAlignment="1">
      <alignment horizontal="center" vertical="center" wrapText="1"/>
    </xf>
    <xf numFmtId="0" fontId="95" fillId="9" borderId="46" xfId="0" applyFont="1" applyFill="1" applyBorder="1" applyAlignment="1">
      <alignment horizontal="center" vertical="center" wrapText="1"/>
    </xf>
    <xf numFmtId="0" fontId="95" fillId="9" borderId="51" xfId="0" applyFont="1" applyFill="1" applyBorder="1" applyAlignment="1">
      <alignment horizontal="center" vertical="center" wrapText="1"/>
    </xf>
    <xf numFmtId="0" fontId="95" fillId="10" borderId="22" xfId="0" applyFont="1" applyFill="1" applyBorder="1" applyAlignment="1">
      <alignment horizontal="center" vertical="center" wrapText="1"/>
    </xf>
    <xf numFmtId="0" fontId="39" fillId="30" borderId="21" xfId="0" applyFont="1" applyFill="1" applyBorder="1" applyAlignment="1">
      <alignment horizontal="center" vertical="center" wrapText="1"/>
    </xf>
    <xf numFmtId="0" fontId="39" fillId="30" borderId="44" xfId="0" applyFont="1" applyFill="1" applyBorder="1" applyAlignment="1">
      <alignment horizontal="center" vertical="center" wrapText="1"/>
    </xf>
    <xf numFmtId="0" fontId="23" fillId="30" borderId="22" xfId="0" applyFont="1" applyFill="1" applyBorder="1" applyAlignment="1">
      <alignment/>
    </xf>
    <xf numFmtId="0" fontId="23" fillId="30" borderId="23" xfId="0" applyFont="1" applyFill="1" applyBorder="1" applyAlignment="1">
      <alignment/>
    </xf>
    <xf numFmtId="0" fontId="23" fillId="30" borderId="41" xfId="0" applyFont="1" applyFill="1" applyBorder="1" applyAlignment="1">
      <alignment/>
    </xf>
    <xf numFmtId="0" fontId="23" fillId="30" borderId="8" xfId="0" applyFont="1" applyFill="1" applyBorder="1" applyAlignment="1">
      <alignment/>
    </xf>
    <xf numFmtId="0" fontId="23" fillId="30" borderId="42" xfId="0" applyFont="1" applyFill="1" applyBorder="1" applyAlignment="1">
      <alignment/>
    </xf>
    <xf numFmtId="0" fontId="23" fillId="30" borderId="43" xfId="0" applyFont="1" applyFill="1" applyBorder="1" applyAlignment="1">
      <alignment/>
    </xf>
    <xf numFmtId="0" fontId="94" fillId="7" borderId="22" xfId="0" applyFont="1" applyFill="1" applyBorder="1" applyAlignment="1">
      <alignment horizontal="center" vertical="center" wrapText="1"/>
    </xf>
    <xf numFmtId="0" fontId="94" fillId="17" borderId="21" xfId="0" applyFont="1" applyFill="1" applyBorder="1" applyAlignment="1">
      <alignment horizontal="center" vertical="center" wrapText="1"/>
    </xf>
    <xf numFmtId="0" fontId="94" fillId="17" borderId="26" xfId="0" applyFont="1" applyFill="1" applyBorder="1" applyAlignment="1">
      <alignment horizontal="center" vertical="center" wrapText="1"/>
    </xf>
    <xf numFmtId="0" fontId="95" fillId="18" borderId="40" xfId="0" applyFont="1" applyFill="1" applyBorder="1" applyAlignment="1">
      <alignment horizontal="center" vertical="center" wrapText="1"/>
    </xf>
    <xf numFmtId="0" fontId="94" fillId="25" borderId="52" xfId="0" applyFont="1" applyFill="1" applyBorder="1" applyAlignment="1">
      <alignment horizontal="center" vertical="center" wrapText="1"/>
    </xf>
    <xf numFmtId="0" fontId="76" fillId="2" borderId="17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45" xfId="0" applyBorder="1" applyAlignment="1">
      <alignment/>
    </xf>
    <xf numFmtId="0" fontId="43" fillId="3" borderId="41" xfId="0" applyFont="1" applyFill="1" applyBorder="1" applyAlignment="1">
      <alignment horizontal="center" vertical="center" wrapText="1"/>
    </xf>
    <xf numFmtId="0" fontId="43" fillId="3" borderId="8" xfId="0" applyFont="1" applyFill="1" applyBorder="1" applyAlignment="1">
      <alignment horizontal="center" vertical="center" wrapText="1"/>
    </xf>
    <xf numFmtId="0" fontId="32" fillId="3" borderId="42" xfId="0" applyFont="1" applyFill="1" applyBorder="1" applyAlignment="1">
      <alignment vertical="center"/>
    </xf>
    <xf numFmtId="0" fontId="32" fillId="3" borderId="1" xfId="0" applyFont="1" applyFill="1" applyBorder="1" applyAlignment="1">
      <alignment vertical="center"/>
    </xf>
    <xf numFmtId="0" fontId="39" fillId="30" borderId="21" xfId="0" applyFont="1" applyFill="1" applyBorder="1" applyAlignment="1">
      <alignment horizontal="center" vertical="center"/>
    </xf>
    <xf numFmtId="0" fontId="39" fillId="30" borderId="22" xfId="0" applyFont="1" applyFill="1" applyBorder="1" applyAlignment="1">
      <alignment horizontal="center" vertical="center"/>
    </xf>
    <xf numFmtId="0" fontId="81" fillId="3" borderId="12" xfId="0" applyFont="1" applyFill="1" applyBorder="1" applyAlignment="1">
      <alignment horizontal="center" vertical="center" wrapText="1"/>
    </xf>
    <xf numFmtId="0" fontId="81" fillId="3" borderId="0" xfId="0" applyFont="1" applyFill="1" applyBorder="1" applyAlignment="1">
      <alignment horizontal="center" vertical="center" wrapText="1"/>
    </xf>
    <xf numFmtId="0" fontId="81" fillId="3" borderId="13" xfId="0" applyFont="1" applyFill="1" applyBorder="1" applyAlignment="1">
      <alignment horizontal="center" vertical="center" wrapText="1"/>
    </xf>
    <xf numFmtId="0" fontId="43" fillId="3" borderId="21" xfId="0" applyFont="1" applyFill="1" applyBorder="1" applyAlignment="1">
      <alignment horizontal="center" vertical="center" wrapText="1"/>
    </xf>
    <xf numFmtId="0" fontId="43" fillId="3" borderId="44" xfId="0" applyFont="1" applyFill="1" applyBorder="1" applyAlignment="1">
      <alignment horizontal="center" vertical="center" wrapText="1"/>
    </xf>
    <xf numFmtId="0" fontId="32" fillId="3" borderId="22" xfId="0" applyFont="1" applyFill="1" applyBorder="1" applyAlignment="1">
      <alignment vertical="center"/>
    </xf>
    <xf numFmtId="0" fontId="32" fillId="3" borderId="40" xfId="0" applyFont="1" applyFill="1" applyBorder="1" applyAlignment="1">
      <alignment vertical="center"/>
    </xf>
    <xf numFmtId="0" fontId="95" fillId="29" borderId="22" xfId="0" applyFont="1" applyFill="1" applyBorder="1" applyAlignment="1">
      <alignment horizontal="center" vertical="center" wrapText="1"/>
    </xf>
    <xf numFmtId="0" fontId="94" fillId="19" borderId="22" xfId="0" applyFont="1" applyFill="1" applyBorder="1" applyAlignment="1">
      <alignment horizontal="center" vertical="center" wrapText="1"/>
    </xf>
    <xf numFmtId="0" fontId="94" fillId="19" borderId="27" xfId="0" applyFont="1" applyFill="1" applyBorder="1" applyAlignment="1">
      <alignment/>
    </xf>
    <xf numFmtId="0" fontId="44" fillId="5" borderId="17" xfId="0" applyFont="1" applyFill="1" applyBorder="1" applyAlignment="1">
      <alignment horizontal="center" vertical="center"/>
    </xf>
    <xf numFmtId="0" fontId="44" fillId="5" borderId="12" xfId="0" applyFont="1" applyFill="1" applyBorder="1" applyAlignment="1">
      <alignment horizontal="center" vertical="center"/>
    </xf>
    <xf numFmtId="0" fontId="44" fillId="5" borderId="14" xfId="0" applyFont="1" applyFill="1" applyBorder="1" applyAlignment="1">
      <alignment horizontal="center" vertical="center"/>
    </xf>
    <xf numFmtId="0" fontId="88" fillId="2" borderId="17" xfId="0" applyFont="1" applyFill="1" applyBorder="1" applyAlignment="1">
      <alignment horizontal="center" vertical="center"/>
    </xf>
    <xf numFmtId="0" fontId="88" fillId="2" borderId="12" xfId="0" applyFont="1" applyFill="1" applyBorder="1" applyAlignment="1">
      <alignment horizontal="center" vertical="center"/>
    </xf>
    <xf numFmtId="0" fontId="88" fillId="2" borderId="60" xfId="0" applyFont="1" applyFill="1" applyBorder="1" applyAlignment="1">
      <alignment horizontal="center" vertical="center"/>
    </xf>
    <xf numFmtId="0" fontId="98" fillId="9" borderId="21" xfId="0" applyFont="1" applyFill="1" applyBorder="1" applyAlignment="1">
      <alignment horizontal="left" indent="2"/>
    </xf>
    <xf numFmtId="0" fontId="98" fillId="9" borderId="22" xfId="0" applyFont="1" applyFill="1" applyBorder="1" applyAlignment="1">
      <alignment horizontal="left" indent="2"/>
    </xf>
    <xf numFmtId="0" fontId="98" fillId="9" borderId="23" xfId="0" applyFont="1" applyFill="1" applyBorder="1" applyAlignment="1">
      <alignment horizontal="left" indent="2"/>
    </xf>
    <xf numFmtId="0" fontId="98" fillId="9" borderId="26" xfId="0" applyFont="1" applyFill="1" applyBorder="1" applyAlignment="1">
      <alignment horizontal="left" indent="2"/>
    </xf>
    <xf numFmtId="0" fontId="98" fillId="9" borderId="27" xfId="0" applyFont="1" applyFill="1" applyBorder="1" applyAlignment="1">
      <alignment horizontal="left" indent="2"/>
    </xf>
    <xf numFmtId="0" fontId="98" fillId="9" borderId="28" xfId="0" applyFont="1" applyFill="1" applyBorder="1" applyAlignment="1">
      <alignment horizontal="left" indent="2"/>
    </xf>
    <xf numFmtId="0" fontId="16" fillId="2" borderId="12" xfId="0" applyFont="1" applyFill="1" applyBorder="1" applyAlignment="1">
      <alignment horizontal="left" vertical="center" wrapText="1" indent="2"/>
    </xf>
    <xf numFmtId="0" fontId="101" fillId="2" borderId="0" xfId="0" applyFont="1" applyFill="1" applyBorder="1" applyAlignment="1">
      <alignment/>
    </xf>
    <xf numFmtId="0" fontId="101" fillId="2" borderId="13" xfId="0" applyFont="1" applyFill="1" applyBorder="1" applyAlignment="1">
      <alignment/>
    </xf>
    <xf numFmtId="0" fontId="44" fillId="7" borderId="14" xfId="0" applyFont="1" applyFill="1" applyBorder="1" applyAlignment="1">
      <alignment horizontal="center" vertical="center"/>
    </xf>
    <xf numFmtId="0" fontId="44" fillId="7" borderId="15" xfId="0" applyFont="1" applyFill="1" applyBorder="1" applyAlignment="1">
      <alignment horizontal="center" vertical="center"/>
    </xf>
    <xf numFmtId="0" fontId="44" fillId="7" borderId="16" xfId="0" applyFont="1" applyFill="1" applyBorder="1" applyAlignment="1">
      <alignment horizontal="center" vertical="center"/>
    </xf>
    <xf numFmtId="0" fontId="44" fillId="7" borderId="14" xfId="0" applyFont="1" applyFill="1" applyBorder="1" applyAlignment="1">
      <alignment horizontal="center" vertical="center" wrapText="1"/>
    </xf>
    <xf numFmtId="0" fontId="44" fillId="7" borderId="15" xfId="0" applyFont="1" applyFill="1" applyBorder="1" applyAlignment="1">
      <alignment horizontal="center" vertical="center" wrapText="1"/>
    </xf>
    <xf numFmtId="0" fontId="82" fillId="0" borderId="15" xfId="0" applyFont="1" applyBorder="1" applyAlignment="1">
      <alignment horizontal="center" vertical="center"/>
    </xf>
    <xf numFmtId="0" fontId="82" fillId="0" borderId="16" xfId="0" applyFont="1" applyBorder="1" applyAlignment="1">
      <alignment horizontal="center" vertical="center"/>
    </xf>
    <xf numFmtId="0" fontId="44" fillId="7" borderId="62" xfId="0" applyFont="1" applyFill="1" applyBorder="1" applyAlignment="1">
      <alignment horizontal="center" vertical="center" wrapText="1"/>
    </xf>
    <xf numFmtId="0" fontId="35" fillId="2" borderId="12" xfId="0" applyFont="1" applyFill="1" applyBorder="1" applyAlignment="1">
      <alignment horizontal="left" vertical="center" indent="2"/>
    </xf>
    <xf numFmtId="0" fontId="35" fillId="2" borderId="0" xfId="0" applyFont="1" applyFill="1" applyBorder="1" applyAlignment="1">
      <alignment horizontal="left" vertical="center" indent="2"/>
    </xf>
    <xf numFmtId="0" fontId="35" fillId="2" borderId="13" xfId="0" applyFont="1" applyFill="1" applyBorder="1" applyAlignment="1">
      <alignment horizontal="left" vertical="center" indent="2"/>
    </xf>
    <xf numFmtId="0" fontId="81" fillId="3" borderId="3" xfId="0" applyFont="1" applyFill="1" applyBorder="1" applyAlignment="1">
      <alignment horizontal="left" vertical="center" indent="2"/>
    </xf>
    <xf numFmtId="0" fontId="81" fillId="3" borderId="0" xfId="0" applyFont="1" applyFill="1" applyBorder="1" applyAlignment="1">
      <alignment horizontal="left" vertical="center" indent="2"/>
    </xf>
    <xf numFmtId="0" fontId="81" fillId="3" borderId="13" xfId="0" applyFont="1" applyFill="1" applyBorder="1" applyAlignment="1">
      <alignment horizontal="left" vertical="center" indent="2"/>
    </xf>
    <xf numFmtId="0" fontId="81" fillId="3" borderId="65" xfId="0" applyFont="1" applyFill="1" applyBorder="1" applyAlignment="1">
      <alignment horizontal="left" vertical="center" indent="2"/>
    </xf>
    <xf numFmtId="0" fontId="81" fillId="3" borderId="15" xfId="0" applyFont="1" applyFill="1" applyBorder="1" applyAlignment="1">
      <alignment horizontal="left" vertical="center" indent="2"/>
    </xf>
    <xf numFmtId="0" fontId="81" fillId="3" borderId="16" xfId="0" applyFont="1" applyFill="1" applyBorder="1" applyAlignment="1">
      <alignment horizontal="left" vertical="center" indent="2"/>
    </xf>
    <xf numFmtId="166" fontId="76" fillId="5" borderId="49" xfId="0" applyNumberFormat="1" applyFont="1" applyFill="1" applyBorder="1" applyAlignment="1">
      <alignment horizontal="center" vertical="center"/>
    </xf>
    <xf numFmtId="0" fontId="41" fillId="4" borderId="39" xfId="0" applyFont="1" applyFill="1" applyBorder="1" applyAlignment="1">
      <alignment horizontal="center" vertical="center"/>
    </xf>
    <xf numFmtId="0" fontId="41" fillId="4" borderId="28" xfId="0" applyFont="1" applyFill="1" applyBorder="1" applyAlignment="1">
      <alignment horizontal="center" vertical="center"/>
    </xf>
    <xf numFmtId="0" fontId="41" fillId="4" borderId="22" xfId="0" applyFont="1" applyFill="1" applyBorder="1" applyAlignment="1">
      <alignment horizontal="center" vertical="center"/>
    </xf>
    <xf numFmtId="0" fontId="41" fillId="4" borderId="23" xfId="0" applyFont="1" applyFill="1" applyBorder="1" applyAlignment="1">
      <alignment horizontal="center" vertical="center"/>
    </xf>
    <xf numFmtId="0" fontId="95" fillId="24" borderId="27" xfId="0" applyFont="1" applyFill="1" applyBorder="1" applyAlignment="1">
      <alignment/>
    </xf>
    <xf numFmtId="0" fontId="95" fillId="24" borderId="49" xfId="0" applyFont="1" applyFill="1" applyBorder="1" applyAlignment="1">
      <alignment/>
    </xf>
    <xf numFmtId="0" fontId="94" fillId="4" borderId="49" xfId="0" applyFont="1" applyFill="1" applyBorder="1" applyAlignment="1">
      <alignment/>
    </xf>
    <xf numFmtId="0" fontId="18" fillId="6" borderId="0" xfId="0" applyFont="1" applyFill="1" applyBorder="1" applyAlignment="1">
      <alignment horizontal="center" vertical="center"/>
    </xf>
    <xf numFmtId="0" fontId="97" fillId="0" borderId="0" xfId="0" applyFont="1" applyAlignment="1">
      <alignment/>
    </xf>
    <xf numFmtId="0" fontId="97" fillId="0" borderId="13" xfId="0" applyFont="1" applyBorder="1" applyAlignment="1">
      <alignment/>
    </xf>
    <xf numFmtId="0" fontId="76" fillId="15" borderId="7" xfId="0" applyFont="1" applyFill="1" applyBorder="1" applyAlignment="1">
      <alignment horizontal="left" vertical="center" indent="3"/>
    </xf>
    <xf numFmtId="0" fontId="76" fillId="15" borderId="27" xfId="0" applyFont="1" applyFill="1" applyBorder="1" applyAlignment="1">
      <alignment horizontal="left" vertical="center" indent="3"/>
    </xf>
    <xf numFmtId="0" fontId="76" fillId="15" borderId="28" xfId="0" applyFont="1" applyFill="1" applyBorder="1" applyAlignment="1">
      <alignment horizontal="left" vertical="center" indent="3"/>
    </xf>
    <xf numFmtId="0" fontId="76" fillId="4" borderId="7" xfId="0" applyFont="1" applyFill="1" applyBorder="1" applyAlignment="1">
      <alignment horizontal="left" vertical="center" indent="3"/>
    </xf>
    <xf numFmtId="0" fontId="76" fillId="4" borderId="27" xfId="0" applyFont="1" applyFill="1" applyBorder="1" applyAlignment="1">
      <alignment horizontal="left" vertical="center" indent="3"/>
    </xf>
    <xf numFmtId="0" fontId="76" fillId="4" borderId="28" xfId="0" applyFont="1" applyFill="1" applyBorder="1" applyAlignment="1">
      <alignment horizontal="left" vertical="center" indent="3"/>
    </xf>
    <xf numFmtId="0" fontId="44" fillId="6" borderId="7" xfId="0" applyFont="1" applyFill="1" applyBorder="1" applyAlignment="1">
      <alignment horizontal="center" vertical="center" wrapText="1"/>
    </xf>
    <xf numFmtId="0" fontId="44" fillId="6" borderId="27" xfId="0" applyFont="1" applyFill="1" applyBorder="1" applyAlignment="1">
      <alignment horizontal="center" vertical="center" wrapText="1"/>
    </xf>
    <xf numFmtId="0" fontId="44" fillId="6" borderId="37" xfId="0" applyFont="1" applyFill="1" applyBorder="1" applyAlignment="1">
      <alignment horizontal="center" vertical="center" wrapText="1"/>
    </xf>
    <xf numFmtId="0" fontId="94" fillId="25" borderId="7" xfId="0" applyFont="1" applyFill="1" applyBorder="1" applyAlignment="1">
      <alignment horizontal="center" vertical="center" wrapText="1"/>
    </xf>
    <xf numFmtId="0" fontId="95" fillId="3" borderId="42" xfId="0" applyFont="1" applyFill="1" applyBorder="1" applyAlignment="1">
      <alignment horizontal="center" vertical="center" wrapText="1"/>
    </xf>
    <xf numFmtId="0" fontId="93" fillId="4" borderId="22" xfId="0" applyFont="1" applyFill="1" applyBorder="1" applyAlignment="1">
      <alignment horizontal="center" vertical="center" wrapText="1"/>
    </xf>
    <xf numFmtId="0" fontId="41" fillId="0" borderId="22" xfId="0" applyFont="1" applyBorder="1" applyAlignment="1">
      <alignment/>
    </xf>
    <xf numFmtId="0" fontId="76" fillId="17" borderId="56" xfId="0" applyFont="1" applyFill="1" applyBorder="1" applyAlignment="1">
      <alignment horizontal="center" vertical="center" wrapText="1"/>
    </xf>
    <xf numFmtId="0" fontId="76" fillId="17" borderId="2" xfId="0" applyFont="1" applyFill="1" applyBorder="1" applyAlignment="1">
      <alignment horizontal="center" vertical="center" wrapText="1"/>
    </xf>
    <xf numFmtId="0" fontId="76" fillId="17" borderId="32" xfId="0" applyFont="1" applyFill="1" applyBorder="1" applyAlignment="1">
      <alignment horizontal="center" vertical="center" wrapText="1"/>
    </xf>
    <xf numFmtId="0" fontId="76" fillId="17" borderId="12" xfId="0" applyFont="1" applyFill="1" applyBorder="1" applyAlignment="1">
      <alignment horizontal="center" vertical="center" wrapText="1"/>
    </xf>
    <xf numFmtId="0" fontId="76" fillId="17" borderId="0" xfId="0" applyFont="1" applyFill="1" applyBorder="1" applyAlignment="1">
      <alignment horizontal="center" vertical="center" wrapText="1"/>
    </xf>
    <xf numFmtId="0" fontId="76" fillId="17" borderId="13" xfId="0" applyFont="1" applyFill="1" applyBorder="1" applyAlignment="1">
      <alignment horizontal="center" vertical="center" wrapText="1"/>
    </xf>
    <xf numFmtId="0" fontId="76" fillId="17" borderId="14" xfId="0" applyFont="1" applyFill="1" applyBorder="1" applyAlignment="1">
      <alignment horizontal="center" vertical="center" wrapText="1"/>
    </xf>
    <xf numFmtId="0" fontId="76" fillId="17" borderId="15" xfId="0" applyFont="1" applyFill="1" applyBorder="1" applyAlignment="1">
      <alignment horizontal="center" vertical="center" wrapText="1"/>
    </xf>
    <xf numFmtId="0" fontId="76" fillId="17" borderId="16" xfId="0" applyFont="1" applyFill="1" applyBorder="1" applyAlignment="1">
      <alignment horizontal="center" vertical="center" wrapText="1"/>
    </xf>
    <xf numFmtId="0" fontId="39" fillId="4" borderId="21" xfId="0" applyFont="1" applyFill="1" applyBorder="1" applyAlignment="1">
      <alignment horizontal="center" vertical="center"/>
    </xf>
    <xf numFmtId="0" fontId="39" fillId="4" borderId="40" xfId="0" applyFont="1" applyFill="1" applyBorder="1" applyAlignment="1">
      <alignment horizontal="center" vertical="center"/>
    </xf>
    <xf numFmtId="0" fontId="94" fillId="11" borderId="1" xfId="0" applyFont="1" applyFill="1" applyBorder="1" applyAlignment="1">
      <alignment horizontal="center" vertical="center" wrapText="1"/>
    </xf>
    <xf numFmtId="0" fontId="94" fillId="11" borderId="3" xfId="0" applyFont="1" applyFill="1" applyBorder="1" applyAlignment="1">
      <alignment horizontal="center" vertical="center" wrapText="1"/>
    </xf>
    <xf numFmtId="0" fontId="94" fillId="11" borderId="65" xfId="0" applyFont="1" applyFill="1" applyBorder="1" applyAlignment="1">
      <alignment horizontal="center" vertical="center" wrapText="1"/>
    </xf>
    <xf numFmtId="0" fontId="76" fillId="7" borderId="7" xfId="0" applyFont="1" applyFill="1" applyBorder="1" applyAlignment="1">
      <alignment horizontal="left" vertical="center" indent="3"/>
    </xf>
    <xf numFmtId="0" fontId="76" fillId="7" borderId="27" xfId="0" applyFont="1" applyFill="1" applyBorder="1" applyAlignment="1">
      <alignment horizontal="left" vertical="center" indent="3"/>
    </xf>
    <xf numFmtId="0" fontId="76" fillId="7" borderId="28" xfId="0" applyFont="1" applyFill="1" applyBorder="1" applyAlignment="1">
      <alignment horizontal="left" vertical="center" indent="3"/>
    </xf>
    <xf numFmtId="0" fontId="81" fillId="22" borderId="7" xfId="0" applyFont="1" applyFill="1" applyBorder="1" applyAlignment="1">
      <alignment horizontal="left" vertical="center" indent="3"/>
    </xf>
    <xf numFmtId="0" fontId="81" fillId="22" borderId="27" xfId="0" applyFont="1" applyFill="1" applyBorder="1" applyAlignment="1">
      <alignment horizontal="left" vertical="center" indent="3"/>
    </xf>
    <xf numFmtId="0" fontId="81" fillId="22" borderId="28" xfId="0" applyFont="1" applyFill="1" applyBorder="1" applyAlignment="1">
      <alignment horizontal="left" vertical="center" indent="3"/>
    </xf>
    <xf numFmtId="0" fontId="81" fillId="10" borderId="7" xfId="0" applyFont="1" applyFill="1" applyBorder="1" applyAlignment="1">
      <alignment horizontal="left" vertical="center" indent="3"/>
    </xf>
    <xf numFmtId="0" fontId="81" fillId="10" borderId="27" xfId="0" applyFont="1" applyFill="1" applyBorder="1" applyAlignment="1">
      <alignment horizontal="left" vertical="center" indent="3"/>
    </xf>
    <xf numFmtId="0" fontId="81" fillId="10" borderId="28" xfId="0" applyFont="1" applyFill="1" applyBorder="1" applyAlignment="1">
      <alignment horizontal="left" vertical="center" indent="3"/>
    </xf>
    <xf numFmtId="0" fontId="76" fillId="25" borderId="7" xfId="0" applyFont="1" applyFill="1" applyBorder="1" applyAlignment="1">
      <alignment horizontal="left" vertical="center" indent="3"/>
    </xf>
    <xf numFmtId="0" fontId="76" fillId="25" borderId="27" xfId="0" applyFont="1" applyFill="1" applyBorder="1" applyAlignment="1">
      <alignment horizontal="left" vertical="center" indent="3"/>
    </xf>
    <xf numFmtId="0" fontId="76" fillId="25" borderId="28" xfId="0" applyFont="1" applyFill="1" applyBorder="1" applyAlignment="1">
      <alignment horizontal="left" vertical="center" indent="3"/>
    </xf>
    <xf numFmtId="0" fontId="81" fillId="24" borderId="7" xfId="0" applyFont="1" applyFill="1" applyBorder="1" applyAlignment="1">
      <alignment horizontal="left" vertical="center" indent="3"/>
    </xf>
    <xf numFmtId="0" fontId="81" fillId="24" borderId="27" xfId="0" applyFont="1" applyFill="1" applyBorder="1" applyAlignment="1">
      <alignment horizontal="left" vertical="center" indent="3"/>
    </xf>
    <xf numFmtId="0" fontId="81" fillId="24" borderId="28" xfId="0" applyFont="1" applyFill="1" applyBorder="1" applyAlignment="1">
      <alignment horizontal="left" vertical="center" indent="3"/>
    </xf>
    <xf numFmtId="0" fontId="76" fillId="19" borderId="7" xfId="0" applyFont="1" applyFill="1" applyBorder="1" applyAlignment="1">
      <alignment horizontal="left" vertical="center" indent="3"/>
    </xf>
    <xf numFmtId="0" fontId="76" fillId="19" borderId="27" xfId="0" applyFont="1" applyFill="1" applyBorder="1" applyAlignment="1">
      <alignment horizontal="left" vertical="center" indent="3"/>
    </xf>
    <xf numFmtId="0" fontId="76" fillId="19" borderId="28" xfId="0" applyFont="1" applyFill="1" applyBorder="1" applyAlignment="1">
      <alignment horizontal="left" vertical="center" indent="3"/>
    </xf>
    <xf numFmtId="0" fontId="81" fillId="13" borderId="7" xfId="0" applyFont="1" applyFill="1" applyBorder="1" applyAlignment="1">
      <alignment horizontal="left" vertical="center" indent="3"/>
    </xf>
    <xf numFmtId="0" fontId="81" fillId="13" borderId="27" xfId="0" applyFont="1" applyFill="1" applyBorder="1" applyAlignment="1">
      <alignment horizontal="left" vertical="center" indent="3"/>
    </xf>
    <xf numFmtId="0" fontId="81" fillId="13" borderId="28" xfId="0" applyFont="1" applyFill="1" applyBorder="1" applyAlignment="1">
      <alignment horizontal="left" vertical="center" indent="3"/>
    </xf>
    <xf numFmtId="0" fontId="81" fillId="18" borderId="6" xfId="0" applyFont="1" applyFill="1" applyBorder="1" applyAlignment="1">
      <alignment horizontal="left" vertical="center" indent="3"/>
    </xf>
    <xf numFmtId="0" fontId="81" fillId="18" borderId="25" xfId="0" applyFont="1" applyFill="1" applyBorder="1" applyAlignment="1">
      <alignment horizontal="left" vertical="center" indent="3"/>
    </xf>
    <xf numFmtId="0" fontId="76" fillId="14" borderId="8" xfId="0" applyFont="1" applyFill="1" applyBorder="1" applyAlignment="1">
      <alignment horizontal="left" vertical="center" indent="3"/>
    </xf>
    <xf numFmtId="0" fontId="76" fillId="14" borderId="42" xfId="0" applyFont="1" applyFill="1" applyBorder="1" applyAlignment="1">
      <alignment horizontal="left" vertical="center" indent="3"/>
    </xf>
    <xf numFmtId="0" fontId="76" fillId="14" borderId="43" xfId="0" applyFont="1" applyFill="1" applyBorder="1" applyAlignment="1">
      <alignment horizontal="left" vertical="center" indent="3"/>
    </xf>
    <xf numFmtId="0" fontId="76" fillId="11" borderId="7" xfId="0" applyFont="1" applyFill="1" applyBorder="1" applyAlignment="1">
      <alignment horizontal="left" vertical="center" indent="3"/>
    </xf>
    <xf numFmtId="0" fontId="76" fillId="11" borderId="27" xfId="0" applyFont="1" applyFill="1" applyBorder="1" applyAlignment="1">
      <alignment horizontal="left" vertical="center" indent="3"/>
    </xf>
    <xf numFmtId="0" fontId="76" fillId="11" borderId="28" xfId="0" applyFont="1" applyFill="1" applyBorder="1" applyAlignment="1">
      <alignment horizontal="left" vertical="center" indent="3"/>
    </xf>
    <xf numFmtId="0" fontId="76" fillId="7" borderId="51" xfId="0" applyFont="1" applyFill="1" applyBorder="1" applyAlignment="1">
      <alignment horizontal="left" vertical="center" indent="3"/>
    </xf>
    <xf numFmtId="0" fontId="76" fillId="7" borderId="6" xfId="0" applyFont="1" applyFill="1" applyBorder="1" applyAlignment="1">
      <alignment horizontal="left" vertical="center" indent="3"/>
    </xf>
    <xf numFmtId="0" fontId="76" fillId="7" borderId="25" xfId="0" applyFont="1" applyFill="1" applyBorder="1" applyAlignment="1">
      <alignment horizontal="left" vertical="center" indent="3"/>
    </xf>
    <xf numFmtId="0" fontId="40" fillId="4" borderId="56" xfId="0" applyFont="1" applyFill="1" applyBorder="1" applyAlignment="1">
      <alignment horizontal="center" vertical="center" wrapText="1"/>
    </xf>
    <xf numFmtId="0" fontId="40" fillId="4" borderId="69" xfId="0" applyFont="1" applyFill="1" applyBorder="1" applyAlignment="1">
      <alignment horizontal="center" vertical="center" wrapText="1"/>
    </xf>
    <xf numFmtId="0" fontId="95" fillId="10" borderId="26" xfId="0" applyFont="1" applyFill="1" applyBorder="1" applyAlignment="1">
      <alignment horizontal="center" vertical="center" wrapText="1"/>
    </xf>
    <xf numFmtId="0" fontId="76" fillId="6" borderId="56" xfId="0" applyFont="1" applyFill="1" applyBorder="1" applyAlignment="1">
      <alignment horizontal="center" vertical="center" wrapText="1"/>
    </xf>
    <xf numFmtId="0" fontId="76" fillId="6" borderId="32" xfId="0" applyFont="1" applyFill="1" applyBorder="1" applyAlignment="1">
      <alignment horizontal="center" vertical="center" wrapText="1"/>
    </xf>
    <xf numFmtId="0" fontId="76" fillId="6" borderId="12" xfId="0" applyFont="1" applyFill="1" applyBorder="1" applyAlignment="1">
      <alignment horizontal="center" vertical="center" wrapText="1"/>
    </xf>
    <xf numFmtId="0" fontId="76" fillId="6" borderId="13" xfId="0" applyFont="1" applyFill="1" applyBorder="1" applyAlignment="1">
      <alignment horizontal="center" vertical="center" wrapText="1"/>
    </xf>
    <xf numFmtId="0" fontId="76" fillId="6" borderId="69" xfId="0" applyFont="1" applyFill="1" applyBorder="1" applyAlignment="1">
      <alignment horizontal="center" vertical="center" wrapText="1"/>
    </xf>
    <xf numFmtId="0" fontId="76" fillId="6" borderId="72" xfId="0" applyFont="1" applyFill="1" applyBorder="1" applyAlignment="1">
      <alignment horizontal="center" vertical="center" wrapText="1"/>
    </xf>
    <xf numFmtId="0" fontId="95" fillId="18" borderId="39" xfId="0" applyFont="1" applyFill="1" applyBorder="1" applyAlignment="1">
      <alignment horizontal="center" vertical="center" wrapText="1"/>
    </xf>
    <xf numFmtId="0" fontId="95" fillId="9" borderId="50" xfId="0" applyFont="1" applyFill="1" applyBorder="1" applyAlignment="1">
      <alignment horizontal="center" vertical="center" wrapText="1"/>
    </xf>
    <xf numFmtId="0" fontId="39" fillId="37" borderId="56" xfId="0" applyFont="1" applyFill="1" applyBorder="1" applyAlignment="1">
      <alignment horizontal="center" vertical="center" wrapText="1"/>
    </xf>
    <xf numFmtId="0" fontId="39" fillId="37" borderId="69" xfId="0" applyFont="1" applyFill="1" applyBorder="1" applyAlignment="1">
      <alignment horizontal="center" vertical="center" wrapText="1"/>
    </xf>
    <xf numFmtId="0" fontId="40" fillId="15" borderId="51" xfId="0" applyFont="1" applyFill="1" applyBorder="1" applyAlignment="1">
      <alignment horizontal="center" vertical="center" wrapText="1"/>
    </xf>
    <xf numFmtId="0" fontId="40" fillId="19" borderId="51" xfId="0" applyFont="1" applyFill="1" applyBorder="1" applyAlignment="1">
      <alignment horizontal="center" vertical="center" wrapText="1"/>
    </xf>
    <xf numFmtId="0" fontId="94" fillId="25" borderId="27" xfId="0" applyFont="1" applyFill="1" applyBorder="1" applyAlignment="1">
      <alignment horizontal="center" vertical="center" wrapText="1"/>
    </xf>
    <xf numFmtId="0" fontId="40" fillId="4" borderId="12" xfId="0" applyFont="1" applyFill="1" applyBorder="1" applyAlignment="1">
      <alignment horizontal="center" vertical="center" wrapText="1"/>
    </xf>
    <xf numFmtId="0" fontId="39" fillId="30" borderId="17" xfId="0" applyFont="1" applyFill="1" applyBorder="1" applyAlignment="1">
      <alignment horizontal="center" vertical="center"/>
    </xf>
    <xf numFmtId="0" fontId="44" fillId="6" borderId="26" xfId="0" applyFont="1" applyFill="1" applyBorder="1" applyAlignment="1">
      <alignment horizontal="center" vertical="center" wrapText="1"/>
    </xf>
    <xf numFmtId="0" fontId="95" fillId="24" borderId="22" xfId="0" applyFont="1" applyFill="1" applyBorder="1" applyAlignment="1">
      <alignment horizontal="center" vertical="center" wrapText="1"/>
    </xf>
    <xf numFmtId="0" fontId="94" fillId="4" borderId="22" xfId="0" applyFont="1" applyFill="1" applyBorder="1" applyAlignment="1">
      <alignment horizontal="center" vertical="center" wrapText="1"/>
    </xf>
    <xf numFmtId="0" fontId="43" fillId="30" borderId="12" xfId="0" applyFont="1" applyFill="1" applyBorder="1" applyAlignment="1">
      <alignment horizontal="center" vertical="center" wrapText="1"/>
    </xf>
    <xf numFmtId="0" fontId="40" fillId="4" borderId="46" xfId="0" applyFont="1" applyFill="1" applyBorder="1" applyAlignment="1">
      <alignment horizontal="center" vertical="center"/>
    </xf>
    <xf numFmtId="0" fontId="40" fillId="4" borderId="56" xfId="0" applyFont="1" applyFill="1" applyBorder="1" applyAlignment="1">
      <alignment horizontal="center" vertical="center"/>
    </xf>
    <xf numFmtId="0" fontId="44" fillId="6" borderId="28" xfId="0" applyFont="1" applyFill="1" applyBorder="1" applyAlignment="1">
      <alignment horizontal="center" vertical="center" wrapText="1"/>
    </xf>
    <xf numFmtId="0" fontId="94" fillId="11" borderId="27" xfId="0" applyFont="1" applyFill="1" applyBorder="1" applyAlignment="1">
      <alignment horizontal="center" vertical="center" wrapText="1"/>
    </xf>
    <xf numFmtId="0" fontId="94" fillId="25" borderId="49" xfId="0" applyFont="1" applyFill="1" applyBorder="1" applyAlignment="1">
      <alignment horizontal="center" vertical="center" wrapText="1"/>
    </xf>
    <xf numFmtId="0" fontId="94" fillId="19" borderId="49" xfId="0" applyFont="1" applyFill="1" applyBorder="1" applyAlignment="1">
      <alignment/>
    </xf>
    <xf numFmtId="0" fontId="80" fillId="3" borderId="7" xfId="0" applyFont="1" applyFill="1" applyBorder="1" applyAlignment="1">
      <alignment horizontal="left" vertical="center" indent="3"/>
    </xf>
    <xf numFmtId="0" fontId="80" fillId="3" borderId="27" xfId="0" applyFont="1" applyFill="1" applyBorder="1" applyAlignment="1">
      <alignment horizontal="left" vertical="center" indent="3"/>
    </xf>
    <xf numFmtId="0" fontId="80" fillId="3" borderId="28" xfId="0" applyFont="1" applyFill="1" applyBorder="1" applyAlignment="1">
      <alignment horizontal="left" vertical="center" indent="3"/>
    </xf>
    <xf numFmtId="0" fontId="0" fillId="30" borderId="14" xfId="0" applyFill="1" applyBorder="1" applyAlignment="1">
      <alignment/>
    </xf>
    <xf numFmtId="0" fontId="95" fillId="13" borderId="49" xfId="0" applyFont="1" applyFill="1" applyBorder="1" applyAlignment="1">
      <alignment horizontal="center" vertical="center" wrapText="1"/>
    </xf>
    <xf numFmtId="0" fontId="94" fillId="7" borderId="49" xfId="0" applyFont="1" applyFill="1" applyBorder="1" applyAlignment="1">
      <alignment horizontal="center" vertical="center" wrapText="1"/>
    </xf>
    <xf numFmtId="0" fontId="82" fillId="10" borderId="50" xfId="0" applyFont="1" applyFill="1" applyBorder="1" applyAlignment="1">
      <alignment/>
    </xf>
    <xf numFmtId="0" fontId="95" fillId="29" borderId="49" xfId="0" applyFont="1" applyFill="1" applyBorder="1" applyAlignment="1">
      <alignment horizontal="center" vertical="center" wrapText="1"/>
    </xf>
    <xf numFmtId="0" fontId="94" fillId="11" borderId="49" xfId="0" applyFont="1" applyFill="1" applyBorder="1" applyAlignment="1">
      <alignment horizontal="center" vertical="center" wrapText="1"/>
    </xf>
    <xf numFmtId="0" fontId="94" fillId="19" borderId="26" xfId="0" applyFont="1" applyFill="1" applyBorder="1" applyAlignment="1">
      <alignment horizontal="center" vertical="center" wrapText="1"/>
    </xf>
    <xf numFmtId="0" fontId="76" fillId="2" borderId="52" xfId="0" applyFont="1" applyFill="1" applyBorder="1" applyAlignment="1">
      <alignment horizontal="left" vertical="center" indent="3"/>
    </xf>
    <xf numFmtId="0" fontId="0" fillId="0" borderId="52" xfId="0" applyBorder="1" applyAlignment="1">
      <alignment horizontal="left" indent="3"/>
    </xf>
    <xf numFmtId="0" fontId="0" fillId="0" borderId="20" xfId="0" applyBorder="1" applyAlignment="1">
      <alignment horizontal="left" indent="3"/>
    </xf>
    <xf numFmtId="0" fontId="93" fillId="4" borderId="27" xfId="0" applyFont="1" applyFill="1" applyBorder="1" applyAlignment="1">
      <alignment horizontal="center" vertical="center" wrapText="1"/>
    </xf>
    <xf numFmtId="0" fontId="41" fillId="0" borderId="27" xfId="0" applyFont="1" applyBorder="1" applyAlignment="1">
      <alignment/>
    </xf>
    <xf numFmtId="0" fontId="44" fillId="4" borderId="21" xfId="0" applyFont="1" applyFill="1" applyBorder="1" applyAlignment="1">
      <alignment horizontal="center" vertical="center"/>
    </xf>
    <xf numFmtId="0" fontId="44" fillId="4" borderId="22" xfId="0" applyFont="1" applyFill="1" applyBorder="1" applyAlignment="1">
      <alignment horizontal="center" vertical="center"/>
    </xf>
    <xf numFmtId="0" fontId="44" fillId="4" borderId="23" xfId="0" applyFont="1" applyFill="1" applyBorder="1" applyAlignment="1">
      <alignment horizontal="center" vertical="center"/>
    </xf>
    <xf numFmtId="0" fontId="76" fillId="37" borderId="51" xfId="0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25" xfId="0" applyBorder="1" applyAlignment="1">
      <alignment/>
    </xf>
    <xf numFmtId="0" fontId="81" fillId="9" borderId="7" xfId="0" applyFont="1" applyFill="1" applyBorder="1" applyAlignment="1">
      <alignment horizontal="left" vertical="center" indent="3"/>
    </xf>
    <xf numFmtId="0" fontId="81" fillId="9" borderId="27" xfId="0" applyFont="1" applyFill="1" applyBorder="1" applyAlignment="1">
      <alignment horizontal="left" vertical="center" indent="3"/>
    </xf>
    <xf numFmtId="0" fontId="81" fillId="9" borderId="28" xfId="0" applyFont="1" applyFill="1" applyBorder="1" applyAlignment="1">
      <alignment horizontal="left" vertical="center" indent="3"/>
    </xf>
    <xf numFmtId="0" fontId="95" fillId="18" borderId="57" xfId="0" applyFont="1" applyFill="1" applyBorder="1" applyAlignment="1">
      <alignment horizontal="center" vertical="center" wrapText="1"/>
    </xf>
    <xf numFmtId="0" fontId="44" fillId="4" borderId="17" xfId="0" applyFont="1" applyFill="1" applyBorder="1" applyAlignment="1">
      <alignment horizontal="center" vertical="center"/>
    </xf>
    <xf numFmtId="0" fontId="44" fillId="4" borderId="10" xfId="0" applyFont="1" applyFill="1" applyBorder="1" applyAlignment="1">
      <alignment horizontal="center" vertical="center"/>
    </xf>
    <xf numFmtId="0" fontId="44" fillId="4" borderId="45" xfId="0" applyFont="1" applyFill="1" applyBorder="1" applyAlignment="1">
      <alignment horizontal="center" vertical="center"/>
    </xf>
    <xf numFmtId="0" fontId="44" fillId="4" borderId="14" xfId="0" applyFont="1" applyFill="1" applyBorder="1" applyAlignment="1">
      <alignment horizontal="center" vertical="center"/>
    </xf>
    <xf numFmtId="0" fontId="44" fillId="4" borderId="15" xfId="0" applyFont="1" applyFill="1" applyBorder="1" applyAlignment="1">
      <alignment horizontal="center" vertical="center"/>
    </xf>
    <xf numFmtId="0" fontId="44" fillId="4" borderId="16" xfId="0" applyFont="1" applyFill="1" applyBorder="1" applyAlignment="1">
      <alignment horizontal="center" vertical="center"/>
    </xf>
    <xf numFmtId="0" fontId="81" fillId="29" borderId="51" xfId="0" applyFont="1" applyFill="1" applyBorder="1" applyAlignment="1">
      <alignment horizontal="left" vertical="center" indent="3"/>
    </xf>
    <xf numFmtId="0" fontId="81" fillId="29" borderId="6" xfId="0" applyFont="1" applyFill="1" applyBorder="1" applyAlignment="1">
      <alignment horizontal="left" vertical="center" indent="3"/>
    </xf>
    <xf numFmtId="0" fontId="81" fillId="29" borderId="25" xfId="0" applyFont="1" applyFill="1" applyBorder="1" applyAlignment="1">
      <alignment horizontal="left" vertical="center" indent="3"/>
    </xf>
    <xf numFmtId="0" fontId="76" fillId="17" borderId="7" xfId="0" applyFont="1" applyFill="1" applyBorder="1" applyAlignment="1">
      <alignment horizontal="left" vertical="center" indent="3"/>
    </xf>
    <xf numFmtId="0" fontId="76" fillId="17" borderId="27" xfId="0" applyFont="1" applyFill="1" applyBorder="1" applyAlignment="1">
      <alignment horizontal="left" vertical="center" indent="3"/>
    </xf>
    <xf numFmtId="0" fontId="76" fillId="17" borderId="28" xfId="0" applyFont="1" applyFill="1" applyBorder="1" applyAlignment="1">
      <alignment horizontal="left" vertical="center" indent="3"/>
    </xf>
    <xf numFmtId="0" fontId="81" fillId="3" borderId="53" xfId="0" applyFont="1" applyFill="1" applyBorder="1" applyAlignment="1">
      <alignment horizontal="left" vertical="center" indent="3"/>
    </xf>
    <xf numFmtId="0" fontId="81" fillId="3" borderId="49" xfId="0" applyFont="1" applyFill="1" applyBorder="1" applyAlignment="1">
      <alignment horizontal="left" vertical="center" indent="3"/>
    </xf>
    <xf numFmtId="0" fontId="81" fillId="3" borderId="39" xfId="0" applyFont="1" applyFill="1" applyBorder="1" applyAlignment="1">
      <alignment horizontal="left" vertical="center" indent="3"/>
    </xf>
    <xf numFmtId="0" fontId="44" fillId="7" borderId="17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81" fillId="3" borderId="69" xfId="0" applyFont="1" applyFill="1" applyBorder="1" applyAlignment="1">
      <alignment horizontal="center" vertical="center"/>
    </xf>
    <xf numFmtId="0" fontId="81" fillId="3" borderId="5" xfId="0" applyFont="1" applyFill="1" applyBorder="1" applyAlignment="1">
      <alignment horizontal="center" vertical="center"/>
    </xf>
    <xf numFmtId="0" fontId="81" fillId="3" borderId="72" xfId="0" applyFont="1" applyFill="1" applyBorder="1" applyAlignment="1">
      <alignment horizontal="center" vertical="center"/>
    </xf>
    <xf numFmtId="0" fontId="44" fillId="6" borderId="41" xfId="0" applyFont="1" applyFill="1" applyBorder="1" applyAlignment="1">
      <alignment horizontal="center" vertical="center" wrapText="1"/>
    </xf>
    <xf numFmtId="0" fontId="44" fillId="6" borderId="42" xfId="0" applyFont="1" applyFill="1" applyBorder="1" applyAlignment="1">
      <alignment horizontal="center" vertical="center" wrapText="1"/>
    </xf>
    <xf numFmtId="0" fontId="44" fillId="6" borderId="43" xfId="0" applyFont="1" applyFill="1" applyBorder="1" applyAlignment="1">
      <alignment horizontal="center" vertical="center" wrapText="1"/>
    </xf>
    <xf numFmtId="164" fontId="57" fillId="4" borderId="0" xfId="22" applyFont="1" applyFill="1" applyBorder="1" applyAlignment="1">
      <alignment horizontal="center" vertical="center"/>
      <protection/>
    </xf>
    <xf numFmtId="164" fontId="14" fillId="2" borderId="12" xfId="22" applyNumberFormat="1" applyFont="1" applyFill="1" applyBorder="1" applyAlignment="1" applyProtection="1" quotePrefix="1">
      <alignment horizontal="center" vertical="center"/>
      <protection/>
    </xf>
    <xf numFmtId="164" fontId="14" fillId="2" borderId="0" xfId="22" applyNumberFormat="1" applyFont="1" applyFill="1" applyBorder="1" applyAlignment="1" applyProtection="1" quotePrefix="1">
      <alignment horizontal="center" vertical="center"/>
      <protection/>
    </xf>
    <xf numFmtId="0" fontId="24" fillId="19" borderId="0" xfId="0" applyFont="1" applyFill="1" applyAlignment="1">
      <alignment horizontal="center" vertical="center"/>
    </xf>
    <xf numFmtId="164" fontId="15" fillId="2" borderId="2" xfId="22" applyFont="1" applyFill="1" applyBorder="1" applyAlignment="1">
      <alignment horizontal="center" vertical="center"/>
      <protection/>
    </xf>
    <xf numFmtId="164" fontId="19" fillId="3" borderId="0" xfId="22" applyFont="1" applyFill="1" applyBorder="1" applyAlignment="1" quotePrefix="1">
      <alignment horizontal="center" vertical="center"/>
      <protection/>
    </xf>
    <xf numFmtId="164" fontId="7" fillId="4" borderId="0" xfId="22" applyNumberFormat="1" applyFont="1" applyFill="1" applyAlignment="1" applyProtection="1">
      <alignment horizontal="center" vertical="center" wrapText="1"/>
      <protection/>
    </xf>
    <xf numFmtId="0" fontId="19" fillId="3" borderId="0" xfId="0" applyFont="1" applyFill="1" applyBorder="1" applyAlignment="1">
      <alignment horizontal="center" vertical="center"/>
    </xf>
    <xf numFmtId="164" fontId="47" fillId="4" borderId="0" xfId="22" applyNumberFormat="1" applyFont="1" applyFill="1" applyAlignment="1" applyProtection="1">
      <alignment horizontal="center" vertical="center" wrapText="1"/>
      <protection/>
    </xf>
    <xf numFmtId="164" fontId="26" fillId="7" borderId="1" xfId="24" applyNumberFormat="1" applyFont="1" applyFill="1" applyBorder="1" applyAlignment="1" applyProtection="1">
      <alignment horizontal="center" vertical="center" wrapText="1"/>
      <protection/>
    </xf>
    <xf numFmtId="164" fontId="26" fillId="7" borderId="8" xfId="24" applyNumberFormat="1" applyFont="1" applyFill="1" applyBorder="1" applyAlignment="1" applyProtection="1">
      <alignment horizontal="center" vertical="center" wrapText="1"/>
      <protection/>
    </xf>
    <xf numFmtId="164" fontId="26" fillId="7" borderId="3" xfId="24" applyNumberFormat="1" applyFont="1" applyFill="1" applyBorder="1" applyAlignment="1" applyProtection="1">
      <alignment horizontal="center" vertical="center" wrapText="1"/>
      <protection/>
    </xf>
    <xf numFmtId="164" fontId="26" fillId="7" borderId="9" xfId="24" applyNumberFormat="1" applyFont="1" applyFill="1" applyBorder="1" applyAlignment="1" applyProtection="1">
      <alignment horizontal="center" vertical="center" wrapText="1"/>
      <protection/>
    </xf>
    <xf numFmtId="164" fontId="26" fillId="7" borderId="4" xfId="24" applyNumberFormat="1" applyFont="1" applyFill="1" applyBorder="1" applyAlignment="1" applyProtection="1">
      <alignment horizontal="center" vertical="center" wrapText="1"/>
      <protection/>
    </xf>
    <xf numFmtId="164" fontId="26" fillId="7" borderId="18" xfId="24" applyNumberFormat="1" applyFont="1" applyFill="1" applyBorder="1" applyAlignment="1" applyProtection="1">
      <alignment horizontal="center" vertical="center" wrapText="1"/>
      <protection/>
    </xf>
    <xf numFmtId="0" fontId="19" fillId="9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24" fillId="19" borderId="0" xfId="0" applyFont="1" applyFill="1" applyAlignment="1">
      <alignment horizontal="center"/>
    </xf>
    <xf numFmtId="0" fontId="24" fillId="19" borderId="0" xfId="0" applyFont="1" applyFill="1" applyAlignment="1">
      <alignment horizontal="center"/>
    </xf>
    <xf numFmtId="0" fontId="46" fillId="21" borderId="0" xfId="0" applyFont="1" applyFill="1" applyBorder="1" applyAlignment="1">
      <alignment horizontal="center" vertical="center"/>
    </xf>
    <xf numFmtId="0" fontId="46" fillId="25" borderId="0" xfId="0" applyFont="1" applyFill="1" applyBorder="1" applyAlignment="1">
      <alignment horizontal="center" vertical="center"/>
    </xf>
    <xf numFmtId="0" fontId="19" fillId="18" borderId="0" xfId="0" applyFont="1" applyFill="1" applyBorder="1" applyAlignment="1">
      <alignment horizontal="center" vertical="center"/>
    </xf>
    <xf numFmtId="0" fontId="19" fillId="20" borderId="0" xfId="0" applyFont="1" applyFill="1" applyBorder="1" applyAlignment="1">
      <alignment horizontal="center" vertical="center"/>
    </xf>
    <xf numFmtId="0" fontId="19" fillId="24" borderId="0" xfId="0" applyFont="1" applyFill="1" applyBorder="1" applyAlignment="1">
      <alignment horizontal="center" vertical="center"/>
    </xf>
    <xf numFmtId="0" fontId="46" fillId="19" borderId="0" xfId="0" applyFont="1" applyFill="1" applyBorder="1" applyAlignment="1">
      <alignment horizontal="center" vertical="center"/>
    </xf>
    <xf numFmtId="0" fontId="19" fillId="10" borderId="0" xfId="0" applyFont="1" applyFill="1" applyBorder="1" applyAlignment="1">
      <alignment horizontal="center" vertical="center"/>
    </xf>
    <xf numFmtId="0" fontId="46" fillId="11" borderId="0" xfId="0" applyFont="1" applyFill="1" applyBorder="1" applyAlignment="1">
      <alignment horizontal="center" vertical="center"/>
    </xf>
    <xf numFmtId="0" fontId="19" fillId="13" borderId="0" xfId="0" applyFont="1" applyFill="1" applyBorder="1" applyAlignment="1">
      <alignment horizontal="center" vertical="center"/>
    </xf>
    <xf numFmtId="0" fontId="46" fillId="7" borderId="0" xfId="0" applyFont="1" applyFill="1" applyBorder="1" applyAlignment="1">
      <alignment horizontal="center" vertical="center"/>
    </xf>
    <xf numFmtId="0" fontId="19" fillId="29" borderId="0" xfId="0" applyFont="1" applyFill="1" applyBorder="1" applyAlignment="1">
      <alignment horizontal="center" vertical="center"/>
    </xf>
    <xf numFmtId="164" fontId="19" fillId="3" borderId="0" xfId="22" applyNumberFormat="1" applyFont="1" applyFill="1" applyAlignment="1" applyProtection="1">
      <alignment horizontal="center" vertical="center" wrapText="1"/>
      <protection/>
    </xf>
    <xf numFmtId="164" fontId="25" fillId="3" borderId="0" xfId="22" applyFont="1" applyFill="1" applyAlignment="1">
      <alignment horizontal="center" vertical="center" wrapText="1"/>
      <protection/>
    </xf>
    <xf numFmtId="164" fontId="25" fillId="3" borderId="0" xfId="22" applyFont="1" applyFill="1" applyAlignment="1" quotePrefix="1">
      <alignment horizontal="center" vertical="center" wrapText="1"/>
      <protection/>
    </xf>
    <xf numFmtId="164" fontId="19" fillId="3" borderId="0" xfId="22" applyNumberFormat="1" applyFont="1" applyFill="1" applyAlignment="1" applyProtection="1">
      <alignment horizontal="center" vertical="center"/>
      <protection/>
    </xf>
    <xf numFmtId="0" fontId="19" fillId="31" borderId="0" xfId="25" applyFont="1" applyFill="1" applyBorder="1" applyAlignment="1">
      <alignment horizontal="center" vertical="center"/>
      <protection/>
    </xf>
    <xf numFmtId="0" fontId="24" fillId="32" borderId="0" xfId="25" applyFont="1" applyFill="1" applyBorder="1" applyAlignment="1">
      <alignment horizontal="center" vertical="center"/>
      <protection/>
    </xf>
    <xf numFmtId="0" fontId="24" fillId="33" borderId="0" xfId="25" applyFont="1" applyFill="1" applyBorder="1" applyAlignment="1">
      <alignment horizontal="center"/>
      <protection/>
    </xf>
    <xf numFmtId="164" fontId="19" fillId="35" borderId="0" xfId="23" applyFont="1" applyFill="1" applyBorder="1" applyAlignment="1">
      <alignment horizontal="center" vertical="center"/>
      <protection/>
    </xf>
    <xf numFmtId="0" fontId="54" fillId="38" borderId="0" xfId="0" applyFont="1" applyFill="1" applyBorder="1" applyAlignment="1">
      <alignment vertical="center"/>
    </xf>
    <xf numFmtId="18" fontId="54" fillId="38" borderId="0" xfId="0" applyNumberFormat="1" applyFont="1" applyFill="1" applyBorder="1" applyAlignment="1">
      <alignment vertical="center"/>
    </xf>
    <xf numFmtId="0" fontId="54" fillId="38" borderId="0" xfId="0" applyFont="1" applyFill="1" applyBorder="1" applyAlignment="1">
      <alignment horizontal="center" vertical="center"/>
    </xf>
    <xf numFmtId="0" fontId="46" fillId="38" borderId="0" xfId="0" applyFont="1" applyFill="1" applyBorder="1" applyAlignment="1">
      <alignment horizontal="center" vertical="center"/>
    </xf>
    <xf numFmtId="0" fontId="46" fillId="32" borderId="0" xfId="0" applyFont="1" applyFill="1" applyBorder="1" applyAlignment="1">
      <alignment horizontal="center" vertical="center"/>
    </xf>
    <xf numFmtId="0" fontId="24" fillId="32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vertical="center"/>
    </xf>
    <xf numFmtId="0" fontId="24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vertical="center"/>
    </xf>
    <xf numFmtId="0" fontId="3" fillId="34" borderId="0" xfId="0" applyFont="1" applyFill="1" applyBorder="1" applyAlignment="1">
      <alignment vertical="center"/>
    </xf>
    <xf numFmtId="0" fontId="33" fillId="34" borderId="0" xfId="0" applyFont="1" applyFill="1" applyBorder="1" applyAlignment="1">
      <alignment horizontal="center" vertical="center"/>
    </xf>
    <xf numFmtId="0" fontId="33" fillId="34" borderId="0" xfId="0" applyFont="1" applyFill="1" applyBorder="1" applyAlignment="1">
      <alignment horizontal="left" vertical="center"/>
    </xf>
    <xf numFmtId="0" fontId="22" fillId="34" borderId="0" xfId="0" applyFont="1" applyFill="1" applyBorder="1" applyAlignment="1">
      <alignment horizontal="left" vertical="center"/>
    </xf>
    <xf numFmtId="0" fontId="22" fillId="34" borderId="0" xfId="0" applyFont="1" applyFill="1" applyBorder="1" applyAlignment="1">
      <alignment vertical="center"/>
    </xf>
    <xf numFmtId="0" fontId="51" fillId="35" borderId="0" xfId="0" applyFont="1" applyFill="1" applyBorder="1" applyAlignment="1">
      <alignment vertical="center"/>
    </xf>
    <xf numFmtId="0" fontId="20" fillId="35" borderId="0" xfId="0" applyFont="1" applyFill="1" applyBorder="1" applyAlignment="1">
      <alignment vertical="center"/>
    </xf>
    <xf numFmtId="164" fontId="25" fillId="35" borderId="0" xfId="22" applyFont="1" applyFill="1" applyBorder="1" applyAlignment="1">
      <alignment horizontal="center" vertical="center" wrapText="1"/>
      <protection/>
    </xf>
    <xf numFmtId="0" fontId="2" fillId="35" borderId="0" xfId="0" applyFont="1" applyFill="1" applyBorder="1" applyAlignment="1">
      <alignment vertical="center"/>
    </xf>
    <xf numFmtId="164" fontId="19" fillId="35" borderId="0" xfId="22" applyNumberFormat="1" applyFont="1" applyFill="1" applyBorder="1" applyAlignment="1" applyProtection="1">
      <alignment horizontal="center" vertical="center" wrapText="1"/>
      <protection/>
    </xf>
    <xf numFmtId="164" fontId="0" fillId="32" borderId="0" xfId="22" applyFont="1" applyFill="1" applyBorder="1" applyAlignment="1">
      <alignment horizontal="left" vertical="center"/>
      <protection/>
    </xf>
    <xf numFmtId="164" fontId="19" fillId="32" borderId="0" xfId="22" applyFont="1" applyFill="1" applyBorder="1" applyAlignment="1">
      <alignment horizontal="center" vertical="center"/>
      <protection/>
    </xf>
    <xf numFmtId="164" fontId="23" fillId="32" borderId="0" xfId="22" applyFont="1" applyFill="1" applyBorder="1" applyAlignment="1">
      <alignment horizontal="left" vertical="center"/>
      <protection/>
    </xf>
    <xf numFmtId="0" fontId="3" fillId="36" borderId="0" xfId="0" applyFont="1" applyFill="1" applyBorder="1" applyAlignment="1">
      <alignment vertical="center"/>
    </xf>
    <xf numFmtId="0" fontId="26" fillId="36" borderId="0" xfId="22" applyNumberFormat="1" applyFont="1" applyFill="1" applyBorder="1" applyAlignment="1" applyProtection="1">
      <alignment horizontal="left" vertical="center"/>
      <protection locked="0"/>
    </xf>
    <xf numFmtId="164" fontId="23" fillId="36" borderId="0" xfId="22" applyFont="1" applyFill="1" applyBorder="1" applyAlignment="1" applyProtection="1">
      <alignment vertical="center"/>
      <protection locked="0"/>
    </xf>
    <xf numFmtId="164" fontId="26" fillId="36" borderId="0" xfId="22" applyNumberFormat="1" applyFont="1" applyFill="1" applyBorder="1" applyAlignment="1" applyProtection="1">
      <alignment horizontal="left" vertical="center"/>
      <protection locked="0"/>
    </xf>
    <xf numFmtId="164" fontId="23" fillId="36" borderId="0" xfId="22" applyNumberFormat="1" applyFont="1" applyFill="1" applyBorder="1" applyAlignment="1" applyProtection="1">
      <alignment vertical="center"/>
      <protection locked="0"/>
    </xf>
    <xf numFmtId="165" fontId="23" fillId="36" borderId="0" xfId="22" applyNumberFormat="1" applyFont="1" applyFill="1" applyBorder="1" applyAlignment="1" applyProtection="1">
      <alignment horizontal="right" vertical="center"/>
      <protection locked="0"/>
    </xf>
    <xf numFmtId="164" fontId="0" fillId="36" borderId="0" xfId="22" applyFont="1" applyFill="1" applyBorder="1" applyAlignment="1" applyProtection="1">
      <alignment vertical="center"/>
      <protection locked="0"/>
    </xf>
    <xf numFmtId="0" fontId="11" fillId="36" borderId="0" xfId="0" applyFont="1" applyFill="1" applyBorder="1" applyAlignment="1">
      <alignment vertical="center"/>
    </xf>
    <xf numFmtId="0" fontId="3" fillId="32" borderId="0" xfId="0" applyFont="1" applyFill="1" applyBorder="1" applyAlignment="1">
      <alignment vertical="center"/>
    </xf>
    <xf numFmtId="0" fontId="26" fillId="32" borderId="0" xfId="22" applyNumberFormat="1" applyFont="1" applyFill="1" applyBorder="1" applyAlignment="1" applyProtection="1">
      <alignment horizontal="left" vertical="center"/>
      <protection locked="0"/>
    </xf>
    <xf numFmtId="164" fontId="23" fillId="32" borderId="0" xfId="22" applyFont="1" applyFill="1" applyBorder="1" applyAlignment="1" applyProtection="1">
      <alignment vertical="center"/>
      <protection locked="0"/>
    </xf>
    <xf numFmtId="164" fontId="26" fillId="32" borderId="0" xfId="22" applyNumberFormat="1" applyFont="1" applyFill="1" applyBorder="1" applyAlignment="1" applyProtection="1">
      <alignment horizontal="left" vertical="center"/>
      <protection locked="0"/>
    </xf>
    <xf numFmtId="164" fontId="23" fillId="32" borderId="0" xfId="22" applyNumberFormat="1" applyFont="1" applyFill="1" applyBorder="1" applyAlignment="1" applyProtection="1">
      <alignment vertical="center"/>
      <protection locked="0"/>
    </xf>
    <xf numFmtId="165" fontId="23" fillId="32" borderId="0" xfId="22" applyNumberFormat="1" applyFont="1" applyFill="1" applyBorder="1" applyAlignment="1" applyProtection="1">
      <alignment horizontal="right" vertical="center"/>
      <protection locked="0"/>
    </xf>
    <xf numFmtId="164" fontId="0" fillId="32" borderId="0" xfId="22" applyFont="1" applyFill="1" applyBorder="1" applyAlignment="1" applyProtection="1">
      <alignment vertical="center"/>
      <protection locked="0"/>
    </xf>
    <xf numFmtId="0" fontId="11" fillId="32" borderId="0" xfId="0" applyFont="1" applyFill="1" applyBorder="1" applyAlignment="1">
      <alignment vertical="center"/>
    </xf>
    <xf numFmtId="164" fontId="23" fillId="36" borderId="0" xfId="22" applyNumberFormat="1" applyFont="1" applyFill="1" applyBorder="1" applyAlignment="1" applyProtection="1">
      <alignment horizontal="left" vertical="center"/>
      <protection locked="0"/>
    </xf>
    <xf numFmtId="164" fontId="23" fillId="32" borderId="0" xfId="22" applyNumberFormat="1" applyFont="1" applyFill="1" applyBorder="1" applyAlignment="1" applyProtection="1">
      <alignment horizontal="left" vertical="center"/>
      <protection locked="0"/>
    </xf>
    <xf numFmtId="164" fontId="23" fillId="36" borderId="0" xfId="22" applyFont="1" applyFill="1" applyBorder="1" applyAlignment="1" applyProtection="1">
      <alignment horizontal="left" vertical="center"/>
      <protection locked="0"/>
    </xf>
    <xf numFmtId="164" fontId="23" fillId="32" borderId="0" xfId="22" applyFont="1" applyFill="1" applyBorder="1" applyAlignment="1" applyProtection="1">
      <alignment horizontal="left" vertical="center"/>
      <protection locked="0"/>
    </xf>
    <xf numFmtId="0" fontId="23" fillId="36" borderId="0" xfId="0" applyFont="1" applyFill="1" applyBorder="1" applyAlignment="1" applyProtection="1">
      <alignment vertical="center" wrapText="1"/>
      <protection locked="0"/>
    </xf>
    <xf numFmtId="0" fontId="23" fillId="32" borderId="0" xfId="0" applyFont="1" applyFill="1" applyBorder="1" applyAlignment="1" applyProtection="1">
      <alignment vertical="center" wrapText="1"/>
      <protection locked="0"/>
    </xf>
    <xf numFmtId="0" fontId="26" fillId="0" borderId="0" xfId="22" applyNumberFormat="1" applyFont="1" applyFill="1" applyBorder="1" applyAlignment="1" applyProtection="1">
      <alignment horizontal="left" vertical="center"/>
      <protection locked="0"/>
    </xf>
    <xf numFmtId="164" fontId="0" fillId="0" borderId="0" xfId="22" applyFont="1" applyFill="1" applyBorder="1" applyAlignment="1" applyProtection="1">
      <alignment vertical="center"/>
      <protection locked="0"/>
    </xf>
    <xf numFmtId="0" fontId="23" fillId="0" borderId="0" xfId="22" applyNumberFormat="1" applyFont="1" applyFill="1" applyBorder="1" applyAlignment="1" applyProtection="1">
      <alignment horizontal="left" vertical="center"/>
      <protection locked="0"/>
    </xf>
    <xf numFmtId="164" fontId="23" fillId="0" borderId="0" xfId="22" applyNumberFormat="1" applyFont="1" applyFill="1" applyBorder="1" applyAlignment="1" applyProtection="1">
      <alignment horizontal="left" vertical="center"/>
      <protection locked="0"/>
    </xf>
    <xf numFmtId="0" fontId="23" fillId="0" borderId="0" xfId="0" applyFont="1" applyFill="1" applyBorder="1" applyAlignment="1" applyProtection="1">
      <alignment vertical="center" wrapText="1"/>
      <protection locked="0"/>
    </xf>
    <xf numFmtId="164" fontId="26" fillId="0" borderId="0" xfId="22" applyNumberFormat="1" applyFont="1" applyFill="1" applyBorder="1" applyAlignment="1" applyProtection="1">
      <alignment horizontal="left" vertical="center"/>
      <protection locked="0"/>
    </xf>
    <xf numFmtId="164" fontId="23" fillId="0" borderId="0" xfId="22" applyNumberFormat="1" applyFont="1" applyFill="1" applyBorder="1" applyAlignment="1" applyProtection="1">
      <alignment vertical="center"/>
      <protection locked="0"/>
    </xf>
    <xf numFmtId="165" fontId="23" fillId="0" borderId="0" xfId="22" applyNumberFormat="1" applyFont="1" applyFill="1" applyBorder="1" applyAlignment="1" applyProtection="1">
      <alignment horizontal="right" vertical="center"/>
      <protection locked="0"/>
    </xf>
    <xf numFmtId="164" fontId="23" fillId="32" borderId="0" xfId="22" applyFont="1" applyFill="1" applyBorder="1" applyAlignment="1">
      <alignment vertical="center"/>
      <protection/>
    </xf>
    <xf numFmtId="164" fontId="0" fillId="32" borderId="0" xfId="22" applyFont="1" applyFill="1" applyBorder="1" applyAlignment="1">
      <alignment vertical="center"/>
      <protection/>
    </xf>
    <xf numFmtId="0" fontId="54" fillId="32" borderId="0" xfId="0" applyFont="1" applyFill="1" applyBorder="1" applyAlignment="1">
      <alignment vertical="center"/>
    </xf>
    <xf numFmtId="0" fontId="1" fillId="35" borderId="0" xfId="0" applyFont="1" applyFill="1" applyBorder="1" applyAlignment="1">
      <alignment vertical="center"/>
    </xf>
    <xf numFmtId="164" fontId="1" fillId="35" borderId="0" xfId="0" applyNumberFormat="1" applyFont="1" applyFill="1" applyBorder="1" applyAlignment="1">
      <alignment vertical="center"/>
    </xf>
    <xf numFmtId="0" fontId="1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vertical="center"/>
    </xf>
    <xf numFmtId="0" fontId="51" fillId="39" borderId="0" xfId="0" applyFont="1" applyFill="1" applyBorder="1" applyAlignment="1">
      <alignment vertical="center"/>
    </xf>
    <xf numFmtId="0" fontId="20" fillId="39" borderId="0" xfId="0" applyFont="1" applyFill="1" applyBorder="1" applyAlignment="1">
      <alignment vertical="center"/>
    </xf>
    <xf numFmtId="164" fontId="19" fillId="39" borderId="0" xfId="22" applyNumberFormat="1" applyFont="1" applyFill="1" applyBorder="1" applyAlignment="1" applyProtection="1">
      <alignment horizontal="center" vertical="center" wrapText="1"/>
      <protection/>
    </xf>
    <xf numFmtId="0" fontId="2" fillId="39" borderId="0" xfId="0" applyFont="1" applyFill="1" applyBorder="1" applyAlignment="1">
      <alignment vertical="center"/>
    </xf>
    <xf numFmtId="0" fontId="23" fillId="4" borderId="0" xfId="22" applyNumberFormat="1" applyFont="1" applyFill="1" applyBorder="1" applyAlignment="1" applyProtection="1">
      <alignment horizontal="left" vertical="center"/>
      <protection locked="0"/>
    </xf>
    <xf numFmtId="164" fontId="23" fillId="4" borderId="0" xfId="22" applyNumberFormat="1" applyFont="1" applyFill="1" applyBorder="1" applyAlignment="1" applyProtection="1">
      <alignment horizontal="left" vertical="center"/>
      <protection locked="0"/>
    </xf>
    <xf numFmtId="0" fontId="23" fillId="4" borderId="0" xfId="0" applyFont="1" applyFill="1" applyBorder="1" applyAlignment="1" applyProtection="1">
      <alignment vertical="center" wrapText="1"/>
      <protection locked="0"/>
    </xf>
    <xf numFmtId="164" fontId="23" fillId="4" borderId="0" xfId="22" applyNumberFormat="1" applyFont="1" applyFill="1" applyBorder="1" applyAlignment="1" applyProtection="1">
      <alignment vertical="center"/>
      <protection locked="0"/>
    </xf>
    <xf numFmtId="165" fontId="23" fillId="4" borderId="0" xfId="22" applyNumberFormat="1" applyFont="1" applyFill="1" applyBorder="1" applyAlignment="1" applyProtection="1">
      <alignment horizontal="right" vertical="center"/>
      <protection locked="0"/>
    </xf>
    <xf numFmtId="164" fontId="0" fillId="4" borderId="0" xfId="22" applyFont="1" applyFill="1" applyBorder="1" applyAlignment="1" applyProtection="1">
      <alignment vertical="center"/>
      <protection locked="0"/>
    </xf>
    <xf numFmtId="0" fontId="26" fillId="4" borderId="0" xfId="22" applyNumberFormat="1" applyFont="1" applyFill="1" applyBorder="1" applyAlignment="1" applyProtection="1">
      <alignment horizontal="left" vertical="center"/>
      <protection locked="0"/>
    </xf>
    <xf numFmtId="164" fontId="26" fillId="4" borderId="0" xfId="22" applyNumberFormat="1" applyFont="1" applyFill="1" applyBorder="1" applyAlignment="1" applyProtection="1">
      <alignment horizontal="left" vertical="center"/>
      <protection locked="0"/>
    </xf>
    <xf numFmtId="0" fontId="3" fillId="40" borderId="0" xfId="0" applyFont="1" applyFill="1" applyBorder="1" applyAlignment="1">
      <alignment vertical="center"/>
    </xf>
    <xf numFmtId="0" fontId="26" fillId="40" borderId="0" xfId="22" applyNumberFormat="1" applyFont="1" applyFill="1" applyBorder="1" applyAlignment="1" applyProtection="1">
      <alignment horizontal="left" vertical="center"/>
      <protection locked="0"/>
    </xf>
    <xf numFmtId="164" fontId="26" fillId="40" borderId="0" xfId="22" applyNumberFormat="1" applyFont="1" applyFill="1" applyBorder="1" applyAlignment="1" applyProtection="1">
      <alignment horizontal="left" vertical="center"/>
      <protection locked="0"/>
    </xf>
    <xf numFmtId="0" fontId="23" fillId="40" borderId="0" xfId="0" applyFont="1" applyFill="1" applyBorder="1" applyAlignment="1" applyProtection="1">
      <alignment vertical="center" wrapText="1"/>
      <protection locked="0"/>
    </xf>
    <xf numFmtId="164" fontId="23" fillId="40" borderId="0" xfId="22" applyNumberFormat="1" applyFont="1" applyFill="1" applyBorder="1" applyAlignment="1" applyProtection="1">
      <alignment vertical="center"/>
      <protection locked="0"/>
    </xf>
    <xf numFmtId="165" fontId="23" fillId="40" borderId="0" xfId="22" applyNumberFormat="1" applyFont="1" applyFill="1" applyBorder="1" applyAlignment="1" applyProtection="1">
      <alignment horizontal="right" vertical="center"/>
      <protection locked="0"/>
    </xf>
    <xf numFmtId="164" fontId="0" fillId="40" borderId="0" xfId="22" applyFont="1" applyFill="1" applyBorder="1" applyAlignment="1" applyProtection="1">
      <alignment vertical="center"/>
      <protection locked="0"/>
    </xf>
    <xf numFmtId="0" fontId="23" fillId="40" borderId="0" xfId="22" applyNumberFormat="1" applyFont="1" applyFill="1" applyBorder="1" applyAlignment="1" applyProtection="1">
      <alignment horizontal="left" vertical="center"/>
      <protection locked="0"/>
    </xf>
    <xf numFmtId="164" fontId="23" fillId="40" borderId="0" xfId="22" applyNumberFormat="1" applyFont="1" applyFill="1" applyBorder="1" applyAlignment="1" applyProtection="1">
      <alignment horizontal="left" vertical="center"/>
      <protection locked="0"/>
    </xf>
    <xf numFmtId="0" fontId="23" fillId="5" borderId="0" xfId="22" applyNumberFormat="1" applyFont="1" applyFill="1" applyBorder="1" applyAlignment="1" applyProtection="1">
      <alignment horizontal="left" vertical="center"/>
      <protection locked="0"/>
    </xf>
    <xf numFmtId="164" fontId="23" fillId="5" borderId="0" xfId="22" applyNumberFormat="1" applyFont="1" applyFill="1" applyBorder="1" applyAlignment="1" applyProtection="1">
      <alignment horizontal="left" vertical="center"/>
      <protection locked="0"/>
    </xf>
    <xf numFmtId="0" fontId="23" fillId="5" borderId="0" xfId="0" applyFont="1" applyFill="1" applyBorder="1" applyAlignment="1" applyProtection="1">
      <alignment vertical="center" wrapText="1"/>
      <protection locked="0"/>
    </xf>
    <xf numFmtId="164" fontId="23" fillId="5" borderId="0" xfId="22" applyNumberFormat="1" applyFont="1" applyFill="1" applyBorder="1" applyAlignment="1" applyProtection="1">
      <alignment vertical="center"/>
      <protection locked="0"/>
    </xf>
    <xf numFmtId="165" fontId="23" fillId="5" borderId="0" xfId="22" applyNumberFormat="1" applyFont="1" applyFill="1" applyBorder="1" applyAlignment="1" applyProtection="1">
      <alignment horizontal="right" vertical="center"/>
      <protection locked="0"/>
    </xf>
    <xf numFmtId="164" fontId="0" fillId="5" borderId="0" xfId="22" applyFont="1" applyFill="1" applyBorder="1" applyAlignment="1" applyProtection="1">
      <alignment vertical="center"/>
      <protection locked="0"/>
    </xf>
    <xf numFmtId="164" fontId="23" fillId="4" borderId="0" xfId="22" applyFont="1" applyFill="1" applyBorder="1" applyAlignment="1" applyProtection="1">
      <alignment vertical="center"/>
      <protection locked="0"/>
    </xf>
    <xf numFmtId="0" fontId="3" fillId="41" borderId="0" xfId="0" applyFont="1" applyFill="1" applyBorder="1" applyAlignment="1">
      <alignment vertical="center"/>
    </xf>
    <xf numFmtId="0" fontId="26" fillId="41" borderId="0" xfId="22" applyNumberFormat="1" applyFont="1" applyFill="1" applyBorder="1" applyAlignment="1" applyProtection="1">
      <alignment horizontal="left" vertical="center"/>
      <protection locked="0"/>
    </xf>
    <xf numFmtId="164" fontId="23" fillId="41" borderId="0" xfId="22" applyFont="1" applyFill="1" applyBorder="1" applyAlignment="1" applyProtection="1">
      <alignment vertical="center"/>
      <protection locked="0"/>
    </xf>
    <xf numFmtId="164" fontId="26" fillId="41" borderId="0" xfId="22" applyNumberFormat="1" applyFont="1" applyFill="1" applyBorder="1" applyAlignment="1" applyProtection="1">
      <alignment horizontal="left" vertical="center"/>
      <protection locked="0"/>
    </xf>
    <xf numFmtId="164" fontId="23" fillId="41" borderId="0" xfId="22" applyNumberFormat="1" applyFont="1" applyFill="1" applyBorder="1" applyAlignment="1" applyProtection="1">
      <alignment vertical="center"/>
      <protection locked="0"/>
    </xf>
    <xf numFmtId="165" fontId="23" fillId="41" borderId="0" xfId="22" applyNumberFormat="1" applyFont="1" applyFill="1" applyBorder="1" applyAlignment="1" applyProtection="1">
      <alignment horizontal="right" vertical="center"/>
      <protection locked="0"/>
    </xf>
    <xf numFmtId="164" fontId="0" fillId="41" borderId="0" xfId="22" applyFont="1" applyFill="1" applyBorder="1" applyAlignment="1" applyProtection="1">
      <alignment vertical="center"/>
      <protection locked="0"/>
    </xf>
    <xf numFmtId="0" fontId="11" fillId="41" borderId="0" xfId="0" applyFont="1" applyFill="1" applyBorder="1" applyAlignment="1">
      <alignment vertical="center"/>
    </xf>
    <xf numFmtId="164" fontId="26" fillId="41" borderId="0" xfId="22" applyNumberFormat="1" applyFont="1" applyFill="1" applyBorder="1" applyAlignment="1" applyProtection="1">
      <alignment horizontal="left" vertical="center"/>
      <protection/>
    </xf>
    <xf numFmtId="49" fontId="26" fillId="41" borderId="0" xfId="22" applyNumberFormat="1" applyFont="1" applyFill="1" applyBorder="1" applyAlignment="1" applyProtection="1">
      <alignment horizontal="left" vertical="center"/>
      <protection/>
    </xf>
    <xf numFmtId="164" fontId="27" fillId="41" borderId="0" xfId="24" applyFont="1" applyFill="1" applyBorder="1" applyAlignment="1">
      <alignment horizontal="left" vertical="center"/>
      <protection/>
    </xf>
    <xf numFmtId="0" fontId="26" fillId="41" borderId="0" xfId="24" applyNumberFormat="1" applyFont="1" applyFill="1" applyBorder="1" applyAlignment="1" applyProtection="1">
      <alignment horizontal="left" vertical="center"/>
      <protection/>
    </xf>
    <xf numFmtId="164" fontId="23" fillId="41" borderId="0" xfId="22" applyFont="1" applyFill="1" applyBorder="1" applyAlignment="1">
      <alignment vertical="center"/>
      <protection/>
    </xf>
    <xf numFmtId="164" fontId="26" fillId="41" borderId="0" xfId="24" applyFont="1" applyFill="1" applyBorder="1" applyAlignment="1">
      <alignment horizontal="left" vertical="center"/>
      <protection/>
    </xf>
    <xf numFmtId="164" fontId="26" fillId="41" borderId="0" xfId="24" applyNumberFormat="1" applyFont="1" applyFill="1" applyBorder="1" applyAlignment="1" applyProtection="1">
      <alignment horizontal="center" vertical="center"/>
      <protection/>
    </xf>
    <xf numFmtId="165" fontId="26" fillId="41" borderId="0" xfId="24" applyNumberFormat="1" applyFont="1" applyFill="1" applyBorder="1" applyAlignment="1" applyProtection="1">
      <alignment horizontal="center" vertical="center"/>
      <protection/>
    </xf>
    <xf numFmtId="0" fontId="54" fillId="41" borderId="0" xfId="0" applyFont="1" applyFill="1" applyBorder="1" applyAlignment="1">
      <alignment vertical="center"/>
    </xf>
    <xf numFmtId="164" fontId="0" fillId="41" borderId="0" xfId="22" applyFont="1" applyFill="1" applyBorder="1" applyAlignment="1">
      <alignment vertical="center"/>
      <protection/>
    </xf>
    <xf numFmtId="164" fontId="23" fillId="40" borderId="0" xfId="22" applyFont="1" applyFill="1" applyBorder="1" applyAlignment="1" applyProtection="1">
      <alignment vertical="center"/>
      <protection locked="0"/>
    </xf>
    <xf numFmtId="0" fontId="11" fillId="40" borderId="0" xfId="0" applyFont="1" applyFill="1" applyBorder="1" applyAlignment="1">
      <alignment vertical="center"/>
    </xf>
    <xf numFmtId="164" fontId="26" fillId="40" borderId="0" xfId="22" applyNumberFormat="1" applyFont="1" applyFill="1" applyBorder="1" applyAlignment="1" applyProtection="1">
      <alignment horizontal="left" vertical="center"/>
      <protection/>
    </xf>
    <xf numFmtId="164" fontId="27" fillId="40" borderId="0" xfId="24" applyFont="1" applyFill="1" applyBorder="1" applyAlignment="1">
      <alignment horizontal="left" vertical="center"/>
      <protection/>
    </xf>
    <xf numFmtId="0" fontId="27" fillId="40" borderId="0" xfId="24" applyNumberFormat="1" applyFont="1" applyFill="1" applyBorder="1" applyAlignment="1">
      <alignment horizontal="center" vertical="center"/>
      <protection/>
    </xf>
    <xf numFmtId="164" fontId="23" fillId="40" borderId="0" xfId="22" applyFont="1" applyFill="1" applyBorder="1" applyAlignment="1">
      <alignment vertical="center"/>
      <protection/>
    </xf>
    <xf numFmtId="164" fontId="27" fillId="40" borderId="0" xfId="24" applyFont="1" applyFill="1" applyBorder="1" applyAlignment="1">
      <alignment horizontal="center" vertical="center"/>
      <protection/>
    </xf>
    <xf numFmtId="0" fontId="26" fillId="40" borderId="0" xfId="24" applyNumberFormat="1" applyFont="1" applyFill="1" applyBorder="1" applyAlignment="1" applyProtection="1">
      <alignment horizontal="left" vertical="center"/>
      <protection/>
    </xf>
    <xf numFmtId="164" fontId="0" fillId="40" borderId="0" xfId="22" applyFont="1" applyFill="1" applyBorder="1" applyAlignment="1">
      <alignment vertical="center"/>
      <protection/>
    </xf>
    <xf numFmtId="0" fontId="54" fillId="40" borderId="0" xfId="0" applyFont="1" applyFill="1" applyBorder="1" applyAlignment="1">
      <alignment vertical="center"/>
    </xf>
  </cellXfs>
  <cellStyles count="15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00250r0P802-15_WG-Sep00 Meeting Objectives and Agenda" xfId="22"/>
    <cellStyle name="Normal_00250r0P802-15_WG-Sep00 Meeting Objectives and Agenda_PC-VERSION-11-04-xxxxr0-W-802.11-WG-Tentative-Agenda-July-2004" xfId="23"/>
    <cellStyle name="Normal_00250r0P802-15_WG-Sep00 Meeting Objectives and Agenda1" xfId="24"/>
    <cellStyle name="Normal_PC-VERSION-11-04-xxxxr0-W-802.11-WG-Tentative-Agenda-July-2004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315"/>
          <c:y val="0.0615"/>
          <c:w val="0.935"/>
          <c:h val="0.924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Graphic'!$D$76:$D$95</c:f>
              <c:strCache/>
            </c:strRef>
          </c:cat>
          <c:val>
            <c:numRef>
              <c:f>'802.11 WLAN Graphic'!$G$76:$G$95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Graphic'!$D$76:$D$95</c:f>
              <c:strCache/>
            </c:strRef>
          </c:cat>
          <c:val>
            <c:numRef>
              <c:f>'802.11 WLAN Graphic'!$H$76:$H$95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Graphic'!$D$76:$D$95</c:f>
              <c:strCache/>
            </c:strRef>
          </c:cat>
          <c:val>
            <c:numRef>
              <c:f>'802.11 WLAN Graphic'!$I$76:$I$95</c:f>
              <c:numCache/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Graphic'!$D$76:$D$95</c:f>
              <c:strCache/>
            </c:strRef>
          </c:cat>
          <c:val>
            <c:numRef>
              <c:f>'802.11 WLAN Graphic'!$J$76:$J$95</c:f>
              <c:numCache/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Graphic'!$D$76:$D$95</c:f>
              <c:strCache/>
            </c:strRef>
          </c:cat>
          <c:val>
            <c:numRef>
              <c:f>'802.11 WLAN Graphic'!$M$76:$M$95</c:f>
              <c:numCache/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Graphic'!$D$76:$D$95</c:f>
              <c:strCache/>
            </c:strRef>
          </c:cat>
          <c:val>
            <c:numRef>
              <c:f>'802.11 WLAN Graphic'!$N$76:$N$95</c:f>
              <c:numCache/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400" b="1" i="0" u="none" baseline="0">
                    <a:solidFill>
                      <a:srgbClr val="FFFF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Graphic'!$D$76:$D$95</c:f>
              <c:strCache/>
            </c:strRef>
          </c:cat>
          <c:val>
            <c:numRef>
              <c:f>'802.11 WLAN Graphic'!$Q$76:$Q$95</c:f>
              <c:numCache/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4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Graphic'!$D$76:$D$95</c:f>
              <c:strCache/>
            </c:strRef>
          </c:cat>
          <c:val>
            <c:numRef>
              <c:f>'802.11 WLAN Graphic'!$R$76:$R$95</c:f>
              <c:numCache/>
            </c:numRef>
          </c:val>
        </c:ser>
        <c:axId val="45017112"/>
        <c:axId val="2500825"/>
      </c:barChart>
      <c:catAx>
        <c:axId val="45017112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800" b="1" i="0" u="none" baseline="0">
                <a:latin typeface="Arial"/>
                <a:ea typeface="Arial"/>
                <a:cs typeface="Arial"/>
              </a:defRPr>
            </a:pPr>
          </a:p>
        </c:txPr>
        <c:crossAx val="2500825"/>
        <c:crosses val="autoZero"/>
        <c:auto val="1"/>
        <c:lblOffset val="100"/>
        <c:noMultiLvlLbl val="0"/>
      </c:catAx>
      <c:valAx>
        <c:axId val="250082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6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Analysis of Hours &amp; Percentage per Group</a:t>
                </a:r>
              </a:p>
            </c:rich>
          </c:tx>
          <c:layout>
            <c:manualLayout>
              <c:xMode val="factor"/>
              <c:yMode val="factor"/>
              <c:x val="0.26475"/>
              <c:y val="0.0037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600" b="0" i="0" u="none" baseline="0">
                <a:latin typeface="Arial"/>
                <a:ea typeface="Arial"/>
                <a:cs typeface="Arial"/>
              </a:defRPr>
            </a:pPr>
          </a:p>
        </c:txPr>
        <c:crossAx val="45017112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6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wmf" /><Relationship Id="rId3" Type="http://schemas.openxmlformats.org/officeDocument/2006/relationships/image" Target="../media/image5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33</xdr:row>
      <xdr:rowOff>95250</xdr:rowOff>
    </xdr:from>
    <xdr:to>
      <xdr:col>5</xdr:col>
      <xdr:colOff>152400</xdr:colOff>
      <xdr:row>34</xdr:row>
      <xdr:rowOff>0</xdr:rowOff>
    </xdr:to>
    <xdr:sp>
      <xdr:nvSpPr>
        <xdr:cNvPr id="1" name="AutoShape 3"/>
        <xdr:cNvSpPr>
          <a:spLocks/>
        </xdr:cNvSpPr>
      </xdr:nvSpPr>
      <xdr:spPr>
        <a:xfrm>
          <a:off x="809625" y="5457825"/>
          <a:ext cx="17240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33</xdr:row>
      <xdr:rowOff>95250</xdr:rowOff>
    </xdr:from>
    <xdr:to>
      <xdr:col>10</xdr:col>
      <xdr:colOff>533400</xdr:colOff>
      <xdr:row>34</xdr:row>
      <xdr:rowOff>0</xdr:rowOff>
    </xdr:to>
    <xdr:sp>
      <xdr:nvSpPr>
        <xdr:cNvPr id="2" name="AutoShape 4"/>
        <xdr:cNvSpPr>
          <a:spLocks/>
        </xdr:cNvSpPr>
      </xdr:nvSpPr>
      <xdr:spPr>
        <a:xfrm>
          <a:off x="3067050" y="5457825"/>
          <a:ext cx="2895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285750</xdr:colOff>
      <xdr:row>1</xdr:row>
      <xdr:rowOff>47625</xdr:rowOff>
    </xdr:from>
    <xdr:to>
      <xdr:col>13</xdr:col>
      <xdr:colOff>571500</xdr:colOff>
      <xdr:row>5</xdr:row>
      <xdr:rowOff>19050</xdr:rowOff>
    </xdr:to>
    <xdr:sp>
      <xdr:nvSpPr>
        <xdr:cNvPr id="3" name="AutoShape 57"/>
        <xdr:cNvSpPr>
          <a:spLocks/>
        </xdr:cNvSpPr>
      </xdr:nvSpPr>
      <xdr:spPr>
        <a:xfrm>
          <a:off x="1657350" y="123825"/>
          <a:ext cx="6172200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2075" tIns="46038" rIns="92075" bIns="46038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87th Session of the           WG</a:t>
          </a:r>
        </a:p>
      </xdr:txBody>
    </xdr:sp>
    <xdr:clientData/>
  </xdr:twoCellAnchor>
  <xdr:twoCellAnchor>
    <xdr:from>
      <xdr:col>4</xdr:col>
      <xdr:colOff>142875</xdr:colOff>
      <xdr:row>4</xdr:row>
      <xdr:rowOff>85725</xdr:rowOff>
    </xdr:from>
    <xdr:to>
      <xdr:col>13</xdr:col>
      <xdr:colOff>438150</xdr:colOff>
      <xdr:row>8</xdr:row>
      <xdr:rowOff>9525</xdr:rowOff>
    </xdr:to>
    <xdr:sp>
      <xdr:nvSpPr>
        <xdr:cNvPr id="4" name="AutoShape 58"/>
        <xdr:cNvSpPr>
          <a:spLocks/>
        </xdr:cNvSpPr>
      </xdr:nvSpPr>
      <xdr:spPr>
        <a:xfrm>
          <a:off x="1914525" y="685800"/>
          <a:ext cx="5781675" cy="638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808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Wireless Local Area Networks</a:t>
          </a:r>
        </a:p>
      </xdr:txBody>
    </xdr:sp>
    <xdr:clientData/>
  </xdr:twoCellAnchor>
  <xdr:twoCellAnchor>
    <xdr:from>
      <xdr:col>5</xdr:col>
      <xdr:colOff>428625</xdr:colOff>
      <xdr:row>10</xdr:row>
      <xdr:rowOff>0</xdr:rowOff>
    </xdr:from>
    <xdr:to>
      <xdr:col>12</xdr:col>
      <xdr:colOff>47625</xdr:colOff>
      <xdr:row>12</xdr:row>
      <xdr:rowOff>47625</xdr:rowOff>
    </xdr:to>
    <xdr:sp>
      <xdr:nvSpPr>
        <xdr:cNvPr id="5" name="AutoShape 60"/>
        <xdr:cNvSpPr>
          <a:spLocks/>
        </xdr:cNvSpPr>
      </xdr:nvSpPr>
      <xdr:spPr>
        <a:xfrm>
          <a:off x="2809875" y="1638300"/>
          <a:ext cx="3886200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0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September 12th-17th, 2004, Berlin, Germany</a:t>
          </a:r>
        </a:p>
      </xdr:txBody>
    </xdr:sp>
    <xdr:clientData/>
  </xdr:twoCellAnchor>
  <xdr:twoCellAnchor>
    <xdr:from>
      <xdr:col>7</xdr:col>
      <xdr:colOff>228600</xdr:colOff>
      <xdr:row>29</xdr:row>
      <xdr:rowOff>66675</xdr:rowOff>
    </xdr:from>
    <xdr:to>
      <xdr:col>10</xdr:col>
      <xdr:colOff>247650</xdr:colOff>
      <xdr:row>31</xdr:row>
      <xdr:rowOff>19050</xdr:rowOff>
    </xdr:to>
    <xdr:sp>
      <xdr:nvSpPr>
        <xdr:cNvPr id="6" name="AutoShape 61"/>
        <xdr:cNvSpPr>
          <a:spLocks/>
        </xdr:cNvSpPr>
      </xdr:nvSpPr>
      <xdr:spPr>
        <a:xfrm>
          <a:off x="3829050" y="4781550"/>
          <a:ext cx="1847850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0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www.ieee802.org/11</a:t>
          </a:r>
        </a:p>
      </xdr:txBody>
    </xdr:sp>
    <xdr:clientData/>
  </xdr:twoCellAnchor>
  <xdr:twoCellAnchor>
    <xdr:from>
      <xdr:col>3</xdr:col>
      <xdr:colOff>114300</xdr:colOff>
      <xdr:row>32</xdr:row>
      <xdr:rowOff>19050</xdr:rowOff>
    </xdr:from>
    <xdr:to>
      <xdr:col>13</xdr:col>
      <xdr:colOff>885825</xdr:colOff>
      <xdr:row>36</xdr:row>
      <xdr:rowOff>47625</xdr:rowOff>
    </xdr:to>
    <xdr:sp>
      <xdr:nvSpPr>
        <xdr:cNvPr id="7" name="AutoShape 62"/>
        <xdr:cNvSpPr>
          <a:spLocks/>
        </xdr:cNvSpPr>
      </xdr:nvSpPr>
      <xdr:spPr>
        <a:xfrm>
          <a:off x="1485900" y="5219700"/>
          <a:ext cx="66579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2075" tIns="46038" rIns="92075" bIns="46038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Stuart J. Kerry - Chair, IEEE 802.11 WLANs Working Group stuart.kerry@philips.com</a:t>
          </a:r>
        </a:p>
      </xdr:txBody>
    </xdr:sp>
    <xdr:clientData/>
  </xdr:twoCellAnchor>
  <xdr:twoCellAnchor editAs="oneCell">
    <xdr:from>
      <xdr:col>10</xdr:col>
      <xdr:colOff>171450</xdr:colOff>
      <xdr:row>0</xdr:row>
      <xdr:rowOff>0</xdr:rowOff>
    </xdr:from>
    <xdr:to>
      <xdr:col>11</xdr:col>
      <xdr:colOff>514350</xdr:colOff>
      <xdr:row>4</xdr:row>
      <xdr:rowOff>38100</xdr:rowOff>
    </xdr:to>
    <xdr:pic>
      <xdr:nvPicPr>
        <xdr:cNvPr id="8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0"/>
          <a:ext cx="952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13</xdr:row>
      <xdr:rowOff>57150</xdr:rowOff>
    </xdr:from>
    <xdr:to>
      <xdr:col>13</xdr:col>
      <xdr:colOff>571500</xdr:colOff>
      <xdr:row>28</xdr:row>
      <xdr:rowOff>38100</xdr:rowOff>
    </xdr:to>
    <xdr:pic>
      <xdr:nvPicPr>
        <xdr:cNvPr id="9" name="Picture 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76425" y="2181225"/>
          <a:ext cx="595312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514350</xdr:colOff>
      <xdr:row>13</xdr:row>
      <xdr:rowOff>38100</xdr:rowOff>
    </xdr:from>
    <xdr:to>
      <xdr:col>13</xdr:col>
      <xdr:colOff>371475</xdr:colOff>
      <xdr:row>28</xdr:row>
      <xdr:rowOff>133350</xdr:rowOff>
    </xdr:to>
    <xdr:pic>
      <xdr:nvPicPr>
        <xdr:cNvPr id="1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2247900"/>
          <a:ext cx="5953125" cy="2524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32</xdr:row>
      <xdr:rowOff>0</xdr:rowOff>
    </xdr:from>
    <xdr:to>
      <xdr:col>5</xdr:col>
      <xdr:colOff>152400</xdr:colOff>
      <xdr:row>33</xdr:row>
      <xdr:rowOff>66675</xdr:rowOff>
    </xdr:to>
    <xdr:sp>
      <xdr:nvSpPr>
        <xdr:cNvPr id="2" name="AutoShape 2"/>
        <xdr:cNvSpPr>
          <a:spLocks/>
        </xdr:cNvSpPr>
      </xdr:nvSpPr>
      <xdr:spPr>
        <a:xfrm>
          <a:off x="809625" y="5286375"/>
          <a:ext cx="19335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32</xdr:row>
      <xdr:rowOff>0</xdr:rowOff>
    </xdr:from>
    <xdr:to>
      <xdr:col>10</xdr:col>
      <xdr:colOff>533400</xdr:colOff>
      <xdr:row>33</xdr:row>
      <xdr:rowOff>66675</xdr:rowOff>
    </xdr:to>
    <xdr:sp>
      <xdr:nvSpPr>
        <xdr:cNvPr id="3" name="AutoShape 3"/>
        <xdr:cNvSpPr>
          <a:spLocks/>
        </xdr:cNvSpPr>
      </xdr:nvSpPr>
      <xdr:spPr>
        <a:xfrm>
          <a:off x="3276600" y="5286375"/>
          <a:ext cx="2895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</xdr:row>
      <xdr:rowOff>66675</xdr:rowOff>
    </xdr:from>
    <xdr:to>
      <xdr:col>14</xdr:col>
      <xdr:colOff>590550</xdr:colOff>
      <xdr:row>4</xdr:row>
      <xdr:rowOff>28575</xdr:rowOff>
    </xdr:to>
    <xdr:sp>
      <xdr:nvSpPr>
        <xdr:cNvPr id="4" name="AutoShape 6"/>
        <xdr:cNvSpPr>
          <a:spLocks/>
        </xdr:cNvSpPr>
      </xdr:nvSpPr>
      <xdr:spPr>
        <a:xfrm>
          <a:off x="866775" y="209550"/>
          <a:ext cx="78009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2075" tIns="46038" rIns="92075" bIns="46038"/>
        <a:p>
          <a:pPr algn="ctr">
            <a:defRPr/>
          </a:pPr>
          <a:r>
            <a:rPr lang="en-US" cap="none" sz="2400" b="1" i="0" u="none" baseline="0">
              <a:latin typeface="Arial"/>
              <a:ea typeface="Arial"/>
              <a:cs typeface="Arial"/>
            </a:rPr>
            <a:t>9th Joint Opening Plenary Session of the</a:t>
          </a:r>
        </a:p>
      </xdr:txBody>
    </xdr:sp>
    <xdr:clientData/>
  </xdr:twoCellAnchor>
  <xdr:twoCellAnchor>
    <xdr:from>
      <xdr:col>4</xdr:col>
      <xdr:colOff>9525</xdr:colOff>
      <xdr:row>5</xdr:row>
      <xdr:rowOff>9525</xdr:rowOff>
    </xdr:from>
    <xdr:to>
      <xdr:col>13</xdr:col>
      <xdr:colOff>95250</xdr:colOff>
      <xdr:row>9</xdr:row>
      <xdr:rowOff>57150</xdr:rowOff>
    </xdr:to>
    <xdr:sp>
      <xdr:nvSpPr>
        <xdr:cNvPr id="5" name="AutoShape 8"/>
        <xdr:cNvSpPr>
          <a:spLocks/>
        </xdr:cNvSpPr>
      </xdr:nvSpPr>
      <xdr:spPr>
        <a:xfrm>
          <a:off x="1990725" y="857250"/>
          <a:ext cx="5572125" cy="762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4800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808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802 Wireless Groups</a:t>
          </a:r>
        </a:p>
      </xdr:txBody>
    </xdr:sp>
    <xdr:clientData/>
  </xdr:twoCellAnchor>
  <xdr:twoCellAnchor>
    <xdr:from>
      <xdr:col>3</xdr:col>
      <xdr:colOff>57150</xdr:colOff>
      <xdr:row>33</xdr:row>
      <xdr:rowOff>95250</xdr:rowOff>
    </xdr:from>
    <xdr:to>
      <xdr:col>13</xdr:col>
      <xdr:colOff>542925</xdr:colOff>
      <xdr:row>34</xdr:row>
      <xdr:rowOff>57150</xdr:rowOff>
    </xdr:to>
    <xdr:sp>
      <xdr:nvSpPr>
        <xdr:cNvPr id="6" name="AutoShape 10"/>
        <xdr:cNvSpPr>
          <a:spLocks/>
        </xdr:cNvSpPr>
      </xdr:nvSpPr>
      <xdr:spPr>
        <a:xfrm>
          <a:off x="1428750" y="5543550"/>
          <a:ext cx="6581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2075" tIns="46038" rIns="92075" bIns="46038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Stuart J. Kerry - Chair, IEEE 802.11 WLANs Working Group - stuart.kerry@philips.com</a:t>
          </a:r>
        </a:p>
      </xdr:txBody>
    </xdr:sp>
    <xdr:clientData/>
  </xdr:twoCellAnchor>
  <xdr:twoCellAnchor>
    <xdr:from>
      <xdr:col>5</xdr:col>
      <xdr:colOff>304800</xdr:colOff>
      <xdr:row>10</xdr:row>
      <xdr:rowOff>0</xdr:rowOff>
    </xdr:from>
    <xdr:to>
      <xdr:col>11</xdr:col>
      <xdr:colOff>523875</xdr:colOff>
      <xdr:row>12</xdr:row>
      <xdr:rowOff>47625</xdr:rowOff>
    </xdr:to>
    <xdr:sp>
      <xdr:nvSpPr>
        <xdr:cNvPr id="7" name="AutoShape 115"/>
        <xdr:cNvSpPr>
          <a:spLocks/>
        </xdr:cNvSpPr>
      </xdr:nvSpPr>
      <xdr:spPr>
        <a:xfrm>
          <a:off x="2895600" y="1724025"/>
          <a:ext cx="3876675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September 12th-17th, 2004, Berlin, Germany</a:t>
          </a:r>
        </a:p>
      </xdr:txBody>
    </xdr:sp>
    <xdr:clientData/>
  </xdr:twoCellAnchor>
  <xdr:twoCellAnchor>
    <xdr:from>
      <xdr:col>7</xdr:col>
      <xdr:colOff>333375</xdr:colOff>
      <xdr:row>13</xdr:row>
      <xdr:rowOff>133350</xdr:rowOff>
    </xdr:from>
    <xdr:to>
      <xdr:col>9</xdr:col>
      <xdr:colOff>438150</xdr:colOff>
      <xdr:row>28</xdr:row>
      <xdr:rowOff>9525</xdr:rowOff>
    </xdr:to>
    <xdr:sp>
      <xdr:nvSpPr>
        <xdr:cNvPr id="8" name="AutoShape 117"/>
        <xdr:cNvSpPr>
          <a:spLocks/>
        </xdr:cNvSpPr>
      </xdr:nvSpPr>
      <xdr:spPr>
        <a:xfrm>
          <a:off x="4143375" y="2343150"/>
          <a:ext cx="1323975" cy="230505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l"/>
          <a:r>
            <a:rPr sz="3600" kern="10" spc="72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00"/>
              </a:solidFill>
              <a:effectLst>
                <a:outerShdw dist="45790" dir="3378595" algn="ctr">
                  <a:srgbClr val="4D4D4D">
                    <a:alpha val="80000"/>
                  </a:srgbClr>
                </a:outerShdw>
              </a:effectLst>
              <a:latin typeface="Arial Black"/>
              <a:cs typeface="Arial Black"/>
            </a:rPr>
            <a:t>- 11 WLAN
- 15 WPAN
- 18 R-REG
- 19 COEX
- 20 MBWA
- 21 MIHO</a:t>
          </a:r>
        </a:p>
      </xdr:txBody>
    </xdr:sp>
    <xdr:clientData/>
  </xdr:twoCellAnchor>
  <xdr:twoCellAnchor>
    <xdr:from>
      <xdr:col>1</xdr:col>
      <xdr:colOff>85725</xdr:colOff>
      <xdr:row>32</xdr:row>
      <xdr:rowOff>38100</xdr:rowOff>
    </xdr:from>
    <xdr:to>
      <xdr:col>15</xdr:col>
      <xdr:colOff>571500</xdr:colOff>
      <xdr:row>35</xdr:row>
      <xdr:rowOff>57150</xdr:rowOff>
    </xdr:to>
    <xdr:sp>
      <xdr:nvSpPr>
        <xdr:cNvPr id="9" name="AutoShape 123"/>
        <xdr:cNvSpPr>
          <a:spLocks/>
        </xdr:cNvSpPr>
      </xdr:nvSpPr>
      <xdr:spPr>
        <a:xfrm>
          <a:off x="266700" y="5324475"/>
          <a:ext cx="90201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2075" tIns="46038" rIns="92075" bIns="46038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802.11 CHAIR - STUART J. KERRY / 802.15 CHAIR - BOB HEILE / 802.18 CHAIR - CARL STEVENSON /
 802.19 CHAIR - STEVE SHELLHAMMER / 802.20 CHAIR - JERRY UPTON / 802.21 CHAIR - AJAY RAJKUMAR</a:t>
          </a:r>
        </a:p>
      </xdr:txBody>
    </xdr:sp>
    <xdr:clientData/>
  </xdr:twoCellAnchor>
  <xdr:twoCellAnchor>
    <xdr:from>
      <xdr:col>6</xdr:col>
      <xdr:colOff>266700</xdr:colOff>
      <xdr:row>29</xdr:row>
      <xdr:rowOff>142875</xdr:rowOff>
    </xdr:from>
    <xdr:to>
      <xdr:col>10</xdr:col>
      <xdr:colOff>533400</xdr:colOff>
      <xdr:row>31</xdr:row>
      <xdr:rowOff>95250</xdr:rowOff>
    </xdr:to>
    <xdr:sp>
      <xdr:nvSpPr>
        <xdr:cNvPr id="10" name="AutoShape 129"/>
        <xdr:cNvSpPr>
          <a:spLocks/>
        </xdr:cNvSpPr>
      </xdr:nvSpPr>
      <xdr:spPr>
        <a:xfrm>
          <a:off x="3467100" y="4943475"/>
          <a:ext cx="2705100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www.802WirelessWorld.com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0</xdr:row>
      <xdr:rowOff>0</xdr:rowOff>
    </xdr:from>
    <xdr:to>
      <xdr:col>15</xdr:col>
      <xdr:colOff>142875</xdr:colOff>
      <xdr:row>3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752475" y="0"/>
          <a:ext cx="82010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2075" tIns="46038" rIns="92075" bIns="46038"/>
        <a:p>
          <a:pPr algn="ctr">
            <a:defRPr/>
          </a:pPr>
          <a:r>
            <a:rPr lang="en-US" cap="none" sz="4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As a Courtesy To Others  …</a:t>
          </a:r>
          <a:r>
            <a:rPr lang="en-US" cap="none" sz="4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476250</xdr:colOff>
      <xdr:row>4</xdr:row>
      <xdr:rowOff>28575</xdr:rowOff>
    </xdr:from>
    <xdr:to>
      <xdr:col>15</xdr:col>
      <xdr:colOff>152400</xdr:colOff>
      <xdr:row>35</xdr:row>
      <xdr:rowOff>19050</xdr:rowOff>
    </xdr:to>
    <xdr:sp>
      <xdr:nvSpPr>
        <xdr:cNvPr id="2" name="AutoShape 2"/>
        <xdr:cNvSpPr>
          <a:spLocks/>
        </xdr:cNvSpPr>
      </xdr:nvSpPr>
      <xdr:spPr>
        <a:xfrm>
          <a:off x="752475" y="676275"/>
          <a:ext cx="8210550" cy="5010150"/>
        </a:xfrm>
        <a:prstGeom prst="rect">
          <a:avLst/>
        </a:prstGeom>
        <a:noFill/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2075" tIns="46038" rIns="92075" bIns="46038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PLEASE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switch your 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Mobile Phones OFF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or to 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VIBRATE Alert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when in the meeting rooms……"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"Our thanks to all those people who now use Headsets !”</a:t>
          </a:r>
          <a:r>
            <a:rPr lang="en-US" cap="none" sz="16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of audio and / or video recording of any 802.11 meeting is specifically prohibited as per the 802.11 WG Policies and Procedures. Still photography is only permitted by a public request and permission of the meeting membership via the WG Chair, and is not for commercial purposes.</a:t>
          </a:r>
        </a:p>
      </xdr:txBody>
    </xdr:sp>
    <xdr:clientData/>
  </xdr:twoCellAnchor>
  <xdr:twoCellAnchor>
    <xdr:from>
      <xdr:col>10</xdr:col>
      <xdr:colOff>266700</xdr:colOff>
      <xdr:row>5</xdr:row>
      <xdr:rowOff>28575</xdr:rowOff>
    </xdr:from>
    <xdr:to>
      <xdr:col>14</xdr:col>
      <xdr:colOff>114300</xdr:colOff>
      <xdr:row>19</xdr:row>
      <xdr:rowOff>28575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838200"/>
          <a:ext cx="228600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</xdr:colOff>
      <xdr:row>7</xdr:row>
      <xdr:rowOff>142875</xdr:rowOff>
    </xdr:from>
    <xdr:to>
      <xdr:col>8</xdr:col>
      <xdr:colOff>361950</xdr:colOff>
      <xdr:row>20</xdr:row>
      <xdr:rowOff>123825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81375" y="1276350"/>
          <a:ext cx="152400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4</xdr:row>
      <xdr:rowOff>95250</xdr:rowOff>
    </xdr:from>
    <xdr:to>
      <xdr:col>5</xdr:col>
      <xdr:colOff>390525</xdr:colOff>
      <xdr:row>13</xdr:row>
      <xdr:rowOff>133350</xdr:rowOff>
    </xdr:to>
    <xdr:pic>
      <xdr:nvPicPr>
        <xdr:cNvPr id="5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0" y="742950"/>
          <a:ext cx="22479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485775</xdr:colOff>
      <xdr:row>40</xdr:row>
      <xdr:rowOff>28575</xdr:rowOff>
    </xdr:from>
    <xdr:ext cx="2200275" cy="1047750"/>
    <xdr:sp>
      <xdr:nvSpPr>
        <xdr:cNvPr id="1" name="AutoShape 12"/>
        <xdr:cNvSpPr>
          <a:spLocks/>
        </xdr:cNvSpPr>
      </xdr:nvSpPr>
      <xdr:spPr>
        <a:xfrm>
          <a:off x="485775" y="5286375"/>
          <a:ext cx="2200275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8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802.11 PHY Activities</a:t>
          </a:r>
        </a:p>
      </xdr:txBody>
    </xdr:sp>
    <xdr:clientData/>
  </xdr:oneCellAnchor>
  <xdr:oneCellAnchor>
    <xdr:from>
      <xdr:col>0</xdr:col>
      <xdr:colOff>419100</xdr:colOff>
      <xdr:row>7</xdr:row>
      <xdr:rowOff>19050</xdr:rowOff>
    </xdr:from>
    <xdr:ext cx="3514725" cy="1066800"/>
    <xdr:sp>
      <xdr:nvSpPr>
        <xdr:cNvPr id="2" name="AutoShape 17"/>
        <xdr:cNvSpPr>
          <a:spLocks/>
        </xdr:cNvSpPr>
      </xdr:nvSpPr>
      <xdr:spPr>
        <a:xfrm>
          <a:off x="419100" y="1123950"/>
          <a:ext cx="3514725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8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802.11 MAC &amp; Other Activities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704850</xdr:colOff>
      <xdr:row>16</xdr:row>
      <xdr:rowOff>0</xdr:rowOff>
    </xdr:from>
    <xdr:to>
      <xdr:col>6</xdr:col>
      <xdr:colOff>704850</xdr:colOff>
      <xdr:row>23</xdr:row>
      <xdr:rowOff>0</xdr:rowOff>
    </xdr:to>
    <xdr:sp>
      <xdr:nvSpPr>
        <xdr:cNvPr id="1" name="Line 1"/>
        <xdr:cNvSpPr>
          <a:spLocks/>
        </xdr:cNvSpPr>
      </xdr:nvSpPr>
      <xdr:spPr>
        <a:xfrm>
          <a:off x="8534400" y="6162675"/>
          <a:ext cx="0" cy="1133475"/>
        </a:xfrm>
        <a:prstGeom prst="line">
          <a:avLst/>
        </a:prstGeom>
        <a:noFill/>
        <a:ln w="76200" cmpd="sng">
          <a:solidFill>
            <a:srgbClr val="8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28575</xdr:rowOff>
    </xdr:from>
    <xdr:to>
      <xdr:col>1</xdr:col>
      <xdr:colOff>2266950</xdr:colOff>
      <xdr:row>3</xdr:row>
      <xdr:rowOff>771525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238125"/>
          <a:ext cx="22383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66</xdr:row>
      <xdr:rowOff>0</xdr:rowOff>
    </xdr:from>
    <xdr:to>
      <xdr:col>9</xdr:col>
      <xdr:colOff>0</xdr:colOff>
      <xdr:row>67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2458700" y="16278225"/>
          <a:ext cx="11144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102</xdr:row>
      <xdr:rowOff>0</xdr:rowOff>
    </xdr:from>
    <xdr:to>
      <xdr:col>27</xdr:col>
      <xdr:colOff>952500</xdr:colOff>
      <xdr:row>236</xdr:row>
      <xdr:rowOff>38100</xdr:rowOff>
    </xdr:to>
    <xdr:graphicFrame>
      <xdr:nvGraphicFramePr>
        <xdr:cNvPr id="3" name="Chart 3"/>
        <xdr:cNvGraphicFramePr/>
      </xdr:nvGraphicFramePr>
      <xdr:xfrm>
        <a:off x="3076575" y="31880175"/>
        <a:ext cx="32042100" cy="2699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98</xdr:row>
      <xdr:rowOff>0</xdr:rowOff>
    </xdr:from>
    <xdr:to>
      <xdr:col>9</xdr:col>
      <xdr:colOff>0</xdr:colOff>
      <xdr:row>100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2458700" y="29975175"/>
          <a:ext cx="1114425" cy="1028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1066800</xdr:colOff>
      <xdr:row>38</xdr:row>
      <xdr:rowOff>361950</xdr:rowOff>
    </xdr:from>
    <xdr:to>
      <xdr:col>15</xdr:col>
      <xdr:colOff>38100</xdr:colOff>
      <xdr:row>38</xdr:row>
      <xdr:rowOff>361950</xdr:rowOff>
    </xdr:to>
    <xdr:sp>
      <xdr:nvSpPr>
        <xdr:cNvPr id="5" name="Line 5"/>
        <xdr:cNvSpPr>
          <a:spLocks/>
        </xdr:cNvSpPr>
      </xdr:nvSpPr>
      <xdr:spPr>
        <a:xfrm>
          <a:off x="7953375" y="15478125"/>
          <a:ext cx="1242060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1057275</xdr:colOff>
      <xdr:row>19</xdr:row>
      <xdr:rowOff>333375</xdr:rowOff>
    </xdr:from>
    <xdr:to>
      <xdr:col>29</xdr:col>
      <xdr:colOff>1095375</xdr:colOff>
      <xdr:row>19</xdr:row>
      <xdr:rowOff>333375</xdr:rowOff>
    </xdr:to>
    <xdr:sp>
      <xdr:nvSpPr>
        <xdr:cNvPr id="6" name="Line 7"/>
        <xdr:cNvSpPr>
          <a:spLocks/>
        </xdr:cNvSpPr>
      </xdr:nvSpPr>
      <xdr:spPr>
        <a:xfrm>
          <a:off x="31842075" y="8210550"/>
          <a:ext cx="5648325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10</xdr:row>
      <xdr:rowOff>0</xdr:rowOff>
    </xdr:from>
    <xdr:to>
      <xdr:col>30</xdr:col>
      <xdr:colOff>0</xdr:colOff>
      <xdr:row>21</xdr:row>
      <xdr:rowOff>0</xdr:rowOff>
    </xdr:to>
    <xdr:sp>
      <xdr:nvSpPr>
        <xdr:cNvPr id="7" name="Line 8"/>
        <xdr:cNvSpPr>
          <a:spLocks/>
        </xdr:cNvSpPr>
      </xdr:nvSpPr>
      <xdr:spPr>
        <a:xfrm>
          <a:off x="37509450" y="4448175"/>
          <a:ext cx="0" cy="41910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20</xdr:row>
      <xdr:rowOff>0</xdr:rowOff>
    </xdr:from>
    <xdr:to>
      <xdr:col>25</xdr:col>
      <xdr:colOff>0</xdr:colOff>
      <xdr:row>39</xdr:row>
      <xdr:rowOff>0</xdr:rowOff>
    </xdr:to>
    <xdr:sp>
      <xdr:nvSpPr>
        <xdr:cNvPr id="8" name="Line 9"/>
        <xdr:cNvSpPr>
          <a:spLocks/>
        </xdr:cNvSpPr>
      </xdr:nvSpPr>
      <xdr:spPr>
        <a:xfrm>
          <a:off x="31937325" y="8258175"/>
          <a:ext cx="0" cy="72485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295275</xdr:colOff>
      <xdr:row>34</xdr:row>
      <xdr:rowOff>76200</xdr:rowOff>
    </xdr:from>
    <xdr:to>
      <xdr:col>27</xdr:col>
      <xdr:colOff>1095375</xdr:colOff>
      <xdr:row>37</xdr:row>
      <xdr:rowOff>314325</xdr:rowOff>
    </xdr:to>
    <xdr:sp>
      <xdr:nvSpPr>
        <xdr:cNvPr id="9" name="AutoShape 11"/>
        <xdr:cNvSpPr>
          <a:spLocks/>
        </xdr:cNvSpPr>
      </xdr:nvSpPr>
      <xdr:spPr>
        <a:xfrm>
          <a:off x="33347025" y="13677900"/>
          <a:ext cx="1914525" cy="1371600"/>
        </a:xfrm>
        <a:prstGeom prst="wedgeRoundRectCallout">
          <a:avLst>
            <a:gd name="adj1" fmla="val -123134"/>
            <a:gd name="adj2" fmla="val 4166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Session Hour
Limits</a:t>
          </a:r>
        </a:p>
      </xdr:txBody>
    </xdr:sp>
    <xdr:clientData/>
  </xdr:twoCellAnchor>
  <xdr:twoCellAnchor>
    <xdr:from>
      <xdr:col>14</xdr:col>
      <xdr:colOff>1123950</xdr:colOff>
      <xdr:row>31</xdr:row>
      <xdr:rowOff>342900</xdr:rowOff>
    </xdr:from>
    <xdr:to>
      <xdr:col>20</xdr:col>
      <xdr:colOff>19050</xdr:colOff>
      <xdr:row>31</xdr:row>
      <xdr:rowOff>342900</xdr:rowOff>
    </xdr:to>
    <xdr:sp>
      <xdr:nvSpPr>
        <xdr:cNvPr id="10" name="Line 13"/>
        <xdr:cNvSpPr>
          <a:spLocks/>
        </xdr:cNvSpPr>
      </xdr:nvSpPr>
      <xdr:spPr>
        <a:xfrm>
          <a:off x="20269200" y="12801600"/>
          <a:ext cx="584835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990600</xdr:colOff>
      <xdr:row>38</xdr:row>
      <xdr:rowOff>361950</xdr:rowOff>
    </xdr:from>
    <xdr:to>
      <xdr:col>25</xdr:col>
      <xdr:colOff>38100</xdr:colOff>
      <xdr:row>38</xdr:row>
      <xdr:rowOff>371475</xdr:rowOff>
    </xdr:to>
    <xdr:sp>
      <xdr:nvSpPr>
        <xdr:cNvPr id="11" name="Line 14"/>
        <xdr:cNvSpPr>
          <a:spLocks/>
        </xdr:cNvSpPr>
      </xdr:nvSpPr>
      <xdr:spPr>
        <a:xfrm flipV="1">
          <a:off x="25974675" y="15478125"/>
          <a:ext cx="6000750" cy="95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1162050</xdr:colOff>
      <xdr:row>31</xdr:row>
      <xdr:rowOff>304800</xdr:rowOff>
    </xdr:from>
    <xdr:to>
      <xdr:col>14</xdr:col>
      <xdr:colOff>1162050</xdr:colOff>
      <xdr:row>39</xdr:row>
      <xdr:rowOff>28575</xdr:rowOff>
    </xdr:to>
    <xdr:sp>
      <xdr:nvSpPr>
        <xdr:cNvPr id="12" name="Line 15"/>
        <xdr:cNvSpPr>
          <a:spLocks/>
        </xdr:cNvSpPr>
      </xdr:nvSpPr>
      <xdr:spPr>
        <a:xfrm>
          <a:off x="20307300" y="12763500"/>
          <a:ext cx="0" cy="277177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1066800</xdr:colOff>
      <xdr:row>31</xdr:row>
      <xdr:rowOff>333375</xdr:rowOff>
    </xdr:from>
    <xdr:to>
      <xdr:col>19</xdr:col>
      <xdr:colOff>1066800</xdr:colOff>
      <xdr:row>38</xdr:row>
      <xdr:rowOff>304800</xdr:rowOff>
    </xdr:to>
    <xdr:sp>
      <xdr:nvSpPr>
        <xdr:cNvPr id="13" name="Line 16"/>
        <xdr:cNvSpPr>
          <a:spLocks/>
        </xdr:cNvSpPr>
      </xdr:nvSpPr>
      <xdr:spPr>
        <a:xfrm>
          <a:off x="26050875" y="12792075"/>
          <a:ext cx="0" cy="26289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990600</xdr:colOff>
      <xdr:row>10</xdr:row>
      <xdr:rowOff>0</xdr:rowOff>
    </xdr:from>
    <xdr:to>
      <xdr:col>29</xdr:col>
      <xdr:colOff>1076325</xdr:colOff>
      <xdr:row>10</xdr:row>
      <xdr:rowOff>38100</xdr:rowOff>
    </xdr:to>
    <xdr:sp>
      <xdr:nvSpPr>
        <xdr:cNvPr id="14" name="Line 20"/>
        <xdr:cNvSpPr>
          <a:spLocks/>
        </xdr:cNvSpPr>
      </xdr:nvSpPr>
      <xdr:spPr>
        <a:xfrm>
          <a:off x="14563725" y="4448175"/>
          <a:ext cx="22907625" cy="381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1066800</xdr:colOff>
      <xdr:row>21</xdr:row>
      <xdr:rowOff>333375</xdr:rowOff>
    </xdr:from>
    <xdr:to>
      <xdr:col>3</xdr:col>
      <xdr:colOff>1104900</xdr:colOff>
      <xdr:row>39</xdr:row>
      <xdr:rowOff>38100</xdr:rowOff>
    </xdr:to>
    <xdr:sp>
      <xdr:nvSpPr>
        <xdr:cNvPr id="15" name="Line 21"/>
        <xdr:cNvSpPr>
          <a:spLocks/>
        </xdr:cNvSpPr>
      </xdr:nvSpPr>
      <xdr:spPr>
        <a:xfrm flipH="1" flipV="1">
          <a:off x="7953375" y="8972550"/>
          <a:ext cx="38100" cy="657225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1095375</xdr:colOff>
      <xdr:row>10</xdr:row>
      <xdr:rowOff>0</xdr:rowOff>
    </xdr:from>
    <xdr:to>
      <xdr:col>10</xdr:col>
      <xdr:colOff>95250</xdr:colOff>
      <xdr:row>10</xdr:row>
      <xdr:rowOff>0</xdr:rowOff>
    </xdr:to>
    <xdr:sp>
      <xdr:nvSpPr>
        <xdr:cNvPr id="16" name="Line 22"/>
        <xdr:cNvSpPr>
          <a:spLocks/>
        </xdr:cNvSpPr>
      </xdr:nvSpPr>
      <xdr:spPr>
        <a:xfrm flipV="1">
          <a:off x="7981950" y="4448175"/>
          <a:ext cx="680085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1057275</xdr:colOff>
      <xdr:row>9</xdr:row>
      <xdr:rowOff>314325</xdr:rowOff>
    </xdr:from>
    <xdr:to>
      <xdr:col>3</xdr:col>
      <xdr:colOff>1066800</xdr:colOff>
      <xdr:row>21</xdr:row>
      <xdr:rowOff>333375</xdr:rowOff>
    </xdr:to>
    <xdr:sp>
      <xdr:nvSpPr>
        <xdr:cNvPr id="17" name="Line 23"/>
        <xdr:cNvSpPr>
          <a:spLocks/>
        </xdr:cNvSpPr>
      </xdr:nvSpPr>
      <xdr:spPr>
        <a:xfrm flipH="1" flipV="1">
          <a:off x="7943850" y="4381500"/>
          <a:ext cx="9525" cy="459105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1066800</xdr:colOff>
      <xdr:row>22</xdr:row>
      <xdr:rowOff>0</xdr:rowOff>
    </xdr:from>
    <xdr:to>
      <xdr:col>14</xdr:col>
      <xdr:colOff>0</xdr:colOff>
      <xdr:row>26</xdr:row>
      <xdr:rowOff>0</xdr:rowOff>
    </xdr:to>
    <xdr:sp>
      <xdr:nvSpPr>
        <xdr:cNvPr id="18" name="Rectangle 48"/>
        <xdr:cNvSpPr>
          <a:spLocks/>
        </xdr:cNvSpPr>
      </xdr:nvSpPr>
      <xdr:spPr>
        <a:xfrm>
          <a:off x="16868775" y="9029700"/>
          <a:ext cx="2276475" cy="1524000"/>
        </a:xfrm>
        <a:prstGeom prst="rect">
          <a:avLst/>
        </a:prstGeom>
        <a:noFill/>
        <a:ln w="152400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762000</xdr:colOff>
      <xdr:row>19</xdr:row>
      <xdr:rowOff>228600</xdr:rowOff>
    </xdr:from>
    <xdr:to>
      <xdr:col>10</xdr:col>
      <xdr:colOff>457200</xdr:colOff>
      <xdr:row>22</xdr:row>
      <xdr:rowOff>76200</xdr:rowOff>
    </xdr:to>
    <xdr:sp>
      <xdr:nvSpPr>
        <xdr:cNvPr id="19" name="AutoShape 49"/>
        <xdr:cNvSpPr>
          <a:spLocks/>
        </xdr:cNvSpPr>
      </xdr:nvSpPr>
      <xdr:spPr>
        <a:xfrm>
          <a:off x="13220700" y="8105775"/>
          <a:ext cx="1924050" cy="1000125"/>
        </a:xfrm>
        <a:prstGeom prst="wedgeRoundRectCallout">
          <a:avLst>
            <a:gd name="adj1" fmla="val 135148"/>
            <a:gd name="adj2" fmla="val 84287"/>
          </a:avLst>
        </a:prstGeom>
        <a:solidFill>
          <a:srgbClr val="800080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Joint Meeting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stuart.kerry@philips.com" TargetMode="External" /><Relationship Id="rId2" Type="http://schemas.openxmlformats.org/officeDocument/2006/relationships/hyperlink" Target="mailto:apetrick@icefyre.com" TargetMode="External" /><Relationship Id="rId3" Type="http://schemas.openxmlformats.org/officeDocument/2006/relationships/hyperlink" Target="mailto:hworstell@att.com" TargetMode="External" /><Relationship Id="rId4" Type="http://schemas.openxmlformats.org/officeDocument/2006/relationships/hyperlink" Target="mailto:tim.godfrey@conexant.com" TargetMode="External" /><Relationship Id="rId5" Type="http://schemas.openxmlformats.org/officeDocument/2006/relationships/hyperlink" Target="mailto:brian@linux-wlan.com" TargetMode="External" /><Relationship Id="rId6" Type="http://schemas.openxmlformats.org/officeDocument/2006/relationships/hyperlink" Target="mailto:brian@linux-wlan.com" TargetMode="External" /><Relationship Id="rId7" Type="http://schemas.openxmlformats.org/officeDocument/2006/relationships/hyperlink" Target="mailto:tktan@ieee.org" TargetMode="External" /><Relationship Id="rId8" Type="http://schemas.openxmlformats.org/officeDocument/2006/relationships/hyperlink" Target="mailto:john.fakatselis@conexant.com" TargetMode="External" /><Relationship Id="rId9" Type="http://schemas.openxmlformats.org/officeDocument/2006/relationships/hyperlink" Target="mailto:duncan.kitchin@intel.com" TargetMode="External" /><Relationship Id="rId10" Type="http://schemas.openxmlformats.org/officeDocument/2006/relationships/hyperlink" Target="mailto:richard.h.paine@boeing.com" TargetMode="External" /><Relationship Id="rId11" Type="http://schemas.openxmlformats.org/officeDocument/2006/relationships/hyperlink" Target="mailto:bob@airespace.com" TargetMode="External" /><Relationship Id="rId12" Type="http://schemas.openxmlformats.org/officeDocument/2006/relationships/hyperlink" Target="mailto:bruce.kraemer@conexant.com" TargetMode="External" /><Relationship Id="rId13" Type="http://schemas.openxmlformats.org/officeDocument/2006/relationships/hyperlink" Target="mailto:cchaplin@sj.symbol.com" TargetMode="External" /><Relationship Id="rId14" Type="http://schemas.openxmlformats.org/officeDocument/2006/relationships/hyperlink" Target="mailto:donald.eastlake@motorola.com" TargetMode="External" /><Relationship Id="rId15" Type="http://schemas.openxmlformats.org/officeDocument/2006/relationships/hyperlink" Target="mailto:lra@tiac.net" TargetMode="External" /><Relationship Id="rId16" Type="http://schemas.openxmlformats.org/officeDocument/2006/relationships/hyperlink" Target="mailto:stephen.mccann@roke.co.uk" TargetMode="External" /><Relationship Id="rId17" Type="http://schemas.openxmlformats.org/officeDocument/2006/relationships/hyperlink" Target="mailto:charles_wright@azimuthsystems.com" TargetMode="External" /><Relationship Id="rId18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3"/>
    <pageSetUpPr fitToPage="1"/>
  </sheetPr>
  <dimension ref="A1:IV29"/>
  <sheetViews>
    <sheetView showGridLines="0" tabSelected="1" zoomScale="97" zoomScaleNormal="97" workbookViewId="0" topLeftCell="A1">
      <selection activeCell="A1" sqref="A1"/>
    </sheetView>
  </sheetViews>
  <sheetFormatPr defaultColWidth="9.140625" defaultRowHeight="12.75"/>
  <cols>
    <col min="1" max="1" width="1.7109375" style="825" customWidth="1"/>
    <col min="2" max="2" width="9.28125" style="825" customWidth="1"/>
    <col min="3" max="3" width="9.57421875" style="825" customWidth="1"/>
    <col min="4" max="4" width="6.00390625" style="825" customWidth="1"/>
    <col min="5" max="13" width="9.140625" style="825" customWidth="1"/>
    <col min="14" max="14" width="15.140625" style="825" customWidth="1"/>
    <col min="15" max="15" width="9.57421875" style="825" customWidth="1"/>
    <col min="16" max="16384" width="9.140625" style="825" customWidth="1"/>
  </cols>
  <sheetData>
    <row r="1" ht="6" customHeight="1">
      <c r="A1" s="1342"/>
    </row>
    <row r="2" spans="1:256" ht="11.25" customHeight="1" thickBot="1">
      <c r="A2"/>
      <c r="IV2" s="825" t="s">
        <v>274</v>
      </c>
    </row>
    <row r="3" spans="1:16" ht="17.25" customHeight="1" thickBot="1">
      <c r="A3"/>
      <c r="C3" s="87" t="s">
        <v>511</v>
      </c>
      <c r="O3" s="214" t="str">
        <f>$C$3</f>
        <v>INTERIM</v>
      </c>
      <c r="P3" s="826"/>
    </row>
    <row r="4" spans="1:16" ht="12.75" customHeight="1">
      <c r="A4"/>
      <c r="C4" s="1412" t="s">
        <v>869</v>
      </c>
      <c r="O4" s="1412" t="str">
        <f>$C$4</f>
        <v>R2</v>
      </c>
      <c r="P4" s="827"/>
    </row>
    <row r="5" spans="1:15" ht="12.75" customHeight="1">
      <c r="A5"/>
      <c r="C5" s="1413"/>
      <c r="O5" s="1413"/>
    </row>
    <row r="6" spans="1:15" ht="12.75" customHeight="1">
      <c r="A6"/>
      <c r="C6" s="1413"/>
      <c r="O6" s="1413"/>
    </row>
    <row r="7" spans="1:15" ht="12.75" customHeight="1" thickBot="1">
      <c r="A7"/>
      <c r="C7" s="1414"/>
      <c r="O7" s="1414"/>
    </row>
    <row r="8" ht="18" customHeight="1">
      <c r="A8"/>
    </row>
    <row r="9" ht="12.75">
      <c r="A9"/>
    </row>
    <row r="10" ht="12.75">
      <c r="A10"/>
    </row>
    <row r="11" ht="12.75">
      <c r="A11"/>
    </row>
    <row r="12" ht="12.75">
      <c r="A12"/>
    </row>
    <row r="13" ht="12.75">
      <c r="A13"/>
    </row>
    <row r="14" ht="12.75">
      <c r="A14"/>
    </row>
    <row r="15" ht="12.75">
      <c r="A15"/>
    </row>
    <row r="16" ht="12.75"/>
    <row r="17" spans="2:15" ht="12.75">
      <c r="B17" s="1411"/>
      <c r="O17" s="1409"/>
    </row>
    <row r="18" spans="2:15" ht="12.75">
      <c r="B18" s="1411"/>
      <c r="O18" s="1409"/>
    </row>
    <row r="19" spans="2:15" ht="12.75">
      <c r="B19" s="1411"/>
      <c r="O19" s="1409"/>
    </row>
    <row r="20" ht="12.75">
      <c r="B20" s="1411"/>
    </row>
    <row r="21" ht="12.75">
      <c r="B21" s="1411"/>
    </row>
    <row r="22" ht="12.75">
      <c r="B22" s="1411"/>
    </row>
    <row r="23" spans="2:15" ht="12.75">
      <c r="B23" s="1411"/>
      <c r="O23" s="1409"/>
    </row>
    <row r="24" spans="2:15" ht="12.75">
      <c r="B24" s="1411"/>
      <c r="O24" s="1409"/>
    </row>
    <row r="25" spans="2:15" ht="12.75">
      <c r="B25" s="1411"/>
      <c r="O25" s="1409"/>
    </row>
    <row r="26" ht="12.75">
      <c r="B26" s="1411"/>
    </row>
    <row r="27" ht="12.75">
      <c r="B27" s="1411"/>
    </row>
    <row r="28" ht="12.75">
      <c r="B28" s="1411"/>
    </row>
    <row r="29" ht="12.75">
      <c r="B29" s="1411"/>
    </row>
  </sheetData>
  <mergeCells count="5">
    <mergeCell ref="B17:B29"/>
    <mergeCell ref="C4:C7"/>
    <mergeCell ref="O4:O7"/>
    <mergeCell ref="O17:O19"/>
    <mergeCell ref="O23:O25"/>
  </mergeCells>
  <printOptions/>
  <pageMargins left="0.75" right="0.75" top="1" bottom="1" header="0.5" footer="0.5"/>
  <pageSetup fitToHeight="1" fitToWidth="1" horizontalDpi="600" verticalDpi="600" orientation="landscape" scale="1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>
    <tabColor indexed="43"/>
  </sheetPr>
  <dimension ref="A2:CU109"/>
  <sheetViews>
    <sheetView showGridLines="0" zoomScale="90" zoomScaleNormal="90" workbookViewId="0" topLeftCell="A1">
      <selection activeCell="A1" sqref="A1"/>
    </sheetView>
  </sheetViews>
  <sheetFormatPr defaultColWidth="9.140625" defaultRowHeight="16.5" customHeight="1"/>
  <sheetData>
    <row r="1" s="816" customFormat="1" ht="16.5" customHeight="1"/>
    <row r="2" s="315" customFormat="1" ht="16.5" customHeight="1">
      <c r="I2" s="352"/>
    </row>
    <row r="3" spans="2:16" s="327" customFormat="1" ht="16.5" customHeight="1">
      <c r="B3" s="1793" t="s">
        <v>177</v>
      </c>
      <c r="C3" s="1793"/>
      <c r="D3" s="1793"/>
      <c r="E3" s="1793"/>
      <c r="F3" s="1793"/>
      <c r="G3" s="1793"/>
      <c r="H3" s="1793"/>
      <c r="I3" s="1793"/>
      <c r="J3" s="1793"/>
      <c r="K3" s="1793"/>
      <c r="L3" s="1793"/>
      <c r="M3" s="1793"/>
      <c r="N3" s="1793"/>
      <c r="O3" s="1793"/>
      <c r="P3" s="1793"/>
    </row>
    <row r="4" spans="2:97" s="328" customFormat="1" ht="16.5" customHeight="1">
      <c r="B4" s="412" t="s">
        <v>262</v>
      </c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329"/>
      <c r="R4" s="329"/>
      <c r="S4" s="329"/>
      <c r="T4" s="329"/>
      <c r="U4" s="329"/>
      <c r="V4" s="329"/>
      <c r="W4" s="329"/>
      <c r="X4" s="329"/>
      <c r="Y4" s="329"/>
      <c r="Z4" s="329"/>
      <c r="AA4" s="329"/>
      <c r="AB4" s="329"/>
      <c r="AC4" s="329"/>
      <c r="AD4" s="329"/>
      <c r="AE4" s="329"/>
      <c r="AF4" s="329"/>
      <c r="AG4" s="329"/>
      <c r="AH4" s="329"/>
      <c r="AI4" s="329"/>
      <c r="AJ4" s="329"/>
      <c r="AK4" s="329"/>
      <c r="AL4" s="329"/>
      <c r="AM4" s="329"/>
      <c r="AN4" s="329"/>
      <c r="AO4" s="329"/>
      <c r="AP4" s="329"/>
      <c r="AQ4" s="329"/>
      <c r="AR4" s="329"/>
      <c r="AS4" s="329"/>
      <c r="AT4" s="329"/>
      <c r="AU4" s="329"/>
      <c r="AV4" s="329"/>
      <c r="AW4" s="329"/>
      <c r="AX4" s="329"/>
      <c r="AY4" s="329"/>
      <c r="AZ4" s="329"/>
      <c r="BA4" s="329"/>
      <c r="BB4" s="329"/>
      <c r="BC4" s="329"/>
      <c r="BD4" s="329"/>
      <c r="BE4" s="329"/>
      <c r="BF4" s="329"/>
      <c r="BG4" s="329"/>
      <c r="BH4" s="329"/>
      <c r="BI4" s="329"/>
      <c r="BJ4" s="329"/>
      <c r="BK4" s="329"/>
      <c r="BL4" s="329"/>
      <c r="BM4" s="329"/>
      <c r="BN4" s="329"/>
      <c r="BO4" s="329"/>
      <c r="BP4" s="329"/>
      <c r="BQ4" s="329"/>
      <c r="BR4" s="329"/>
      <c r="BS4" s="329"/>
      <c r="BT4" s="329"/>
      <c r="BU4" s="329"/>
      <c r="BV4" s="329"/>
      <c r="BW4" s="329"/>
      <c r="BX4" s="329"/>
      <c r="BY4" s="329"/>
      <c r="BZ4" s="329"/>
      <c r="CA4" s="329"/>
      <c r="CB4" s="329"/>
      <c r="CC4" s="329"/>
      <c r="CD4" s="329"/>
      <c r="CE4" s="329"/>
      <c r="CF4" s="329"/>
      <c r="CG4" s="329"/>
      <c r="CH4" s="329"/>
      <c r="CI4" s="329"/>
      <c r="CJ4" s="329"/>
      <c r="CK4" s="329"/>
      <c r="CL4" s="329"/>
      <c r="CM4" s="329"/>
      <c r="CN4" s="329"/>
      <c r="CO4" s="329"/>
      <c r="CP4" s="329"/>
      <c r="CQ4" s="329"/>
      <c r="CR4" s="329"/>
      <c r="CS4" s="329"/>
    </row>
    <row r="5" spans="2:99" s="394" customFormat="1" ht="16.5" customHeight="1">
      <c r="B5" s="395" t="s">
        <v>442</v>
      </c>
      <c r="C5" s="396" t="s">
        <v>431</v>
      </c>
      <c r="D5" s="447"/>
      <c r="E5" s="447"/>
      <c r="F5" s="447"/>
      <c r="G5" s="447"/>
      <c r="H5" s="447"/>
      <c r="I5" s="447"/>
      <c r="J5" s="447"/>
      <c r="K5" s="447"/>
      <c r="L5" s="454"/>
      <c r="M5" s="454"/>
      <c r="N5" s="454"/>
      <c r="O5" s="454"/>
      <c r="P5" s="454"/>
      <c r="Q5" s="454"/>
      <c r="R5" s="454"/>
      <c r="S5" s="454"/>
      <c r="T5" s="454"/>
      <c r="U5" s="454"/>
      <c r="V5" s="454"/>
      <c r="W5" s="454"/>
      <c r="X5" s="454"/>
      <c r="Y5" s="454"/>
      <c r="Z5" s="454"/>
      <c r="AA5" s="454"/>
      <c r="AB5" s="454"/>
      <c r="AC5" s="454"/>
      <c r="AD5" s="454"/>
      <c r="AE5" s="454"/>
      <c r="AF5" s="454"/>
      <c r="AG5" s="454"/>
      <c r="AH5" s="454"/>
      <c r="AI5" s="454"/>
      <c r="AJ5" s="454"/>
      <c r="AK5" s="454"/>
      <c r="AL5" s="454"/>
      <c r="AM5" s="454"/>
      <c r="AN5" s="454"/>
      <c r="AO5" s="454"/>
      <c r="AP5" s="454"/>
      <c r="AQ5" s="454"/>
      <c r="AR5" s="454"/>
      <c r="AS5" s="454"/>
      <c r="AT5" s="454"/>
      <c r="AU5" s="454"/>
      <c r="AV5" s="454"/>
      <c r="AW5" s="454"/>
      <c r="AX5" s="454"/>
      <c r="AY5" s="454"/>
      <c r="AZ5" s="454"/>
      <c r="BA5" s="454"/>
      <c r="BB5" s="454"/>
      <c r="BC5" s="454"/>
      <c r="BD5" s="454"/>
      <c r="BE5" s="454"/>
      <c r="BF5" s="454"/>
      <c r="BG5" s="454"/>
      <c r="BH5" s="454"/>
      <c r="BI5" s="454"/>
      <c r="BJ5" s="454"/>
      <c r="BK5" s="454"/>
      <c r="BL5" s="454"/>
      <c r="BM5" s="454"/>
      <c r="BN5" s="454"/>
      <c r="BO5" s="454"/>
      <c r="BP5" s="454"/>
      <c r="BQ5" s="454"/>
      <c r="BR5" s="454"/>
      <c r="BS5" s="454"/>
      <c r="BT5" s="454"/>
      <c r="BU5" s="454"/>
      <c r="BV5" s="454"/>
      <c r="BW5" s="454"/>
      <c r="BX5" s="454"/>
      <c r="BY5" s="454"/>
      <c r="BZ5" s="454"/>
      <c r="CA5" s="454"/>
      <c r="CB5" s="454"/>
      <c r="CC5" s="454"/>
      <c r="CD5" s="454"/>
      <c r="CE5" s="454"/>
      <c r="CF5" s="454"/>
      <c r="CG5" s="454"/>
      <c r="CH5" s="454"/>
      <c r="CI5" s="454"/>
      <c r="CJ5" s="454"/>
      <c r="CK5" s="454"/>
      <c r="CL5" s="454"/>
      <c r="CM5" s="454"/>
      <c r="CN5" s="454"/>
      <c r="CO5" s="454"/>
      <c r="CP5" s="454"/>
      <c r="CQ5" s="454"/>
      <c r="CR5" s="454"/>
      <c r="CS5" s="454"/>
      <c r="CT5" s="454"/>
      <c r="CU5" s="454"/>
    </row>
    <row r="6" spans="2:99" s="394" customFormat="1" ht="16.5" customHeight="1">
      <c r="B6" s="395" t="s">
        <v>442</v>
      </c>
      <c r="C6" s="396" t="s">
        <v>144</v>
      </c>
      <c r="D6" s="447"/>
      <c r="E6" s="447"/>
      <c r="F6" s="447"/>
      <c r="G6" s="447"/>
      <c r="H6" s="447"/>
      <c r="I6" s="447"/>
      <c r="J6" s="447"/>
      <c r="K6" s="447"/>
      <c r="L6" s="454"/>
      <c r="M6" s="454"/>
      <c r="N6" s="454"/>
      <c r="O6" s="454"/>
      <c r="P6" s="454"/>
      <c r="Q6" s="454"/>
      <c r="R6" s="454"/>
      <c r="S6" s="454"/>
      <c r="T6" s="454"/>
      <c r="U6" s="454"/>
      <c r="V6" s="454"/>
      <c r="W6" s="454"/>
      <c r="X6" s="454"/>
      <c r="Y6" s="454"/>
      <c r="Z6" s="454"/>
      <c r="AA6" s="454"/>
      <c r="AB6" s="454"/>
      <c r="AC6" s="454"/>
      <c r="AD6" s="454"/>
      <c r="AE6" s="454"/>
      <c r="AF6" s="454"/>
      <c r="AG6" s="454"/>
      <c r="AH6" s="454"/>
      <c r="AI6" s="454"/>
      <c r="AJ6" s="454"/>
      <c r="AK6" s="454"/>
      <c r="AL6" s="454"/>
      <c r="AM6" s="454"/>
      <c r="AN6" s="454"/>
      <c r="AO6" s="454"/>
      <c r="AP6" s="454"/>
      <c r="AQ6" s="454"/>
      <c r="AR6" s="454"/>
      <c r="AS6" s="454"/>
      <c r="AT6" s="454"/>
      <c r="AU6" s="454"/>
      <c r="AV6" s="454"/>
      <c r="AW6" s="454"/>
      <c r="AX6" s="454"/>
      <c r="AY6" s="454"/>
      <c r="AZ6" s="454"/>
      <c r="BA6" s="454"/>
      <c r="BB6" s="454"/>
      <c r="BC6" s="454"/>
      <c r="BD6" s="454"/>
      <c r="BE6" s="454"/>
      <c r="BF6" s="454"/>
      <c r="BG6" s="454"/>
      <c r="BH6" s="454"/>
      <c r="BI6" s="454"/>
      <c r="BJ6" s="454"/>
      <c r="BK6" s="454"/>
      <c r="BL6" s="454"/>
      <c r="BM6" s="454"/>
      <c r="BN6" s="454"/>
      <c r="BO6" s="454"/>
      <c r="BP6" s="454"/>
      <c r="BQ6" s="454"/>
      <c r="BR6" s="454"/>
      <c r="BS6" s="454"/>
      <c r="BT6" s="454"/>
      <c r="BU6" s="454"/>
      <c r="BV6" s="454"/>
      <c r="BW6" s="454"/>
      <c r="BX6" s="454"/>
      <c r="BY6" s="454"/>
      <c r="BZ6" s="454"/>
      <c r="CA6" s="454"/>
      <c r="CB6" s="454"/>
      <c r="CC6" s="454"/>
      <c r="CD6" s="454"/>
      <c r="CE6" s="454"/>
      <c r="CF6" s="454"/>
      <c r="CG6" s="454"/>
      <c r="CH6" s="454"/>
      <c r="CI6" s="454"/>
      <c r="CJ6" s="454"/>
      <c r="CK6" s="454"/>
      <c r="CL6" s="454"/>
      <c r="CM6" s="454"/>
      <c r="CN6" s="454"/>
      <c r="CO6" s="454"/>
      <c r="CP6" s="454"/>
      <c r="CQ6" s="454"/>
      <c r="CR6" s="454"/>
      <c r="CS6" s="454"/>
      <c r="CT6" s="454"/>
      <c r="CU6" s="454"/>
    </row>
    <row r="7" spans="2:99" s="394" customFormat="1" ht="16.5" customHeight="1">
      <c r="B7" s="395" t="s">
        <v>442</v>
      </c>
      <c r="C7" s="396" t="s">
        <v>183</v>
      </c>
      <c r="D7" s="447"/>
      <c r="E7" s="447"/>
      <c r="F7" s="447"/>
      <c r="G7" s="447"/>
      <c r="H7" s="447"/>
      <c r="I7" s="447"/>
      <c r="J7" s="447"/>
      <c r="K7" s="447"/>
      <c r="L7" s="454"/>
      <c r="M7" s="454"/>
      <c r="N7" s="454"/>
      <c r="O7" s="454"/>
      <c r="P7" s="454"/>
      <c r="Q7" s="454"/>
      <c r="R7" s="454"/>
      <c r="S7" s="454"/>
      <c r="T7" s="454"/>
      <c r="U7" s="454"/>
      <c r="V7" s="454"/>
      <c r="W7" s="454"/>
      <c r="X7" s="454"/>
      <c r="Y7" s="454"/>
      <c r="Z7" s="454"/>
      <c r="AA7" s="454"/>
      <c r="AB7" s="454"/>
      <c r="AC7" s="454"/>
      <c r="AD7" s="454"/>
      <c r="AE7" s="454"/>
      <c r="AF7" s="454"/>
      <c r="AG7" s="454"/>
      <c r="AH7" s="454"/>
      <c r="AI7" s="454"/>
      <c r="AJ7" s="454"/>
      <c r="AK7" s="454"/>
      <c r="AL7" s="454"/>
      <c r="AM7" s="454"/>
      <c r="AN7" s="454"/>
      <c r="AO7" s="454"/>
      <c r="AP7" s="454"/>
      <c r="AQ7" s="454"/>
      <c r="AR7" s="454"/>
      <c r="AS7" s="454"/>
      <c r="AT7" s="454"/>
      <c r="AU7" s="454"/>
      <c r="AV7" s="454"/>
      <c r="AW7" s="454"/>
      <c r="AX7" s="454"/>
      <c r="AY7" s="454"/>
      <c r="AZ7" s="454"/>
      <c r="BA7" s="454"/>
      <c r="BB7" s="454"/>
      <c r="BC7" s="454"/>
      <c r="BD7" s="454"/>
      <c r="BE7" s="454"/>
      <c r="BF7" s="454"/>
      <c r="BG7" s="454"/>
      <c r="BH7" s="454"/>
      <c r="BI7" s="454"/>
      <c r="BJ7" s="454"/>
      <c r="BK7" s="454"/>
      <c r="BL7" s="454"/>
      <c r="BM7" s="454"/>
      <c r="BN7" s="454"/>
      <c r="BO7" s="454"/>
      <c r="BP7" s="454"/>
      <c r="BQ7" s="454"/>
      <c r="BR7" s="454"/>
      <c r="BS7" s="454"/>
      <c r="BT7" s="454"/>
      <c r="BU7" s="454"/>
      <c r="BV7" s="454"/>
      <c r="BW7" s="454"/>
      <c r="BX7" s="454"/>
      <c r="BY7" s="454"/>
      <c r="BZ7" s="454"/>
      <c r="CA7" s="454"/>
      <c r="CB7" s="454"/>
      <c r="CC7" s="454"/>
      <c r="CD7" s="454"/>
      <c r="CE7" s="454"/>
      <c r="CF7" s="454"/>
      <c r="CG7" s="454"/>
      <c r="CH7" s="454"/>
      <c r="CI7" s="454"/>
      <c r="CJ7" s="454"/>
      <c r="CK7" s="454"/>
      <c r="CL7" s="454"/>
      <c r="CM7" s="454"/>
      <c r="CN7" s="454"/>
      <c r="CO7" s="454"/>
      <c r="CP7" s="454"/>
      <c r="CQ7" s="454"/>
      <c r="CR7" s="454"/>
      <c r="CS7" s="454"/>
      <c r="CT7" s="454"/>
      <c r="CU7" s="454"/>
    </row>
    <row r="8" spans="2:97" s="406" customFormat="1" ht="16.5" customHeight="1">
      <c r="B8" s="407"/>
      <c r="C8" s="408"/>
      <c r="D8" s="409"/>
      <c r="E8" s="409"/>
      <c r="F8" s="409"/>
      <c r="G8" s="409"/>
      <c r="H8" s="409"/>
      <c r="I8" s="409"/>
      <c r="J8" s="409"/>
      <c r="K8" s="409"/>
      <c r="L8" s="409"/>
      <c r="M8" s="409"/>
      <c r="N8" s="409"/>
      <c r="O8" s="409"/>
      <c r="P8" s="409"/>
      <c r="Q8" s="409"/>
      <c r="R8" s="409"/>
      <c r="S8" s="409"/>
      <c r="T8" s="409"/>
      <c r="U8" s="409"/>
      <c r="V8" s="409"/>
      <c r="W8" s="409"/>
      <c r="X8" s="409"/>
      <c r="Y8" s="409"/>
      <c r="Z8" s="409"/>
      <c r="AA8" s="409"/>
      <c r="AB8" s="409"/>
      <c r="AC8" s="409"/>
      <c r="AD8" s="409"/>
      <c r="AE8" s="409"/>
      <c r="AF8" s="409"/>
      <c r="AG8" s="409"/>
      <c r="AH8" s="409"/>
      <c r="AI8" s="409"/>
      <c r="AJ8" s="409"/>
      <c r="AK8" s="409"/>
      <c r="AL8" s="409"/>
      <c r="AM8" s="409"/>
      <c r="AN8" s="409"/>
      <c r="AO8" s="409"/>
      <c r="AP8" s="409"/>
      <c r="AQ8" s="409"/>
      <c r="AR8" s="409"/>
      <c r="AS8" s="409"/>
      <c r="AT8" s="409"/>
      <c r="AU8" s="409"/>
      <c r="AV8" s="409"/>
      <c r="AW8" s="409"/>
      <c r="AX8" s="409"/>
      <c r="AY8" s="409"/>
      <c r="AZ8" s="409"/>
      <c r="BA8" s="409"/>
      <c r="BB8" s="409"/>
      <c r="BC8" s="409"/>
      <c r="BD8" s="409"/>
      <c r="BE8" s="409"/>
      <c r="BF8" s="409"/>
      <c r="BG8" s="409"/>
      <c r="BH8" s="409"/>
      <c r="BI8" s="409"/>
      <c r="BJ8" s="409"/>
      <c r="BK8" s="409"/>
      <c r="BL8" s="409"/>
      <c r="BM8" s="409"/>
      <c r="BN8" s="409"/>
      <c r="BO8" s="409"/>
      <c r="BP8" s="409"/>
      <c r="BQ8" s="409"/>
      <c r="BR8" s="409"/>
      <c r="BS8" s="409"/>
      <c r="BT8" s="409"/>
      <c r="BU8" s="409"/>
      <c r="BV8" s="409"/>
      <c r="BW8" s="409"/>
      <c r="BX8" s="409"/>
      <c r="BY8" s="409"/>
      <c r="BZ8" s="409"/>
      <c r="CA8" s="409"/>
      <c r="CB8" s="409"/>
      <c r="CC8" s="409"/>
      <c r="CD8" s="409"/>
      <c r="CE8" s="409"/>
      <c r="CF8" s="409"/>
      <c r="CG8" s="409"/>
      <c r="CH8" s="409"/>
      <c r="CI8" s="409"/>
      <c r="CJ8" s="409"/>
      <c r="CK8" s="409"/>
      <c r="CL8" s="409"/>
      <c r="CM8" s="409"/>
      <c r="CN8" s="409"/>
      <c r="CO8" s="409"/>
      <c r="CP8" s="409"/>
      <c r="CQ8" s="409"/>
      <c r="CR8" s="409"/>
      <c r="CS8" s="409"/>
    </row>
    <row r="9" s="324" customFormat="1" ht="16.5" customHeight="1">
      <c r="I9" s="325"/>
    </row>
    <row r="10" spans="2:16" s="326" customFormat="1" ht="16.5" customHeight="1">
      <c r="B10" s="1801" t="s">
        <v>535</v>
      </c>
      <c r="C10" s="1801"/>
      <c r="D10" s="1801"/>
      <c r="E10" s="1801"/>
      <c r="F10" s="1801"/>
      <c r="G10" s="1801"/>
      <c r="H10" s="1801"/>
      <c r="I10" s="1801"/>
      <c r="J10" s="1801"/>
      <c r="K10" s="1801"/>
      <c r="L10" s="1801"/>
      <c r="M10" s="1801"/>
      <c r="N10" s="1801"/>
      <c r="O10" s="1801"/>
      <c r="P10" s="1801"/>
    </row>
    <row r="11" spans="2:16" s="311" customFormat="1" ht="16.5" customHeight="1">
      <c r="B11" s="1802" t="s">
        <v>249</v>
      </c>
      <c r="C11" s="1802"/>
      <c r="D11" s="1802"/>
      <c r="E11" s="1802"/>
      <c r="F11" s="1802"/>
      <c r="G11" s="1802"/>
      <c r="H11" s="1802"/>
      <c r="I11" s="1802"/>
      <c r="J11" s="1802"/>
      <c r="K11" s="1802"/>
      <c r="L11" s="1802"/>
      <c r="M11" s="1802"/>
      <c r="N11" s="1802"/>
      <c r="O11" s="1802"/>
      <c r="P11" s="1802"/>
    </row>
    <row r="12" spans="2:97" s="328" customFormat="1" ht="16.5" customHeight="1">
      <c r="B12" s="1803" t="s">
        <v>394</v>
      </c>
      <c r="C12" s="1803"/>
      <c r="D12" s="1803"/>
      <c r="E12" s="1803"/>
      <c r="F12" s="1803"/>
      <c r="G12" s="1803"/>
      <c r="H12" s="1803"/>
      <c r="I12" s="1803"/>
      <c r="J12" s="1803"/>
      <c r="K12" s="1803"/>
      <c r="L12" s="1803"/>
      <c r="M12" s="1803"/>
      <c r="N12" s="1803"/>
      <c r="O12" s="1803"/>
      <c r="P12" s="1803"/>
      <c r="Q12" s="329"/>
      <c r="R12" s="329"/>
      <c r="S12" s="329"/>
      <c r="T12" s="329"/>
      <c r="U12" s="329"/>
      <c r="V12" s="329"/>
      <c r="W12" s="329"/>
      <c r="X12" s="329"/>
      <c r="Y12" s="329"/>
      <c r="Z12" s="329"/>
      <c r="AA12" s="329"/>
      <c r="AB12" s="329"/>
      <c r="AC12" s="329"/>
      <c r="AD12" s="329"/>
      <c r="AE12" s="329"/>
      <c r="AF12" s="329"/>
      <c r="AG12" s="329"/>
      <c r="AH12" s="329"/>
      <c r="AI12" s="329"/>
      <c r="AJ12" s="329"/>
      <c r="AK12" s="329"/>
      <c r="AL12" s="329"/>
      <c r="AM12" s="329"/>
      <c r="AN12" s="329"/>
      <c r="AO12" s="329"/>
      <c r="AP12" s="329"/>
      <c r="AQ12" s="329"/>
      <c r="AR12" s="329"/>
      <c r="AS12" s="329"/>
      <c r="AT12" s="329"/>
      <c r="AU12" s="329"/>
      <c r="AV12" s="329"/>
      <c r="AW12" s="329"/>
      <c r="AX12" s="329"/>
      <c r="AY12" s="329"/>
      <c r="AZ12" s="329"/>
      <c r="BA12" s="329"/>
      <c r="BB12" s="329"/>
      <c r="BC12" s="329"/>
      <c r="BD12" s="329"/>
      <c r="BE12" s="329"/>
      <c r="BF12" s="329"/>
      <c r="BG12" s="329"/>
      <c r="BH12" s="329"/>
      <c r="BI12" s="329"/>
      <c r="BJ12" s="329"/>
      <c r="BK12" s="329"/>
      <c r="BL12" s="329"/>
      <c r="BM12" s="329"/>
      <c r="BN12" s="329"/>
      <c r="BO12" s="329"/>
      <c r="BP12" s="329"/>
      <c r="BQ12" s="329"/>
      <c r="BR12" s="329"/>
      <c r="BS12" s="329"/>
      <c r="BT12" s="329"/>
      <c r="BU12" s="329"/>
      <c r="BV12" s="329"/>
      <c r="BW12" s="329"/>
      <c r="BX12" s="329"/>
      <c r="BY12" s="329"/>
      <c r="BZ12" s="329"/>
      <c r="CA12" s="329"/>
      <c r="CB12" s="329"/>
      <c r="CC12" s="329"/>
      <c r="CD12" s="329"/>
      <c r="CE12" s="329"/>
      <c r="CF12" s="329"/>
      <c r="CG12" s="329"/>
      <c r="CH12" s="329"/>
      <c r="CI12" s="329"/>
      <c r="CJ12" s="329"/>
      <c r="CK12" s="329"/>
      <c r="CL12" s="329"/>
      <c r="CM12" s="329"/>
      <c r="CN12" s="329"/>
      <c r="CO12" s="329"/>
      <c r="CP12" s="329"/>
      <c r="CQ12" s="329"/>
      <c r="CR12" s="329"/>
      <c r="CS12" s="329"/>
    </row>
    <row r="13" spans="2:97" s="86" customFormat="1" ht="16.5" customHeight="1">
      <c r="B13" s="320" t="s">
        <v>442</v>
      </c>
      <c r="C13" s="321" t="s">
        <v>713</v>
      </c>
      <c r="D13" s="322"/>
      <c r="E13" s="322"/>
      <c r="F13" s="322"/>
      <c r="G13" s="322"/>
      <c r="H13" s="322"/>
      <c r="I13" s="322"/>
      <c r="J13" s="322"/>
      <c r="K13" s="322"/>
      <c r="L13" s="322"/>
      <c r="M13" s="322"/>
      <c r="N13" s="322"/>
      <c r="O13" s="322"/>
      <c r="P13" s="322"/>
      <c r="Q13" s="322"/>
      <c r="R13" s="322"/>
      <c r="S13" s="322"/>
      <c r="T13" s="322"/>
      <c r="U13" s="322"/>
      <c r="V13" s="322"/>
      <c r="W13" s="322"/>
      <c r="X13" s="322"/>
      <c r="Y13" s="322"/>
      <c r="Z13" s="322"/>
      <c r="AA13" s="322"/>
      <c r="AB13" s="322"/>
      <c r="AC13" s="322"/>
      <c r="AD13" s="322"/>
      <c r="AE13" s="322"/>
      <c r="AF13" s="322"/>
      <c r="AG13" s="322"/>
      <c r="AH13" s="322"/>
      <c r="AI13" s="322"/>
      <c r="AJ13" s="322"/>
      <c r="AK13" s="322"/>
      <c r="AL13" s="322"/>
      <c r="AM13" s="322"/>
      <c r="AN13" s="322"/>
      <c r="AO13" s="322"/>
      <c r="AP13" s="322"/>
      <c r="AQ13" s="322"/>
      <c r="AR13" s="322"/>
      <c r="AS13" s="322"/>
      <c r="AT13" s="322"/>
      <c r="AU13" s="322"/>
      <c r="AV13" s="322"/>
      <c r="AW13" s="322"/>
      <c r="AX13" s="322"/>
      <c r="AY13" s="322"/>
      <c r="AZ13" s="322"/>
      <c r="BA13" s="322"/>
      <c r="BB13" s="322"/>
      <c r="BC13" s="322"/>
      <c r="BD13" s="322"/>
      <c r="BE13" s="322"/>
      <c r="BF13" s="322"/>
      <c r="BG13" s="322"/>
      <c r="BH13" s="322"/>
      <c r="BI13" s="322"/>
      <c r="BJ13" s="322"/>
      <c r="BK13" s="322"/>
      <c r="BL13" s="322"/>
      <c r="BM13" s="322"/>
      <c r="BN13" s="322"/>
      <c r="BO13" s="322"/>
      <c r="BP13" s="322"/>
      <c r="BQ13" s="322"/>
      <c r="BR13" s="322"/>
      <c r="BS13" s="322"/>
      <c r="BT13" s="322"/>
      <c r="BU13" s="322"/>
      <c r="BV13" s="322"/>
      <c r="BW13" s="322"/>
      <c r="BX13" s="322"/>
      <c r="BY13" s="322"/>
      <c r="BZ13" s="322"/>
      <c r="CA13" s="322"/>
      <c r="CB13" s="322"/>
      <c r="CC13" s="322"/>
      <c r="CD13" s="322"/>
      <c r="CE13" s="322"/>
      <c r="CF13" s="322"/>
      <c r="CG13" s="322"/>
      <c r="CH13" s="322"/>
      <c r="CI13" s="322"/>
      <c r="CJ13" s="322"/>
      <c r="CK13" s="322"/>
      <c r="CL13" s="322"/>
      <c r="CM13" s="322"/>
      <c r="CN13" s="322"/>
      <c r="CO13" s="322"/>
      <c r="CP13" s="322"/>
      <c r="CQ13" s="322"/>
      <c r="CR13" s="322"/>
      <c r="CS13" s="322"/>
    </row>
    <row r="14" spans="2:97" s="86" customFormat="1" ht="16.5" customHeight="1">
      <c r="B14" s="320"/>
      <c r="C14" s="320" t="s">
        <v>442</v>
      </c>
      <c r="D14" s="321" t="s">
        <v>714</v>
      </c>
      <c r="E14" s="322"/>
      <c r="F14" s="322"/>
      <c r="G14" s="322"/>
      <c r="H14" s="322"/>
      <c r="I14" s="322"/>
      <c r="J14" s="322"/>
      <c r="K14" s="322"/>
      <c r="L14" s="322"/>
      <c r="M14" s="322"/>
      <c r="N14" s="322"/>
      <c r="O14" s="322"/>
      <c r="P14" s="322"/>
      <c r="Q14" s="322"/>
      <c r="R14" s="322"/>
      <c r="S14" s="322"/>
      <c r="T14" s="322"/>
      <c r="U14" s="322"/>
      <c r="V14" s="322"/>
      <c r="W14" s="322"/>
      <c r="X14" s="322"/>
      <c r="Y14" s="322"/>
      <c r="Z14" s="322"/>
      <c r="AA14" s="322"/>
      <c r="AB14" s="322"/>
      <c r="AC14" s="322"/>
      <c r="AD14" s="322"/>
      <c r="AE14" s="322"/>
      <c r="AF14" s="322"/>
      <c r="AG14" s="322"/>
      <c r="AH14" s="322"/>
      <c r="AI14" s="322"/>
      <c r="AJ14" s="322"/>
      <c r="AK14" s="322"/>
      <c r="AL14" s="322"/>
      <c r="AM14" s="322"/>
      <c r="AN14" s="322"/>
      <c r="AO14" s="322"/>
      <c r="AP14" s="322"/>
      <c r="AQ14" s="322"/>
      <c r="AR14" s="322"/>
      <c r="AS14" s="322"/>
      <c r="AT14" s="322"/>
      <c r="AU14" s="322"/>
      <c r="AV14" s="322"/>
      <c r="AW14" s="322"/>
      <c r="AX14" s="322"/>
      <c r="AY14" s="322"/>
      <c r="AZ14" s="322"/>
      <c r="BA14" s="322"/>
      <c r="BB14" s="322"/>
      <c r="BC14" s="322"/>
      <c r="BD14" s="322"/>
      <c r="BE14" s="322"/>
      <c r="BF14" s="322"/>
      <c r="BG14" s="322"/>
      <c r="BH14" s="322"/>
      <c r="BI14" s="322"/>
      <c r="BJ14" s="322"/>
      <c r="BK14" s="322"/>
      <c r="BL14" s="322"/>
      <c r="BM14" s="322"/>
      <c r="BN14" s="322"/>
      <c r="BO14" s="322"/>
      <c r="BP14" s="322"/>
      <c r="BQ14" s="322"/>
      <c r="BR14" s="322"/>
      <c r="BS14" s="322"/>
      <c r="BT14" s="322"/>
      <c r="BU14" s="322"/>
      <c r="BV14" s="322"/>
      <c r="BW14" s="322"/>
      <c r="BX14" s="322"/>
      <c r="BY14" s="322"/>
      <c r="BZ14" s="322"/>
      <c r="CA14" s="322"/>
      <c r="CB14" s="322"/>
      <c r="CC14" s="322"/>
      <c r="CD14" s="322"/>
      <c r="CE14" s="322"/>
      <c r="CF14" s="322"/>
      <c r="CG14" s="322"/>
      <c r="CH14" s="322"/>
      <c r="CI14" s="322"/>
      <c r="CJ14" s="322"/>
      <c r="CK14" s="322"/>
      <c r="CL14" s="322"/>
      <c r="CM14" s="322"/>
      <c r="CN14" s="322"/>
      <c r="CO14" s="322"/>
      <c r="CP14" s="322"/>
      <c r="CQ14" s="322"/>
      <c r="CR14" s="322"/>
      <c r="CS14" s="322"/>
    </row>
    <row r="15" spans="2:97" s="406" customFormat="1" ht="16.5" customHeight="1">
      <c r="B15" s="407"/>
      <c r="C15" s="408"/>
      <c r="D15" s="408"/>
      <c r="E15" s="408"/>
      <c r="F15" s="408"/>
      <c r="G15" s="408"/>
      <c r="H15" s="408"/>
      <c r="I15" s="408"/>
      <c r="J15" s="408"/>
      <c r="K15" s="408"/>
      <c r="L15" s="410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1"/>
      <c r="X15" s="411"/>
      <c r="Y15" s="411"/>
      <c r="Z15" s="411"/>
      <c r="AA15" s="411"/>
      <c r="AB15" s="411"/>
      <c r="AC15" s="411"/>
      <c r="AD15" s="411"/>
      <c r="AE15" s="411"/>
      <c r="AF15" s="411"/>
      <c r="AG15" s="411"/>
      <c r="AH15" s="411"/>
      <c r="AI15" s="411"/>
      <c r="AJ15" s="411"/>
      <c r="AK15" s="411"/>
      <c r="AL15" s="411"/>
      <c r="AM15" s="411"/>
      <c r="AN15" s="411"/>
      <c r="AO15" s="411"/>
      <c r="AP15" s="411"/>
      <c r="AQ15" s="411"/>
      <c r="AR15" s="411"/>
      <c r="AS15" s="411"/>
      <c r="AT15" s="411"/>
      <c r="AU15" s="411"/>
      <c r="AV15" s="411"/>
      <c r="AW15" s="411"/>
      <c r="AX15" s="411"/>
      <c r="AY15" s="411"/>
      <c r="AZ15" s="411"/>
      <c r="BA15" s="411"/>
      <c r="BB15" s="411"/>
      <c r="BC15" s="411"/>
      <c r="BD15" s="411"/>
      <c r="BE15" s="411"/>
      <c r="BF15" s="411"/>
      <c r="BG15" s="411"/>
      <c r="BH15" s="411"/>
      <c r="BI15" s="411"/>
      <c r="BJ15" s="411"/>
      <c r="BK15" s="411"/>
      <c r="BL15" s="411"/>
      <c r="BM15" s="411"/>
      <c r="BN15" s="411"/>
      <c r="BO15" s="411"/>
      <c r="BP15" s="411"/>
      <c r="BQ15" s="411"/>
      <c r="BR15" s="411"/>
      <c r="BS15" s="411"/>
      <c r="BT15" s="411"/>
      <c r="BU15" s="411"/>
      <c r="BV15" s="411"/>
      <c r="BW15" s="411"/>
      <c r="BX15" s="411"/>
      <c r="BY15" s="411"/>
      <c r="BZ15" s="411"/>
      <c r="CA15" s="411"/>
      <c r="CB15" s="411"/>
      <c r="CC15" s="411"/>
      <c r="CD15" s="411"/>
      <c r="CE15" s="411"/>
      <c r="CF15" s="411"/>
      <c r="CG15" s="411"/>
      <c r="CH15" s="411"/>
      <c r="CI15" s="411"/>
      <c r="CJ15" s="411"/>
      <c r="CK15" s="411"/>
      <c r="CL15" s="411"/>
      <c r="CM15" s="411"/>
      <c r="CN15" s="411"/>
      <c r="CO15" s="411"/>
      <c r="CP15" s="411"/>
      <c r="CQ15" s="411"/>
      <c r="CR15" s="411"/>
      <c r="CS15" s="411"/>
    </row>
    <row r="16" s="340" customFormat="1" ht="16.5" customHeight="1">
      <c r="I16" s="341"/>
    </row>
    <row r="17" spans="2:16" s="342" customFormat="1" ht="16.5" customHeight="1">
      <c r="B17" s="1805" t="s">
        <v>383</v>
      </c>
      <c r="C17" s="1805"/>
      <c r="D17" s="1805"/>
      <c r="E17" s="1805"/>
      <c r="F17" s="1805"/>
      <c r="G17" s="1805"/>
      <c r="H17" s="1805"/>
      <c r="I17" s="1805"/>
      <c r="J17" s="1805"/>
      <c r="K17" s="1805"/>
      <c r="L17" s="1805"/>
      <c r="M17" s="1805"/>
      <c r="N17" s="1805"/>
      <c r="O17" s="1805"/>
      <c r="P17" s="1805"/>
    </row>
    <row r="18" spans="2:16" s="311" customFormat="1" ht="16.5" customHeight="1">
      <c r="B18" s="1802" t="s">
        <v>261</v>
      </c>
      <c r="C18" s="1802"/>
      <c r="D18" s="1802"/>
      <c r="E18" s="1802"/>
      <c r="F18" s="1802"/>
      <c r="G18" s="1802"/>
      <c r="H18" s="1802"/>
      <c r="I18" s="1802"/>
      <c r="J18" s="1802"/>
      <c r="K18" s="1802"/>
      <c r="L18" s="1802"/>
      <c r="M18" s="1802"/>
      <c r="N18" s="1802"/>
      <c r="O18" s="1802"/>
      <c r="P18" s="1802"/>
    </row>
    <row r="19" spans="2:97" s="332" customFormat="1" ht="16.5" customHeight="1">
      <c r="B19" s="1804" t="s">
        <v>534</v>
      </c>
      <c r="C19" s="1804"/>
      <c r="D19" s="1804"/>
      <c r="E19" s="1804"/>
      <c r="F19" s="1804"/>
      <c r="G19" s="1804"/>
      <c r="H19" s="1804"/>
      <c r="I19" s="1804"/>
      <c r="J19" s="1804"/>
      <c r="K19" s="1804"/>
      <c r="L19" s="1804"/>
      <c r="M19" s="1804"/>
      <c r="N19" s="1804"/>
      <c r="O19" s="1804"/>
      <c r="P19" s="1804"/>
      <c r="Q19" s="333"/>
      <c r="R19" s="333"/>
      <c r="S19" s="333"/>
      <c r="T19" s="333"/>
      <c r="U19" s="333"/>
      <c r="V19" s="333"/>
      <c r="W19" s="333"/>
      <c r="X19" s="333"/>
      <c r="Y19" s="333"/>
      <c r="Z19" s="333"/>
      <c r="AA19" s="333"/>
      <c r="AB19" s="333"/>
      <c r="AC19" s="333"/>
      <c r="AD19" s="333"/>
      <c r="AE19" s="333"/>
      <c r="AF19" s="333"/>
      <c r="AG19" s="333"/>
      <c r="AH19" s="333"/>
      <c r="AI19" s="333"/>
      <c r="AJ19" s="333"/>
      <c r="AK19" s="333"/>
      <c r="AL19" s="333"/>
      <c r="AM19" s="333"/>
      <c r="AN19" s="333"/>
      <c r="AO19" s="333"/>
      <c r="AP19" s="333"/>
      <c r="AQ19" s="333"/>
      <c r="AR19" s="333"/>
      <c r="AS19" s="333"/>
      <c r="AT19" s="333"/>
      <c r="AU19" s="333"/>
      <c r="AV19" s="333"/>
      <c r="AW19" s="333"/>
      <c r="AX19" s="333"/>
      <c r="AY19" s="333"/>
      <c r="AZ19" s="333"/>
      <c r="BA19" s="333"/>
      <c r="BB19" s="333"/>
      <c r="BC19" s="333"/>
      <c r="BD19" s="333"/>
      <c r="BE19" s="333"/>
      <c r="BF19" s="333"/>
      <c r="BG19" s="333"/>
      <c r="BH19" s="333"/>
      <c r="BI19" s="333"/>
      <c r="BJ19" s="333"/>
      <c r="BK19" s="333"/>
      <c r="BL19" s="333"/>
      <c r="BM19" s="333"/>
      <c r="BN19" s="333"/>
      <c r="BO19" s="333"/>
      <c r="BP19" s="333"/>
      <c r="BQ19" s="333"/>
      <c r="BR19" s="333"/>
      <c r="BS19" s="333"/>
      <c r="BT19" s="333"/>
      <c r="BU19" s="333"/>
      <c r="BV19" s="333"/>
      <c r="BW19" s="333"/>
      <c r="BX19" s="333"/>
      <c r="BY19" s="333"/>
      <c r="BZ19" s="333"/>
      <c r="CA19" s="333"/>
      <c r="CB19" s="333"/>
      <c r="CC19" s="333"/>
      <c r="CD19" s="333"/>
      <c r="CE19" s="333"/>
      <c r="CF19" s="333"/>
      <c r="CG19" s="333"/>
      <c r="CH19" s="333"/>
      <c r="CI19" s="333"/>
      <c r="CJ19" s="333"/>
      <c r="CK19" s="333"/>
      <c r="CL19" s="333"/>
      <c r="CM19" s="333"/>
      <c r="CN19" s="333"/>
      <c r="CO19" s="333"/>
      <c r="CP19" s="333"/>
      <c r="CQ19" s="333"/>
      <c r="CR19" s="333"/>
      <c r="CS19" s="333"/>
    </row>
    <row r="20" spans="1:9" s="86" customFormat="1" ht="15.75">
      <c r="A20" s="976"/>
      <c r="B20" s="977" t="s">
        <v>442</v>
      </c>
      <c r="C20" s="809" t="s">
        <v>846</v>
      </c>
      <c r="D20" s="978"/>
      <c r="E20" s="978"/>
      <c r="F20" s="978"/>
      <c r="G20" s="978"/>
      <c r="H20" s="978"/>
      <c r="I20" s="978"/>
    </row>
    <row r="21" s="406" customFormat="1" ht="16.5" customHeight="1"/>
    <row r="22" s="492" customFormat="1" ht="16.5" customHeight="1">
      <c r="I22" s="493"/>
    </row>
    <row r="23" spans="2:16" s="494" customFormat="1" ht="16.5" customHeight="1">
      <c r="B23" s="1806" t="s">
        <v>252</v>
      </c>
      <c r="C23" s="1806"/>
      <c r="D23" s="1806"/>
      <c r="E23" s="1806"/>
      <c r="F23" s="1806"/>
      <c r="G23" s="1806"/>
      <c r="H23" s="1806"/>
      <c r="I23" s="1806"/>
      <c r="J23" s="1806"/>
      <c r="K23" s="1806"/>
      <c r="L23" s="1806"/>
      <c r="M23" s="1806"/>
      <c r="N23" s="1806"/>
      <c r="O23" s="1806"/>
      <c r="P23" s="1806"/>
    </row>
    <row r="24" spans="2:16" s="311" customFormat="1" ht="16.5" customHeight="1">
      <c r="B24" s="1802" t="s">
        <v>253</v>
      </c>
      <c r="C24" s="1802"/>
      <c r="D24" s="1802"/>
      <c r="E24" s="1802"/>
      <c r="F24" s="1802"/>
      <c r="G24" s="1802"/>
      <c r="H24" s="1802"/>
      <c r="I24" s="1802"/>
      <c r="J24" s="1802"/>
      <c r="K24" s="1802"/>
      <c r="L24" s="1802"/>
      <c r="M24" s="1802"/>
      <c r="N24" s="1802"/>
      <c r="O24" s="1802"/>
      <c r="P24" s="1802"/>
    </row>
    <row r="25" spans="2:97" s="332" customFormat="1" ht="16.5" customHeight="1">
      <c r="B25" s="1804" t="s">
        <v>169</v>
      </c>
      <c r="C25" s="1804"/>
      <c r="D25" s="1804"/>
      <c r="E25" s="1804"/>
      <c r="F25" s="1804"/>
      <c r="G25" s="1804"/>
      <c r="H25" s="1804"/>
      <c r="I25" s="1804"/>
      <c r="J25" s="1804"/>
      <c r="K25" s="1804"/>
      <c r="L25" s="1804"/>
      <c r="M25" s="1804"/>
      <c r="N25" s="1804"/>
      <c r="O25" s="1804"/>
      <c r="P25" s="1804"/>
      <c r="Q25" s="333"/>
      <c r="R25" s="333"/>
      <c r="S25" s="333"/>
      <c r="T25" s="333"/>
      <c r="U25" s="333"/>
      <c r="V25" s="333"/>
      <c r="W25" s="333"/>
      <c r="X25" s="333"/>
      <c r="Y25" s="333"/>
      <c r="Z25" s="333"/>
      <c r="AA25" s="333"/>
      <c r="AB25" s="333"/>
      <c r="AC25" s="333"/>
      <c r="AD25" s="333"/>
      <c r="AE25" s="333"/>
      <c r="AF25" s="333"/>
      <c r="AG25" s="333"/>
      <c r="AH25" s="333"/>
      <c r="AI25" s="333"/>
      <c r="AJ25" s="333"/>
      <c r="AK25" s="333"/>
      <c r="AL25" s="333"/>
      <c r="AM25" s="333"/>
      <c r="AN25" s="333"/>
      <c r="AO25" s="333"/>
      <c r="AP25" s="333"/>
      <c r="AQ25" s="333"/>
      <c r="AR25" s="333"/>
      <c r="AS25" s="333"/>
      <c r="AT25" s="333"/>
      <c r="AU25" s="333"/>
      <c r="AV25" s="333"/>
      <c r="AW25" s="333"/>
      <c r="AX25" s="333"/>
      <c r="AY25" s="333"/>
      <c r="AZ25" s="333"/>
      <c r="BA25" s="333"/>
      <c r="BB25" s="333"/>
      <c r="BC25" s="333"/>
      <c r="BD25" s="333"/>
      <c r="BE25" s="333"/>
      <c r="BF25" s="333"/>
      <c r="BG25" s="333"/>
      <c r="BH25" s="333"/>
      <c r="BI25" s="333"/>
      <c r="BJ25" s="333"/>
      <c r="BK25" s="333"/>
      <c r="BL25" s="333"/>
      <c r="BM25" s="333"/>
      <c r="BN25" s="333"/>
      <c r="BO25" s="333"/>
      <c r="BP25" s="333"/>
      <c r="BQ25" s="333"/>
      <c r="BR25" s="333"/>
      <c r="BS25" s="333"/>
      <c r="BT25" s="333"/>
      <c r="BU25" s="333"/>
      <c r="BV25" s="333"/>
      <c r="BW25" s="333"/>
      <c r="BX25" s="333"/>
      <c r="BY25" s="333"/>
      <c r="BZ25" s="333"/>
      <c r="CA25" s="333"/>
      <c r="CB25" s="333"/>
      <c r="CC25" s="333"/>
      <c r="CD25" s="333"/>
      <c r="CE25" s="333"/>
      <c r="CF25" s="333"/>
      <c r="CG25" s="333"/>
      <c r="CH25" s="333"/>
      <c r="CI25" s="333"/>
      <c r="CJ25" s="333"/>
      <c r="CK25" s="333"/>
      <c r="CL25" s="333"/>
      <c r="CM25" s="333"/>
      <c r="CN25" s="333"/>
      <c r="CO25" s="333"/>
      <c r="CP25" s="333"/>
      <c r="CQ25" s="333"/>
      <c r="CR25" s="333"/>
      <c r="CS25" s="333"/>
    </row>
    <row r="26" spans="2:95" s="732" customFormat="1" ht="16.5" customHeight="1">
      <c r="B26" s="799" t="s">
        <v>442</v>
      </c>
      <c r="C26" s="809" t="s">
        <v>358</v>
      </c>
      <c r="D26" s="810"/>
      <c r="E26" s="799"/>
      <c r="F26" s="799"/>
      <c r="G26" s="799"/>
      <c r="H26" s="799"/>
      <c r="I26" s="799"/>
      <c r="J26" s="799"/>
      <c r="K26" s="799"/>
      <c r="L26" s="800"/>
      <c r="M26" s="800"/>
      <c r="N26" s="800"/>
      <c r="O26" s="800"/>
      <c r="P26" s="800"/>
      <c r="Q26" s="323"/>
      <c r="R26" s="323"/>
      <c r="S26" s="323"/>
      <c r="T26" s="323"/>
      <c r="U26" s="323"/>
      <c r="V26" s="323"/>
      <c r="W26" s="323"/>
      <c r="X26" s="323"/>
      <c r="Y26" s="323"/>
      <c r="Z26" s="323"/>
      <c r="AA26" s="323"/>
      <c r="AB26" s="323"/>
      <c r="AC26" s="323"/>
      <c r="AD26" s="323"/>
      <c r="AE26" s="323"/>
      <c r="AF26" s="323"/>
      <c r="AG26" s="323"/>
      <c r="AH26" s="323"/>
      <c r="AI26" s="323"/>
      <c r="AJ26" s="323"/>
      <c r="AK26" s="323"/>
      <c r="AL26" s="323"/>
      <c r="AM26" s="323"/>
      <c r="AN26" s="323"/>
      <c r="AO26" s="323"/>
      <c r="AP26" s="323"/>
      <c r="AQ26" s="323"/>
      <c r="AR26" s="323"/>
      <c r="AS26" s="323"/>
      <c r="AT26" s="323"/>
      <c r="AU26" s="323"/>
      <c r="AV26" s="323"/>
      <c r="AW26" s="323"/>
      <c r="AX26" s="323"/>
      <c r="AY26" s="323"/>
      <c r="AZ26" s="323"/>
      <c r="BA26" s="323"/>
      <c r="BB26" s="323"/>
      <c r="BC26" s="323"/>
      <c r="BD26" s="323"/>
      <c r="BE26" s="323"/>
      <c r="BF26" s="323"/>
      <c r="BG26" s="323"/>
      <c r="BH26" s="323"/>
      <c r="BI26" s="323"/>
      <c r="BJ26" s="323"/>
      <c r="BK26" s="323"/>
      <c r="BL26" s="323"/>
      <c r="BM26" s="323"/>
      <c r="BN26" s="323"/>
      <c r="BO26" s="323"/>
      <c r="BP26" s="323"/>
      <c r="BQ26" s="323"/>
      <c r="BR26" s="323"/>
      <c r="BS26" s="323"/>
      <c r="BT26" s="323"/>
      <c r="BU26" s="323"/>
      <c r="BV26" s="323"/>
      <c r="BW26" s="323"/>
      <c r="BX26" s="323"/>
      <c r="BY26" s="323"/>
      <c r="BZ26" s="323"/>
      <c r="CA26" s="323"/>
      <c r="CB26" s="323"/>
      <c r="CC26" s="323"/>
      <c r="CD26" s="323"/>
      <c r="CE26" s="323"/>
      <c r="CF26" s="323"/>
      <c r="CG26" s="323"/>
      <c r="CH26" s="323"/>
      <c r="CI26" s="323"/>
      <c r="CJ26" s="323"/>
      <c r="CK26" s="323"/>
      <c r="CL26" s="323"/>
      <c r="CM26" s="323"/>
      <c r="CN26" s="323"/>
      <c r="CO26" s="323"/>
      <c r="CP26" s="323"/>
      <c r="CQ26" s="323"/>
    </row>
    <row r="27" spans="2:95" s="732" customFormat="1" ht="16.5" customHeight="1">
      <c r="B27" s="799" t="s">
        <v>442</v>
      </c>
      <c r="C27" s="809" t="s">
        <v>687</v>
      </c>
      <c r="D27" s="810"/>
      <c r="E27" s="799"/>
      <c r="F27" s="799"/>
      <c r="G27" s="799"/>
      <c r="H27" s="799"/>
      <c r="I27" s="799"/>
      <c r="J27" s="799"/>
      <c r="K27" s="799"/>
      <c r="L27" s="800"/>
      <c r="M27" s="800"/>
      <c r="N27" s="800"/>
      <c r="O27" s="800"/>
      <c r="P27" s="800"/>
      <c r="Q27" s="323"/>
      <c r="R27" s="323"/>
      <c r="S27" s="323"/>
      <c r="T27" s="323"/>
      <c r="U27" s="323"/>
      <c r="V27" s="323"/>
      <c r="W27" s="323"/>
      <c r="X27" s="323"/>
      <c r="Y27" s="323"/>
      <c r="Z27" s="323"/>
      <c r="AA27" s="323"/>
      <c r="AB27" s="323"/>
      <c r="AC27" s="323"/>
      <c r="AD27" s="323"/>
      <c r="AE27" s="323"/>
      <c r="AF27" s="323"/>
      <c r="AG27" s="323"/>
      <c r="AH27" s="323"/>
      <c r="AI27" s="323"/>
      <c r="AJ27" s="323"/>
      <c r="AK27" s="323"/>
      <c r="AL27" s="323"/>
      <c r="AM27" s="323"/>
      <c r="AN27" s="323"/>
      <c r="AO27" s="323"/>
      <c r="AP27" s="323"/>
      <c r="AQ27" s="323"/>
      <c r="AR27" s="323"/>
      <c r="AS27" s="323"/>
      <c r="AT27" s="323"/>
      <c r="AU27" s="323"/>
      <c r="AV27" s="323"/>
      <c r="AW27" s="323"/>
      <c r="AX27" s="323"/>
      <c r="AY27" s="323"/>
      <c r="AZ27" s="323"/>
      <c r="BA27" s="323"/>
      <c r="BB27" s="323"/>
      <c r="BC27" s="323"/>
      <c r="BD27" s="323"/>
      <c r="BE27" s="323"/>
      <c r="BF27" s="323"/>
      <c r="BG27" s="323"/>
      <c r="BH27" s="323"/>
      <c r="BI27" s="323"/>
      <c r="BJ27" s="323"/>
      <c r="BK27" s="323"/>
      <c r="BL27" s="323"/>
      <c r="BM27" s="323"/>
      <c r="BN27" s="323"/>
      <c r="BO27" s="323"/>
      <c r="BP27" s="323"/>
      <c r="BQ27" s="323"/>
      <c r="BR27" s="323"/>
      <c r="BS27" s="323"/>
      <c r="BT27" s="323"/>
      <c r="BU27" s="323"/>
      <c r="BV27" s="323"/>
      <c r="BW27" s="323"/>
      <c r="BX27" s="323"/>
      <c r="BY27" s="323"/>
      <c r="BZ27" s="323"/>
      <c r="CA27" s="323"/>
      <c r="CB27" s="323"/>
      <c r="CC27" s="323"/>
      <c r="CD27" s="323"/>
      <c r="CE27" s="323"/>
      <c r="CF27" s="323"/>
      <c r="CG27" s="323"/>
      <c r="CH27" s="323"/>
      <c r="CI27" s="323"/>
      <c r="CJ27" s="323"/>
      <c r="CK27" s="323"/>
      <c r="CL27" s="323"/>
      <c r="CM27" s="323"/>
      <c r="CN27" s="323"/>
      <c r="CO27" s="323"/>
      <c r="CP27" s="323"/>
      <c r="CQ27" s="323"/>
    </row>
    <row r="28" spans="1:16" s="807" customFormat="1" ht="16.5" customHeight="1">
      <c r="A28" s="801"/>
      <c r="B28" s="799" t="s">
        <v>442</v>
      </c>
      <c r="C28" s="809" t="s">
        <v>688</v>
      </c>
      <c r="D28" s="810"/>
      <c r="E28" s="799"/>
      <c r="F28" s="799"/>
      <c r="G28" s="799"/>
      <c r="H28" s="799"/>
      <c r="I28" s="799"/>
      <c r="J28" s="799"/>
      <c r="K28" s="799"/>
      <c r="L28" s="799"/>
      <c r="M28" s="799"/>
      <c r="N28" s="800"/>
      <c r="O28" s="732"/>
      <c r="P28" s="732"/>
    </row>
    <row r="29" s="406" customFormat="1" ht="16.5" customHeight="1"/>
    <row r="30" s="343" customFormat="1" ht="16.5" customHeight="1">
      <c r="I30" s="344"/>
    </row>
    <row r="31" spans="2:16" s="345" customFormat="1" ht="16.5" customHeight="1">
      <c r="B31" s="1807" t="s">
        <v>465</v>
      </c>
      <c r="C31" s="1807"/>
      <c r="D31" s="1807"/>
      <c r="E31" s="1807"/>
      <c r="F31" s="1807"/>
      <c r="G31" s="1807"/>
      <c r="H31" s="1807"/>
      <c r="I31" s="1807"/>
      <c r="J31" s="1807"/>
      <c r="K31" s="1807"/>
      <c r="L31" s="1807"/>
      <c r="M31" s="1807"/>
      <c r="N31" s="1807"/>
      <c r="O31" s="1807"/>
      <c r="P31" s="1807"/>
    </row>
    <row r="32" spans="2:16" s="311" customFormat="1" ht="16.5" customHeight="1">
      <c r="B32" s="1802" t="s">
        <v>251</v>
      </c>
      <c r="C32" s="1802"/>
      <c r="D32" s="1802"/>
      <c r="E32" s="1802"/>
      <c r="F32" s="1802"/>
      <c r="G32" s="1802"/>
      <c r="H32" s="1802"/>
      <c r="I32" s="1802"/>
      <c r="J32" s="1802"/>
      <c r="K32" s="1802"/>
      <c r="L32" s="1802"/>
      <c r="M32" s="1802"/>
      <c r="N32" s="1802"/>
      <c r="O32" s="1802"/>
      <c r="P32" s="1802"/>
    </row>
    <row r="33" spans="2:97" s="332" customFormat="1" ht="16.5" customHeight="1">
      <c r="B33" s="1804" t="s">
        <v>673</v>
      </c>
      <c r="C33" s="1804"/>
      <c r="D33" s="1804"/>
      <c r="E33" s="1804"/>
      <c r="F33" s="1804"/>
      <c r="G33" s="1804"/>
      <c r="H33" s="1804"/>
      <c r="I33" s="1804"/>
      <c r="J33" s="1804"/>
      <c r="K33" s="1804"/>
      <c r="L33" s="1804"/>
      <c r="M33" s="1804"/>
      <c r="N33" s="1804"/>
      <c r="O33" s="1804"/>
      <c r="P33" s="1804"/>
      <c r="Q33" s="333"/>
      <c r="R33" s="333"/>
      <c r="S33" s="333"/>
      <c r="T33" s="333"/>
      <c r="U33" s="333"/>
      <c r="V33" s="333"/>
      <c r="W33" s="333"/>
      <c r="X33" s="333"/>
      <c r="Y33" s="333"/>
      <c r="Z33" s="333"/>
      <c r="AA33" s="333"/>
      <c r="AB33" s="333"/>
      <c r="AC33" s="333"/>
      <c r="AD33" s="333"/>
      <c r="AE33" s="333"/>
      <c r="AF33" s="333"/>
      <c r="AG33" s="333"/>
      <c r="AH33" s="333"/>
      <c r="AI33" s="333"/>
      <c r="AJ33" s="333"/>
      <c r="AK33" s="333"/>
      <c r="AL33" s="333"/>
      <c r="AM33" s="333"/>
      <c r="AN33" s="333"/>
      <c r="AO33" s="333"/>
      <c r="AP33" s="333"/>
      <c r="AQ33" s="333"/>
      <c r="AR33" s="333"/>
      <c r="AS33" s="333"/>
      <c r="AT33" s="333"/>
      <c r="AU33" s="333"/>
      <c r="AV33" s="333"/>
      <c r="AW33" s="333"/>
      <c r="AX33" s="333"/>
      <c r="AY33" s="333"/>
      <c r="AZ33" s="333"/>
      <c r="BA33" s="333"/>
      <c r="BB33" s="333"/>
      <c r="BC33" s="333"/>
      <c r="BD33" s="333"/>
      <c r="BE33" s="333"/>
      <c r="BF33" s="333"/>
      <c r="BG33" s="333"/>
      <c r="BH33" s="333"/>
      <c r="BI33" s="333"/>
      <c r="BJ33" s="333"/>
      <c r="BK33" s="333"/>
      <c r="BL33" s="333"/>
      <c r="BM33" s="333"/>
      <c r="BN33" s="333"/>
      <c r="BO33" s="333"/>
      <c r="BP33" s="333"/>
      <c r="BQ33" s="333"/>
      <c r="BR33" s="333"/>
      <c r="BS33" s="333"/>
      <c r="BT33" s="333"/>
      <c r="BU33" s="333"/>
      <c r="BV33" s="333"/>
      <c r="BW33" s="333"/>
      <c r="BX33" s="333"/>
      <c r="BY33" s="333"/>
      <c r="BZ33" s="333"/>
      <c r="CA33" s="333"/>
      <c r="CB33" s="333"/>
      <c r="CC33" s="333"/>
      <c r="CD33" s="333"/>
      <c r="CE33" s="333"/>
      <c r="CF33" s="333"/>
      <c r="CG33" s="333"/>
      <c r="CH33" s="333"/>
      <c r="CI33" s="333"/>
      <c r="CJ33" s="333"/>
      <c r="CK33" s="333"/>
      <c r="CL33" s="333"/>
      <c r="CM33" s="333"/>
      <c r="CN33" s="333"/>
      <c r="CO33" s="333"/>
      <c r="CP33" s="333"/>
      <c r="CQ33" s="333"/>
      <c r="CR33" s="333"/>
      <c r="CS33" s="333"/>
    </row>
    <row r="34" spans="2:9" s="86" customFormat="1" ht="16.5" customHeight="1">
      <c r="B34" s="828" t="s">
        <v>442</v>
      </c>
      <c r="C34" s="321" t="s">
        <v>851</v>
      </c>
      <c r="D34" s="321"/>
      <c r="E34" s="321"/>
      <c r="F34" s="321"/>
      <c r="G34" s="321"/>
      <c r="H34" s="321"/>
      <c r="I34" s="321"/>
    </row>
    <row r="35" spans="2:9" s="86" customFormat="1" ht="16.5" customHeight="1">
      <c r="B35" s="828" t="s">
        <v>442</v>
      </c>
      <c r="C35" s="321" t="s">
        <v>852</v>
      </c>
      <c r="D35" s="321"/>
      <c r="E35" s="321"/>
      <c r="F35" s="321"/>
      <c r="G35" s="321"/>
      <c r="H35" s="321"/>
      <c r="I35" s="321"/>
    </row>
    <row r="36" s="406" customFormat="1" ht="16.5" customHeight="1"/>
    <row r="37" s="936" customFormat="1" ht="16.5" customHeight="1">
      <c r="I37" s="937"/>
    </row>
    <row r="38" spans="2:16" s="938" customFormat="1" ht="16.5" customHeight="1">
      <c r="B38" s="1809" t="s">
        <v>776</v>
      </c>
      <c r="C38" s="1809"/>
      <c r="D38" s="1809"/>
      <c r="E38" s="1809"/>
      <c r="F38" s="1809"/>
      <c r="G38" s="1809"/>
      <c r="H38" s="1809"/>
      <c r="I38" s="1809"/>
      <c r="J38" s="1809"/>
      <c r="K38" s="1809"/>
      <c r="L38" s="1809"/>
      <c r="M38" s="1809"/>
      <c r="N38" s="1809"/>
      <c r="O38" s="1809"/>
      <c r="P38" s="1809"/>
    </row>
    <row r="39" spans="2:16" s="311" customFormat="1" ht="16.5" customHeight="1">
      <c r="B39" s="1802" t="s">
        <v>629</v>
      </c>
      <c r="C39" s="1802"/>
      <c r="D39" s="1802"/>
      <c r="E39" s="1802"/>
      <c r="F39" s="1802"/>
      <c r="G39" s="1802"/>
      <c r="H39" s="1802"/>
      <c r="I39" s="1802"/>
      <c r="J39" s="1802"/>
      <c r="K39" s="1802"/>
      <c r="L39" s="1802"/>
      <c r="M39" s="1802"/>
      <c r="N39" s="1802"/>
      <c r="O39" s="1802"/>
      <c r="P39" s="1802"/>
    </row>
    <row r="40" spans="2:97" s="413" customFormat="1" ht="16.5" customHeight="1">
      <c r="B40" s="1789" t="s">
        <v>628</v>
      </c>
      <c r="C40" s="1789"/>
      <c r="D40" s="1789"/>
      <c r="E40" s="1789"/>
      <c r="F40" s="1789"/>
      <c r="G40" s="1789"/>
      <c r="H40" s="1789"/>
      <c r="I40" s="1789"/>
      <c r="J40" s="1789"/>
      <c r="K40" s="1789"/>
      <c r="L40" s="1789"/>
      <c r="M40" s="1789"/>
      <c r="N40" s="1789"/>
      <c r="O40" s="1789"/>
      <c r="P40" s="1789"/>
      <c r="Q40" s="393"/>
      <c r="R40" s="393"/>
      <c r="S40" s="393"/>
      <c r="T40" s="393"/>
      <c r="U40" s="393"/>
      <c r="V40" s="393"/>
      <c r="W40" s="393"/>
      <c r="X40" s="393"/>
      <c r="Y40" s="393"/>
      <c r="Z40" s="393"/>
      <c r="AA40" s="393"/>
      <c r="AB40" s="393"/>
      <c r="AC40" s="393"/>
      <c r="AD40" s="393"/>
      <c r="AE40" s="393"/>
      <c r="AF40" s="393"/>
      <c r="AG40" s="393"/>
      <c r="AH40" s="393"/>
      <c r="AI40" s="393"/>
      <c r="AJ40" s="393"/>
      <c r="AK40" s="393"/>
      <c r="AL40" s="393"/>
      <c r="AM40" s="393"/>
      <c r="AN40" s="393"/>
      <c r="AO40" s="393"/>
      <c r="AP40" s="393"/>
      <c r="AQ40" s="393"/>
      <c r="AR40" s="393"/>
      <c r="AS40" s="393"/>
      <c r="AT40" s="393"/>
      <c r="AU40" s="393"/>
      <c r="AV40" s="393"/>
      <c r="AW40" s="393"/>
      <c r="AX40" s="393"/>
      <c r="AY40" s="393"/>
      <c r="AZ40" s="393"/>
      <c r="BA40" s="393"/>
      <c r="BB40" s="393"/>
      <c r="BC40" s="393"/>
      <c r="BD40" s="393"/>
      <c r="BE40" s="393"/>
      <c r="BF40" s="393"/>
      <c r="BG40" s="393"/>
      <c r="BH40" s="393"/>
      <c r="BI40" s="393"/>
      <c r="BJ40" s="393"/>
      <c r="BK40" s="393"/>
      <c r="BL40" s="393"/>
      <c r="BM40" s="393"/>
      <c r="BN40" s="393"/>
      <c r="BO40" s="393"/>
      <c r="BP40" s="393"/>
      <c r="BQ40" s="393"/>
      <c r="BR40" s="393"/>
      <c r="BS40" s="393"/>
      <c r="BT40" s="393"/>
      <c r="BU40" s="393"/>
      <c r="BV40" s="393"/>
      <c r="BW40" s="393"/>
      <c r="BX40" s="393"/>
      <c r="BY40" s="393"/>
      <c r="BZ40" s="393"/>
      <c r="CA40" s="393"/>
      <c r="CB40" s="393"/>
      <c r="CC40" s="393"/>
      <c r="CD40" s="393"/>
      <c r="CE40" s="393"/>
      <c r="CF40" s="393"/>
      <c r="CG40" s="393"/>
      <c r="CH40" s="393"/>
      <c r="CI40" s="393"/>
      <c r="CJ40" s="393"/>
      <c r="CK40" s="393"/>
      <c r="CL40" s="393"/>
      <c r="CM40" s="393"/>
      <c r="CN40" s="393"/>
      <c r="CO40" s="393"/>
      <c r="CP40" s="393"/>
      <c r="CQ40" s="393"/>
      <c r="CR40" s="393"/>
      <c r="CS40" s="393"/>
    </row>
    <row r="41" spans="2:97" s="394" customFormat="1" ht="15.75">
      <c r="B41" s="395" t="s">
        <v>442</v>
      </c>
      <c r="C41" s="414" t="s">
        <v>77</v>
      </c>
      <c r="D41" s="415"/>
      <c r="E41" s="397"/>
      <c r="F41" s="397"/>
      <c r="G41" s="397"/>
      <c r="H41" s="397"/>
      <c r="I41" s="397"/>
      <c r="J41" s="397"/>
      <c r="K41" s="397"/>
      <c r="L41" s="397"/>
      <c r="M41" s="397"/>
      <c r="N41" s="397"/>
      <c r="O41" s="397"/>
      <c r="P41" s="397"/>
      <c r="Q41" s="397"/>
      <c r="R41" s="397"/>
      <c r="S41" s="397"/>
      <c r="T41" s="397"/>
      <c r="U41" s="397"/>
      <c r="V41" s="397"/>
      <c r="W41" s="397"/>
      <c r="X41" s="397"/>
      <c r="Y41" s="397"/>
      <c r="Z41" s="397"/>
      <c r="AA41" s="397"/>
      <c r="AB41" s="397"/>
      <c r="AC41" s="397"/>
      <c r="AD41" s="397"/>
      <c r="AE41" s="397"/>
      <c r="AF41" s="397"/>
      <c r="AG41" s="397"/>
      <c r="AH41" s="397"/>
      <c r="AI41" s="397"/>
      <c r="AJ41" s="397"/>
      <c r="AK41" s="397"/>
      <c r="AL41" s="397"/>
      <c r="AM41" s="397"/>
      <c r="AN41" s="397"/>
      <c r="AO41" s="397"/>
      <c r="AP41" s="397"/>
      <c r="AQ41" s="397"/>
      <c r="AR41" s="397"/>
      <c r="AS41" s="397"/>
      <c r="AT41" s="397"/>
      <c r="AU41" s="397"/>
      <c r="AV41" s="397"/>
      <c r="AW41" s="397"/>
      <c r="AX41" s="397"/>
      <c r="AY41" s="397"/>
      <c r="AZ41" s="397"/>
      <c r="BA41" s="397"/>
      <c r="BB41" s="397"/>
      <c r="BC41" s="397"/>
      <c r="BD41" s="397"/>
      <c r="BE41" s="397"/>
      <c r="BF41" s="397"/>
      <c r="BG41" s="397"/>
      <c r="BH41" s="397"/>
      <c r="BI41" s="397"/>
      <c r="BJ41" s="397"/>
      <c r="BK41" s="397"/>
      <c r="BL41" s="397"/>
      <c r="BM41" s="397"/>
      <c r="BN41" s="397"/>
      <c r="BO41" s="397"/>
      <c r="BP41" s="397"/>
      <c r="BQ41" s="397"/>
      <c r="BR41" s="397"/>
      <c r="BS41" s="397"/>
      <c r="BT41" s="397"/>
      <c r="BU41" s="397"/>
      <c r="BV41" s="397"/>
      <c r="BW41" s="397"/>
      <c r="BX41" s="397"/>
      <c r="BY41" s="397"/>
      <c r="BZ41" s="397"/>
      <c r="CA41" s="397"/>
      <c r="CB41" s="397"/>
      <c r="CC41" s="397"/>
      <c r="CD41" s="397"/>
      <c r="CE41" s="397"/>
      <c r="CF41" s="397"/>
      <c r="CG41" s="397"/>
      <c r="CH41" s="397"/>
      <c r="CI41" s="397"/>
      <c r="CJ41" s="397"/>
      <c r="CK41" s="397"/>
      <c r="CL41" s="397"/>
      <c r="CM41" s="397"/>
      <c r="CN41" s="397"/>
      <c r="CO41" s="397"/>
      <c r="CP41" s="397"/>
      <c r="CQ41" s="397"/>
      <c r="CR41" s="397"/>
      <c r="CS41" s="397"/>
    </row>
    <row r="42" spans="2:97" s="394" customFormat="1" ht="15.75">
      <c r="B42" s="395" t="s">
        <v>442</v>
      </c>
      <c r="C42" s="414" t="s">
        <v>861</v>
      </c>
      <c r="D42" s="415"/>
      <c r="E42" s="397"/>
      <c r="F42" s="397"/>
      <c r="G42" s="397"/>
      <c r="H42" s="397"/>
      <c r="I42" s="397"/>
      <c r="J42" s="397"/>
      <c r="K42" s="397"/>
      <c r="L42" s="397"/>
      <c r="M42" s="397"/>
      <c r="N42" s="397"/>
      <c r="O42" s="397"/>
      <c r="P42" s="397"/>
      <c r="Q42" s="397"/>
      <c r="R42" s="397"/>
      <c r="S42" s="397"/>
      <c r="T42" s="397"/>
      <c r="U42" s="397"/>
      <c r="V42" s="397"/>
      <c r="W42" s="397"/>
      <c r="X42" s="397"/>
      <c r="Y42" s="397"/>
      <c r="Z42" s="397"/>
      <c r="AA42" s="397"/>
      <c r="AB42" s="397"/>
      <c r="AC42" s="397"/>
      <c r="AD42" s="397"/>
      <c r="AE42" s="397"/>
      <c r="AF42" s="397"/>
      <c r="AG42" s="397"/>
      <c r="AH42" s="397"/>
      <c r="AI42" s="397"/>
      <c r="AJ42" s="397"/>
      <c r="AK42" s="397"/>
      <c r="AL42" s="397"/>
      <c r="AM42" s="397"/>
      <c r="AN42" s="397"/>
      <c r="AO42" s="397"/>
      <c r="AP42" s="397"/>
      <c r="AQ42" s="397"/>
      <c r="AR42" s="397"/>
      <c r="AS42" s="397"/>
      <c r="AT42" s="397"/>
      <c r="AU42" s="397"/>
      <c r="AV42" s="397"/>
      <c r="AW42" s="397"/>
      <c r="AX42" s="397"/>
      <c r="AY42" s="397"/>
      <c r="AZ42" s="397"/>
      <c r="BA42" s="397"/>
      <c r="BB42" s="397"/>
      <c r="BC42" s="397"/>
      <c r="BD42" s="397"/>
      <c r="BE42" s="397"/>
      <c r="BF42" s="397"/>
      <c r="BG42" s="397"/>
      <c r="BH42" s="397"/>
      <c r="BI42" s="397"/>
      <c r="BJ42" s="397"/>
      <c r="BK42" s="397"/>
      <c r="BL42" s="397"/>
      <c r="BM42" s="397"/>
      <c r="BN42" s="397"/>
      <c r="BO42" s="397"/>
      <c r="BP42" s="397"/>
      <c r="BQ42" s="397"/>
      <c r="BR42" s="397"/>
      <c r="BS42" s="397"/>
      <c r="BT42" s="397"/>
      <c r="BU42" s="397"/>
      <c r="BV42" s="397"/>
      <c r="BW42" s="397"/>
      <c r="BX42" s="397"/>
      <c r="BY42" s="397"/>
      <c r="BZ42" s="397"/>
      <c r="CA42" s="397"/>
      <c r="CB42" s="397"/>
      <c r="CC42" s="397"/>
      <c r="CD42" s="397"/>
      <c r="CE42" s="397"/>
      <c r="CF42" s="397"/>
      <c r="CG42" s="397"/>
      <c r="CH42" s="397"/>
      <c r="CI42" s="397"/>
      <c r="CJ42" s="397"/>
      <c r="CK42" s="397"/>
      <c r="CL42" s="397"/>
      <c r="CM42" s="397"/>
      <c r="CN42" s="397"/>
      <c r="CO42" s="397"/>
      <c r="CP42" s="397"/>
      <c r="CQ42" s="397"/>
      <c r="CR42" s="397"/>
      <c r="CS42" s="397"/>
    </row>
    <row r="43" spans="2:97" s="394" customFormat="1" ht="15.75">
      <c r="B43" s="395" t="s">
        <v>442</v>
      </c>
      <c r="C43" s="414" t="s">
        <v>862</v>
      </c>
      <c r="D43" s="415"/>
      <c r="E43" s="397"/>
      <c r="F43" s="397"/>
      <c r="G43" s="397"/>
      <c r="H43" s="397"/>
      <c r="I43" s="397"/>
      <c r="J43" s="397"/>
      <c r="K43" s="397"/>
      <c r="L43" s="397"/>
      <c r="M43" s="397"/>
      <c r="N43" s="397"/>
      <c r="O43" s="397"/>
      <c r="P43" s="397"/>
      <c r="Q43" s="397"/>
      <c r="R43" s="397"/>
      <c r="S43" s="397"/>
      <c r="T43" s="397"/>
      <c r="U43" s="397"/>
      <c r="V43" s="397"/>
      <c r="W43" s="397"/>
      <c r="X43" s="397"/>
      <c r="Y43" s="397"/>
      <c r="Z43" s="397"/>
      <c r="AA43" s="397"/>
      <c r="AB43" s="397"/>
      <c r="AC43" s="397"/>
      <c r="AD43" s="397"/>
      <c r="AE43" s="397"/>
      <c r="AF43" s="397"/>
      <c r="AG43" s="397"/>
      <c r="AH43" s="397"/>
      <c r="AI43" s="397"/>
      <c r="AJ43" s="397"/>
      <c r="AK43" s="397"/>
      <c r="AL43" s="397"/>
      <c r="AM43" s="397"/>
      <c r="AN43" s="397"/>
      <c r="AO43" s="397"/>
      <c r="AP43" s="397"/>
      <c r="AQ43" s="397"/>
      <c r="AR43" s="397"/>
      <c r="AS43" s="397"/>
      <c r="AT43" s="397"/>
      <c r="AU43" s="397"/>
      <c r="AV43" s="397"/>
      <c r="AW43" s="397"/>
      <c r="AX43" s="397"/>
      <c r="AY43" s="397"/>
      <c r="AZ43" s="397"/>
      <c r="BA43" s="397"/>
      <c r="BB43" s="397"/>
      <c r="BC43" s="397"/>
      <c r="BD43" s="397"/>
      <c r="BE43" s="397"/>
      <c r="BF43" s="397"/>
      <c r="BG43" s="397"/>
      <c r="BH43" s="397"/>
      <c r="BI43" s="397"/>
      <c r="BJ43" s="397"/>
      <c r="BK43" s="397"/>
      <c r="BL43" s="397"/>
      <c r="BM43" s="397"/>
      <c r="BN43" s="397"/>
      <c r="BO43" s="397"/>
      <c r="BP43" s="397"/>
      <c r="BQ43" s="397"/>
      <c r="BR43" s="397"/>
      <c r="BS43" s="397"/>
      <c r="BT43" s="397"/>
      <c r="BU43" s="397"/>
      <c r="BV43" s="397"/>
      <c r="BW43" s="397"/>
      <c r="BX43" s="397"/>
      <c r="BY43" s="397"/>
      <c r="BZ43" s="397"/>
      <c r="CA43" s="397"/>
      <c r="CB43" s="397"/>
      <c r="CC43" s="397"/>
      <c r="CD43" s="397"/>
      <c r="CE43" s="397"/>
      <c r="CF43" s="397"/>
      <c r="CG43" s="397"/>
      <c r="CH43" s="397"/>
      <c r="CI43" s="397"/>
      <c r="CJ43" s="397"/>
      <c r="CK43" s="397"/>
      <c r="CL43" s="397"/>
      <c r="CM43" s="397"/>
      <c r="CN43" s="397"/>
      <c r="CO43" s="397"/>
      <c r="CP43" s="397"/>
      <c r="CQ43" s="397"/>
      <c r="CR43" s="397"/>
      <c r="CS43" s="397"/>
    </row>
    <row r="44" s="237" customFormat="1" ht="16.5" customHeight="1">
      <c r="G44" s="238"/>
    </row>
    <row r="45" s="1056" customFormat="1" ht="16.5" customHeight="1">
      <c r="I45" s="1057"/>
    </row>
    <row r="46" spans="2:16" s="1058" customFormat="1" ht="16.5" customHeight="1">
      <c r="B46" s="1810" t="s">
        <v>777</v>
      </c>
      <c r="C46" s="1810"/>
      <c r="D46" s="1810"/>
      <c r="E46" s="1810"/>
      <c r="F46" s="1810"/>
      <c r="G46" s="1810"/>
      <c r="H46" s="1810"/>
      <c r="I46" s="1810"/>
      <c r="J46" s="1810"/>
      <c r="K46" s="1810"/>
      <c r="L46" s="1810"/>
      <c r="M46" s="1810"/>
      <c r="N46" s="1810"/>
      <c r="O46" s="1810"/>
      <c r="P46" s="1810"/>
    </row>
    <row r="47" spans="2:16" s="311" customFormat="1" ht="16.5" customHeight="1">
      <c r="B47" s="1802" t="s">
        <v>627</v>
      </c>
      <c r="C47" s="1802"/>
      <c r="D47" s="1802"/>
      <c r="E47" s="1802"/>
      <c r="F47" s="1802"/>
      <c r="G47" s="1802"/>
      <c r="H47" s="1802"/>
      <c r="I47" s="1802"/>
      <c r="J47" s="1802"/>
      <c r="K47" s="1802"/>
      <c r="L47" s="1802"/>
      <c r="M47" s="1802"/>
      <c r="N47" s="1802"/>
      <c r="O47" s="1802"/>
      <c r="P47" s="1802"/>
    </row>
    <row r="48" spans="2:97" s="413" customFormat="1" ht="16.5" customHeight="1">
      <c r="B48" s="1789" t="s">
        <v>675</v>
      </c>
      <c r="C48" s="1789"/>
      <c r="D48" s="1789"/>
      <c r="E48" s="1789"/>
      <c r="F48" s="1789"/>
      <c r="G48" s="1789"/>
      <c r="H48" s="1789"/>
      <c r="I48" s="1789"/>
      <c r="J48" s="1789"/>
      <c r="K48" s="1789"/>
      <c r="L48" s="1789"/>
      <c r="M48" s="1789"/>
      <c r="N48" s="1789"/>
      <c r="O48" s="1789"/>
      <c r="P48" s="1789"/>
      <c r="Q48" s="393"/>
      <c r="R48" s="393"/>
      <c r="S48" s="393"/>
      <c r="T48" s="393"/>
      <c r="U48" s="393"/>
      <c r="V48" s="393"/>
      <c r="W48" s="393"/>
      <c r="X48" s="393"/>
      <c r="Y48" s="393"/>
      <c r="Z48" s="393"/>
      <c r="AA48" s="393"/>
      <c r="AB48" s="393"/>
      <c r="AC48" s="393"/>
      <c r="AD48" s="393"/>
      <c r="AE48" s="393"/>
      <c r="AF48" s="393"/>
      <c r="AG48" s="393"/>
      <c r="AH48" s="393"/>
      <c r="AI48" s="393"/>
      <c r="AJ48" s="393"/>
      <c r="AK48" s="393"/>
      <c r="AL48" s="393"/>
      <c r="AM48" s="393"/>
      <c r="AN48" s="393"/>
      <c r="AO48" s="393"/>
      <c r="AP48" s="393"/>
      <c r="AQ48" s="393"/>
      <c r="AR48" s="393"/>
      <c r="AS48" s="393"/>
      <c r="AT48" s="393"/>
      <c r="AU48" s="393"/>
      <c r="AV48" s="393"/>
      <c r="AW48" s="393"/>
      <c r="AX48" s="393"/>
      <c r="AY48" s="393"/>
      <c r="AZ48" s="393"/>
      <c r="BA48" s="393"/>
      <c r="BB48" s="393"/>
      <c r="BC48" s="393"/>
      <c r="BD48" s="393"/>
      <c r="BE48" s="393"/>
      <c r="BF48" s="393"/>
      <c r="BG48" s="393"/>
      <c r="BH48" s="393"/>
      <c r="BI48" s="393"/>
      <c r="BJ48" s="393"/>
      <c r="BK48" s="393"/>
      <c r="BL48" s="393"/>
      <c r="BM48" s="393"/>
      <c r="BN48" s="393"/>
      <c r="BO48" s="393"/>
      <c r="BP48" s="393"/>
      <c r="BQ48" s="393"/>
      <c r="BR48" s="393"/>
      <c r="BS48" s="393"/>
      <c r="BT48" s="393"/>
      <c r="BU48" s="393"/>
      <c r="BV48" s="393"/>
      <c r="BW48" s="393"/>
      <c r="BX48" s="393"/>
      <c r="BY48" s="393"/>
      <c r="BZ48" s="393"/>
      <c r="CA48" s="393"/>
      <c r="CB48" s="393"/>
      <c r="CC48" s="393"/>
      <c r="CD48" s="393"/>
      <c r="CE48" s="393"/>
      <c r="CF48" s="393"/>
      <c r="CG48" s="393"/>
      <c r="CH48" s="393"/>
      <c r="CI48" s="393"/>
      <c r="CJ48" s="393"/>
      <c r="CK48" s="393"/>
      <c r="CL48" s="393"/>
      <c r="CM48" s="393"/>
      <c r="CN48" s="393"/>
      <c r="CO48" s="393"/>
      <c r="CP48" s="393"/>
      <c r="CQ48" s="393"/>
      <c r="CR48" s="393"/>
      <c r="CS48" s="393"/>
    </row>
    <row r="49" spans="1:97" s="460" customFormat="1" ht="16.5" customHeight="1">
      <c r="A49" s="394"/>
      <c r="B49" s="395" t="s">
        <v>442</v>
      </c>
      <c r="C49" s="414" t="s">
        <v>790</v>
      </c>
      <c r="D49" s="415"/>
      <c r="E49" s="397"/>
      <c r="F49" s="397"/>
      <c r="G49" s="397"/>
      <c r="H49" s="397"/>
      <c r="I49" s="397"/>
      <c r="J49" s="397"/>
      <c r="K49" s="1333"/>
      <c r="L49" s="1333"/>
      <c r="M49" s="1333"/>
      <c r="N49" s="1333"/>
      <c r="O49" s="1333"/>
      <c r="P49" s="1333"/>
      <c r="Q49" s="1333"/>
      <c r="R49" s="1333"/>
      <c r="S49" s="1333"/>
      <c r="T49" s="1333"/>
      <c r="U49" s="1333"/>
      <c r="V49" s="1333"/>
      <c r="W49" s="1333"/>
      <c r="X49" s="1333"/>
      <c r="Y49" s="1333"/>
      <c r="Z49" s="1333"/>
      <c r="AA49" s="1333"/>
      <c r="AB49" s="1333"/>
      <c r="AC49" s="1333"/>
      <c r="AD49" s="1333"/>
      <c r="AE49" s="1333"/>
      <c r="AF49" s="1333"/>
      <c r="AG49" s="1333"/>
      <c r="AH49" s="1333"/>
      <c r="AI49" s="1333"/>
      <c r="AJ49" s="1333"/>
      <c r="AK49" s="1333"/>
      <c r="AL49" s="1333"/>
      <c r="AM49" s="1333"/>
      <c r="AN49" s="1333"/>
      <c r="AO49" s="1333"/>
      <c r="AP49" s="1333"/>
      <c r="AQ49" s="1333"/>
      <c r="AR49" s="1333"/>
      <c r="AS49" s="1333"/>
      <c r="AT49" s="1333"/>
      <c r="AU49" s="1333"/>
      <c r="AV49" s="1333"/>
      <c r="AW49" s="1333"/>
      <c r="AX49" s="1333"/>
      <c r="AY49" s="1333"/>
      <c r="AZ49" s="1333"/>
      <c r="BA49" s="1333"/>
      <c r="BB49" s="1333"/>
      <c r="BC49" s="1333"/>
      <c r="BD49" s="1333"/>
      <c r="BE49" s="1333"/>
      <c r="BF49" s="1333"/>
      <c r="BG49" s="1333"/>
      <c r="BH49" s="1333"/>
      <c r="BI49" s="1333"/>
      <c r="BJ49" s="1333"/>
      <c r="BK49" s="1333"/>
      <c r="BL49" s="1333"/>
      <c r="BM49" s="1333"/>
      <c r="BN49" s="1333"/>
      <c r="BO49" s="1333"/>
      <c r="BP49" s="1333"/>
      <c r="BQ49" s="1333"/>
      <c r="BR49" s="1333"/>
      <c r="BS49" s="1333"/>
      <c r="BT49" s="1333"/>
      <c r="BU49" s="1333"/>
      <c r="BV49" s="1333"/>
      <c r="BW49" s="1333"/>
      <c r="BX49" s="1333"/>
      <c r="BY49" s="1333"/>
      <c r="BZ49" s="1333"/>
      <c r="CA49" s="1333"/>
      <c r="CB49" s="1333"/>
      <c r="CC49" s="1333"/>
      <c r="CD49" s="1333"/>
      <c r="CE49" s="1333"/>
      <c r="CF49" s="1333"/>
      <c r="CG49" s="1333"/>
      <c r="CH49" s="1333"/>
      <c r="CI49" s="1333"/>
      <c r="CJ49" s="1333"/>
      <c r="CK49" s="1333"/>
      <c r="CL49" s="1333"/>
      <c r="CM49" s="1333"/>
      <c r="CN49" s="1333"/>
      <c r="CO49" s="1333"/>
      <c r="CP49" s="1333"/>
      <c r="CQ49" s="1333"/>
      <c r="CR49" s="1333"/>
      <c r="CS49" s="1333"/>
    </row>
    <row r="50" spans="2:97" s="394" customFormat="1" ht="16.5" customHeight="1">
      <c r="B50" s="395" t="s">
        <v>442</v>
      </c>
      <c r="C50" s="414" t="s">
        <v>1</v>
      </c>
      <c r="D50" s="415"/>
      <c r="E50" s="397"/>
      <c r="F50" s="397"/>
      <c r="G50" s="397"/>
      <c r="H50" s="397"/>
      <c r="I50" s="397"/>
      <c r="J50" s="397"/>
      <c r="K50" s="397"/>
      <c r="L50" s="397"/>
      <c r="M50" s="397"/>
      <c r="N50" s="397"/>
      <c r="O50" s="397"/>
      <c r="P50" s="397"/>
      <c r="Q50" s="397"/>
      <c r="R50" s="397"/>
      <c r="S50" s="397"/>
      <c r="T50" s="397"/>
      <c r="U50" s="397"/>
      <c r="V50" s="397"/>
      <c r="W50" s="397"/>
      <c r="X50" s="397"/>
      <c r="Y50" s="397"/>
      <c r="Z50" s="397"/>
      <c r="AA50" s="397"/>
      <c r="AB50" s="397"/>
      <c r="AC50" s="397"/>
      <c r="AD50" s="397"/>
      <c r="AE50" s="397"/>
      <c r="AF50" s="397"/>
      <c r="AG50" s="397"/>
      <c r="AH50" s="397"/>
      <c r="AI50" s="397"/>
      <c r="AJ50" s="397"/>
      <c r="AK50" s="397"/>
      <c r="AL50" s="397"/>
      <c r="AM50" s="397"/>
      <c r="AN50" s="397"/>
      <c r="AO50" s="397"/>
      <c r="AP50" s="397"/>
      <c r="AQ50" s="397"/>
      <c r="AR50" s="397"/>
      <c r="AS50" s="397"/>
      <c r="AT50" s="397"/>
      <c r="AU50" s="397"/>
      <c r="AV50" s="397"/>
      <c r="AW50" s="397"/>
      <c r="AX50" s="397"/>
      <c r="AY50" s="397"/>
      <c r="AZ50" s="397"/>
      <c r="BA50" s="397"/>
      <c r="BB50" s="397"/>
      <c r="BC50" s="397"/>
      <c r="BD50" s="397"/>
      <c r="BE50" s="397"/>
      <c r="BF50" s="397"/>
      <c r="BG50" s="397"/>
      <c r="BH50" s="397"/>
      <c r="BI50" s="397"/>
      <c r="BJ50" s="397"/>
      <c r="BK50" s="397"/>
      <c r="BL50" s="397"/>
      <c r="BM50" s="397"/>
      <c r="BN50" s="397"/>
      <c r="BO50" s="397"/>
      <c r="BP50" s="397"/>
      <c r="BQ50" s="397"/>
      <c r="BR50" s="397"/>
      <c r="BS50" s="397"/>
      <c r="BT50" s="397"/>
      <c r="BU50" s="397"/>
      <c r="BV50" s="397"/>
      <c r="BW50" s="397"/>
      <c r="BX50" s="397"/>
      <c r="BY50" s="397"/>
      <c r="BZ50" s="397"/>
      <c r="CA50" s="397"/>
      <c r="CB50" s="397"/>
      <c r="CC50" s="397"/>
      <c r="CD50" s="397"/>
      <c r="CE50" s="397"/>
      <c r="CF50" s="397"/>
      <c r="CG50" s="397"/>
      <c r="CH50" s="397"/>
      <c r="CI50" s="397"/>
      <c r="CJ50" s="397"/>
      <c r="CK50" s="397"/>
      <c r="CL50" s="397"/>
      <c r="CM50" s="397"/>
      <c r="CN50" s="397"/>
      <c r="CO50" s="397"/>
      <c r="CP50" s="397"/>
      <c r="CQ50" s="397"/>
      <c r="CR50" s="397"/>
      <c r="CS50" s="397"/>
    </row>
    <row r="51" spans="2:97" s="394" customFormat="1" ht="16.5" customHeight="1">
      <c r="B51" s="395" t="s">
        <v>442</v>
      </c>
      <c r="C51" s="414" t="s">
        <v>2</v>
      </c>
      <c r="D51" s="415"/>
      <c r="E51" s="397"/>
      <c r="F51" s="397"/>
      <c r="G51" s="397"/>
      <c r="H51" s="397"/>
      <c r="I51" s="397"/>
      <c r="J51" s="397"/>
      <c r="K51" s="397"/>
      <c r="L51" s="397"/>
      <c r="M51" s="397"/>
      <c r="N51" s="397"/>
      <c r="O51" s="397"/>
      <c r="P51" s="397"/>
      <c r="Q51" s="397"/>
      <c r="R51" s="397"/>
      <c r="S51" s="397"/>
      <c r="T51" s="397"/>
      <c r="U51" s="397"/>
      <c r="V51" s="397"/>
      <c r="W51" s="397"/>
      <c r="X51" s="397"/>
      <c r="Y51" s="397"/>
      <c r="Z51" s="397"/>
      <c r="AA51" s="397"/>
      <c r="AB51" s="397"/>
      <c r="AC51" s="397"/>
      <c r="AD51" s="397"/>
      <c r="AE51" s="397"/>
      <c r="AF51" s="397"/>
      <c r="AG51" s="397"/>
      <c r="AH51" s="397"/>
      <c r="AI51" s="397"/>
      <c r="AJ51" s="397"/>
      <c r="AK51" s="397"/>
      <c r="AL51" s="397"/>
      <c r="AM51" s="397"/>
      <c r="AN51" s="397"/>
      <c r="AO51" s="397"/>
      <c r="AP51" s="397"/>
      <c r="AQ51" s="397"/>
      <c r="AR51" s="397"/>
      <c r="AS51" s="397"/>
      <c r="AT51" s="397"/>
      <c r="AU51" s="397"/>
      <c r="AV51" s="397"/>
      <c r="AW51" s="397"/>
      <c r="AX51" s="397"/>
      <c r="AY51" s="397"/>
      <c r="AZ51" s="397"/>
      <c r="BA51" s="397"/>
      <c r="BB51" s="397"/>
      <c r="BC51" s="397"/>
      <c r="BD51" s="397"/>
      <c r="BE51" s="397"/>
      <c r="BF51" s="397"/>
      <c r="BG51" s="397"/>
      <c r="BH51" s="397"/>
      <c r="BI51" s="397"/>
      <c r="BJ51" s="397"/>
      <c r="BK51" s="397"/>
      <c r="BL51" s="397"/>
      <c r="BM51" s="397"/>
      <c r="BN51" s="397"/>
      <c r="BO51" s="397"/>
      <c r="BP51" s="397"/>
      <c r="BQ51" s="397"/>
      <c r="BR51" s="397"/>
      <c r="BS51" s="397"/>
      <c r="BT51" s="397"/>
      <c r="BU51" s="397"/>
      <c r="BV51" s="397"/>
      <c r="BW51" s="397"/>
      <c r="BX51" s="397"/>
      <c r="BY51" s="397"/>
      <c r="BZ51" s="397"/>
      <c r="CA51" s="397"/>
      <c r="CB51" s="397"/>
      <c r="CC51" s="397"/>
      <c r="CD51" s="397"/>
      <c r="CE51" s="397"/>
      <c r="CF51" s="397"/>
      <c r="CG51" s="397"/>
      <c r="CH51" s="397"/>
      <c r="CI51" s="397"/>
      <c r="CJ51" s="397"/>
      <c r="CK51" s="397"/>
      <c r="CL51" s="397"/>
      <c r="CM51" s="397"/>
      <c r="CN51" s="397"/>
      <c r="CO51" s="397"/>
      <c r="CP51" s="397"/>
      <c r="CQ51" s="397"/>
      <c r="CR51" s="397"/>
      <c r="CS51" s="397"/>
    </row>
    <row r="52" spans="2:97" s="394" customFormat="1" ht="16.5" customHeight="1">
      <c r="B52" s="395" t="s">
        <v>442</v>
      </c>
      <c r="C52" s="414" t="s">
        <v>3</v>
      </c>
      <c r="D52" s="415"/>
      <c r="E52" s="397"/>
      <c r="F52" s="397"/>
      <c r="G52" s="397"/>
      <c r="H52" s="397"/>
      <c r="I52" s="397"/>
      <c r="J52" s="397"/>
      <c r="K52" s="397"/>
      <c r="L52" s="397"/>
      <c r="M52" s="397"/>
      <c r="N52" s="397"/>
      <c r="O52" s="397"/>
      <c r="P52" s="397"/>
      <c r="Q52" s="397"/>
      <c r="R52" s="397"/>
      <c r="S52" s="397"/>
      <c r="T52" s="397"/>
      <c r="U52" s="397"/>
      <c r="V52" s="397"/>
      <c r="W52" s="397"/>
      <c r="X52" s="397"/>
      <c r="Y52" s="397"/>
      <c r="Z52" s="397"/>
      <c r="AA52" s="397"/>
      <c r="AB52" s="397"/>
      <c r="AC52" s="397"/>
      <c r="AD52" s="397"/>
      <c r="AE52" s="397"/>
      <c r="AF52" s="397"/>
      <c r="AG52" s="397"/>
      <c r="AH52" s="397"/>
      <c r="AI52" s="397"/>
      <c r="AJ52" s="397"/>
      <c r="AK52" s="397"/>
      <c r="AL52" s="397"/>
      <c r="AM52" s="397"/>
      <c r="AN52" s="397"/>
      <c r="AO52" s="397"/>
      <c r="AP52" s="397"/>
      <c r="AQ52" s="397"/>
      <c r="AR52" s="397"/>
      <c r="AS52" s="397"/>
      <c r="AT52" s="397"/>
      <c r="AU52" s="397"/>
      <c r="AV52" s="397"/>
      <c r="AW52" s="397"/>
      <c r="AX52" s="397"/>
      <c r="AY52" s="397"/>
      <c r="AZ52" s="397"/>
      <c r="BA52" s="397"/>
      <c r="BB52" s="397"/>
      <c r="BC52" s="397"/>
      <c r="BD52" s="397"/>
      <c r="BE52" s="397"/>
      <c r="BF52" s="397"/>
      <c r="BG52" s="397"/>
      <c r="BH52" s="397"/>
      <c r="BI52" s="397"/>
      <c r="BJ52" s="397"/>
      <c r="BK52" s="397"/>
      <c r="BL52" s="397"/>
      <c r="BM52" s="397"/>
      <c r="BN52" s="397"/>
      <c r="BO52" s="397"/>
      <c r="BP52" s="397"/>
      <c r="BQ52" s="397"/>
      <c r="BR52" s="397"/>
      <c r="BS52" s="397"/>
      <c r="BT52" s="397"/>
      <c r="BU52" s="397"/>
      <c r="BV52" s="397"/>
      <c r="BW52" s="397"/>
      <c r="BX52" s="397"/>
      <c r="BY52" s="397"/>
      <c r="BZ52" s="397"/>
      <c r="CA52" s="397"/>
      <c r="CB52" s="397"/>
      <c r="CC52" s="397"/>
      <c r="CD52" s="397"/>
      <c r="CE52" s="397"/>
      <c r="CF52" s="397"/>
      <c r="CG52" s="397"/>
      <c r="CH52" s="397"/>
      <c r="CI52" s="397"/>
      <c r="CJ52" s="397"/>
      <c r="CK52" s="397"/>
      <c r="CL52" s="397"/>
      <c r="CM52" s="397"/>
      <c r="CN52" s="397"/>
      <c r="CO52" s="397"/>
      <c r="CP52" s="397"/>
      <c r="CQ52" s="397"/>
      <c r="CR52" s="397"/>
      <c r="CS52" s="397"/>
    </row>
    <row r="53" s="237" customFormat="1" ht="16.5" customHeight="1">
      <c r="G53" s="238"/>
    </row>
    <row r="54" s="1059" customFormat="1" ht="16.5" customHeight="1">
      <c r="I54" s="1060"/>
    </row>
    <row r="55" spans="2:16" s="1061" customFormat="1" ht="16.5" customHeight="1">
      <c r="B55" s="1812" t="s">
        <v>40</v>
      </c>
      <c r="C55" s="1812"/>
      <c r="D55" s="1812"/>
      <c r="E55" s="1812"/>
      <c r="F55" s="1812"/>
      <c r="G55" s="1812"/>
      <c r="H55" s="1812"/>
      <c r="I55" s="1812"/>
      <c r="J55" s="1812"/>
      <c r="K55" s="1812"/>
      <c r="L55" s="1812"/>
      <c r="M55" s="1812"/>
      <c r="N55" s="1812"/>
      <c r="O55" s="1812"/>
      <c r="P55" s="1812"/>
    </row>
    <row r="56" spans="2:16" s="311" customFormat="1" ht="16.5" customHeight="1">
      <c r="B56" s="1802" t="s">
        <v>630</v>
      </c>
      <c r="C56" s="1802"/>
      <c r="D56" s="1802"/>
      <c r="E56" s="1802"/>
      <c r="F56" s="1802"/>
      <c r="G56" s="1802"/>
      <c r="H56" s="1802"/>
      <c r="I56" s="1802"/>
      <c r="J56" s="1802"/>
      <c r="K56" s="1802"/>
      <c r="L56" s="1802"/>
      <c r="M56" s="1802"/>
      <c r="N56" s="1802"/>
      <c r="O56" s="1802"/>
      <c r="P56" s="1802"/>
    </row>
    <row r="57" spans="2:97" s="413" customFormat="1" ht="16.5" customHeight="1">
      <c r="B57" s="1789" t="s">
        <v>671</v>
      </c>
      <c r="C57" s="1789"/>
      <c r="D57" s="1789"/>
      <c r="E57" s="1789"/>
      <c r="F57" s="1789"/>
      <c r="G57" s="1789"/>
      <c r="H57" s="1789"/>
      <c r="I57" s="1789"/>
      <c r="J57" s="1789"/>
      <c r="K57" s="1789"/>
      <c r="L57" s="1789"/>
      <c r="M57" s="1789"/>
      <c r="N57" s="1789"/>
      <c r="O57" s="1789"/>
      <c r="P57" s="1789"/>
      <c r="Q57" s="393"/>
      <c r="R57" s="393"/>
      <c r="S57" s="393"/>
      <c r="T57" s="393"/>
      <c r="U57" s="393"/>
      <c r="V57" s="393"/>
      <c r="W57" s="393"/>
      <c r="X57" s="393"/>
      <c r="Y57" s="393"/>
      <c r="Z57" s="393"/>
      <c r="AA57" s="393"/>
      <c r="AB57" s="393"/>
      <c r="AC57" s="393"/>
      <c r="AD57" s="393"/>
      <c r="AE57" s="393"/>
      <c r="AF57" s="393"/>
      <c r="AG57" s="393"/>
      <c r="AH57" s="393"/>
      <c r="AI57" s="393"/>
      <c r="AJ57" s="393"/>
      <c r="AK57" s="393"/>
      <c r="AL57" s="393"/>
      <c r="AM57" s="393"/>
      <c r="AN57" s="393"/>
      <c r="AO57" s="393"/>
      <c r="AP57" s="393"/>
      <c r="AQ57" s="393"/>
      <c r="AR57" s="393"/>
      <c r="AS57" s="393"/>
      <c r="AT57" s="393"/>
      <c r="AU57" s="393"/>
      <c r="AV57" s="393"/>
      <c r="AW57" s="393"/>
      <c r="AX57" s="393"/>
      <c r="AY57" s="393"/>
      <c r="AZ57" s="393"/>
      <c r="BA57" s="393"/>
      <c r="BB57" s="393"/>
      <c r="BC57" s="393"/>
      <c r="BD57" s="393"/>
      <c r="BE57" s="393"/>
      <c r="BF57" s="393"/>
      <c r="BG57" s="393"/>
      <c r="BH57" s="393"/>
      <c r="BI57" s="393"/>
      <c r="BJ57" s="393"/>
      <c r="BK57" s="393"/>
      <c r="BL57" s="393"/>
      <c r="BM57" s="393"/>
      <c r="BN57" s="393"/>
      <c r="BO57" s="393"/>
      <c r="BP57" s="393"/>
      <c r="BQ57" s="393"/>
      <c r="BR57" s="393"/>
      <c r="BS57" s="393"/>
      <c r="BT57" s="393"/>
      <c r="BU57" s="393"/>
      <c r="BV57" s="393"/>
      <c r="BW57" s="393"/>
      <c r="BX57" s="393"/>
      <c r="BY57" s="393"/>
      <c r="BZ57" s="393"/>
      <c r="CA57" s="393"/>
      <c r="CB57" s="393"/>
      <c r="CC57" s="393"/>
      <c r="CD57" s="393"/>
      <c r="CE57" s="393"/>
      <c r="CF57" s="393"/>
      <c r="CG57" s="393"/>
      <c r="CH57" s="393"/>
      <c r="CI57" s="393"/>
      <c r="CJ57" s="393"/>
      <c r="CK57" s="393"/>
      <c r="CL57" s="393"/>
      <c r="CM57" s="393"/>
      <c r="CN57" s="393"/>
      <c r="CO57" s="393"/>
      <c r="CP57" s="393"/>
      <c r="CQ57" s="393"/>
      <c r="CR57" s="393"/>
      <c r="CS57" s="393"/>
    </row>
    <row r="58" spans="2:97" s="394" customFormat="1" ht="16.5" customHeight="1">
      <c r="B58" s="395" t="s">
        <v>442</v>
      </c>
      <c r="C58" s="414" t="s">
        <v>41</v>
      </c>
      <c r="D58" s="415"/>
      <c r="E58" s="397"/>
      <c r="F58" s="397"/>
      <c r="G58" s="397"/>
      <c r="H58" s="397"/>
      <c r="I58" s="397"/>
      <c r="J58" s="397"/>
      <c r="K58" s="397"/>
      <c r="L58" s="397"/>
      <c r="M58" s="397"/>
      <c r="N58" s="397"/>
      <c r="O58" s="397"/>
      <c r="P58" s="397"/>
      <c r="Q58" s="397"/>
      <c r="R58" s="397"/>
      <c r="S58" s="397"/>
      <c r="T58" s="397"/>
      <c r="U58" s="397"/>
      <c r="V58" s="397"/>
      <c r="W58" s="397"/>
      <c r="X58" s="397"/>
      <c r="Y58" s="397"/>
      <c r="Z58" s="397"/>
      <c r="AA58" s="397"/>
      <c r="AB58" s="397"/>
      <c r="AC58" s="397"/>
      <c r="AD58" s="397"/>
      <c r="AE58" s="397"/>
      <c r="AF58" s="397"/>
      <c r="AG58" s="397"/>
      <c r="AH58" s="397"/>
      <c r="AI58" s="397"/>
      <c r="AJ58" s="397"/>
      <c r="AK58" s="397"/>
      <c r="AL58" s="397"/>
      <c r="AM58" s="397"/>
      <c r="AN58" s="397"/>
      <c r="AO58" s="397"/>
      <c r="AP58" s="397"/>
      <c r="AQ58" s="397"/>
      <c r="AR58" s="397"/>
      <c r="AS58" s="397"/>
      <c r="AT58" s="397"/>
      <c r="AU58" s="397"/>
      <c r="AV58" s="397"/>
      <c r="AW58" s="397"/>
      <c r="AX58" s="397"/>
      <c r="AY58" s="397"/>
      <c r="AZ58" s="397"/>
      <c r="BA58" s="397"/>
      <c r="BB58" s="397"/>
      <c r="BC58" s="397"/>
      <c r="BD58" s="397"/>
      <c r="BE58" s="397"/>
      <c r="BF58" s="397"/>
      <c r="BG58" s="397"/>
      <c r="BH58" s="397"/>
      <c r="BI58" s="397"/>
      <c r="BJ58" s="397"/>
      <c r="BK58" s="397"/>
      <c r="BL58" s="397"/>
      <c r="BM58" s="397"/>
      <c r="BN58" s="397"/>
      <c r="BO58" s="397"/>
      <c r="BP58" s="397"/>
      <c r="BQ58" s="397"/>
      <c r="BR58" s="397"/>
      <c r="BS58" s="397"/>
      <c r="BT58" s="397"/>
      <c r="BU58" s="397"/>
      <c r="BV58" s="397"/>
      <c r="BW58" s="397"/>
      <c r="BX58" s="397"/>
      <c r="BY58" s="397"/>
      <c r="BZ58" s="397"/>
      <c r="CA58" s="397"/>
      <c r="CB58" s="397"/>
      <c r="CC58" s="397"/>
      <c r="CD58" s="397"/>
      <c r="CE58" s="397"/>
      <c r="CF58" s="397"/>
      <c r="CG58" s="397"/>
      <c r="CH58" s="397"/>
      <c r="CI58" s="397"/>
      <c r="CJ58" s="397"/>
      <c r="CK58" s="397"/>
      <c r="CL58" s="397"/>
      <c r="CM58" s="397"/>
      <c r="CN58" s="397"/>
      <c r="CO58" s="397"/>
      <c r="CP58" s="397"/>
      <c r="CQ58" s="397"/>
      <c r="CR58" s="397"/>
      <c r="CS58" s="397"/>
    </row>
    <row r="59" spans="2:97" s="394" customFormat="1" ht="16.5" customHeight="1">
      <c r="B59" s="993" t="s">
        <v>442</v>
      </c>
      <c r="C59" s="414" t="s">
        <v>42</v>
      </c>
      <c r="D59" s="415"/>
      <c r="E59" s="397"/>
      <c r="F59" s="397"/>
      <c r="G59" s="397"/>
      <c r="H59" s="397"/>
      <c r="I59" s="397"/>
      <c r="J59" s="397"/>
      <c r="K59" s="397"/>
      <c r="L59" s="397"/>
      <c r="M59" s="397"/>
      <c r="N59" s="397"/>
      <c r="O59" s="397"/>
      <c r="P59" s="397"/>
      <c r="Q59" s="397"/>
      <c r="R59" s="397"/>
      <c r="S59" s="397"/>
      <c r="T59" s="397"/>
      <c r="U59" s="397"/>
      <c r="V59" s="397"/>
      <c r="W59" s="397"/>
      <c r="X59" s="397"/>
      <c r="Y59" s="397"/>
      <c r="Z59" s="397"/>
      <c r="AA59" s="397"/>
      <c r="AB59" s="397"/>
      <c r="AC59" s="397"/>
      <c r="AD59" s="397"/>
      <c r="AE59" s="397"/>
      <c r="AF59" s="397"/>
      <c r="AG59" s="397"/>
      <c r="AH59" s="397"/>
      <c r="AI59" s="397"/>
      <c r="AJ59" s="397"/>
      <c r="AK59" s="397"/>
      <c r="AL59" s="397"/>
      <c r="AM59" s="397"/>
      <c r="AN59" s="397"/>
      <c r="AO59" s="397"/>
      <c r="AP59" s="397"/>
      <c r="AQ59" s="397"/>
      <c r="AR59" s="397"/>
      <c r="AS59" s="397"/>
      <c r="AT59" s="397"/>
      <c r="AU59" s="397"/>
      <c r="AV59" s="397"/>
      <c r="AW59" s="397"/>
      <c r="AX59" s="397"/>
      <c r="AY59" s="397"/>
      <c r="AZ59" s="397"/>
      <c r="BA59" s="397"/>
      <c r="BB59" s="397"/>
      <c r="BC59" s="397"/>
      <c r="BD59" s="397"/>
      <c r="BE59" s="397"/>
      <c r="BF59" s="397"/>
      <c r="BG59" s="397"/>
      <c r="BH59" s="397"/>
      <c r="BI59" s="397"/>
      <c r="BJ59" s="397"/>
      <c r="BK59" s="397"/>
      <c r="BL59" s="397"/>
      <c r="BM59" s="397"/>
      <c r="BN59" s="397"/>
      <c r="BO59" s="397"/>
      <c r="BP59" s="397"/>
      <c r="BQ59" s="397"/>
      <c r="BR59" s="397"/>
      <c r="BS59" s="397"/>
      <c r="BT59" s="397"/>
      <c r="BU59" s="397"/>
      <c r="BV59" s="397"/>
      <c r="BW59" s="397"/>
      <c r="BX59" s="397"/>
      <c r="BY59" s="397"/>
      <c r="BZ59" s="397"/>
      <c r="CA59" s="397"/>
      <c r="CB59" s="397"/>
      <c r="CC59" s="397"/>
      <c r="CD59" s="397"/>
      <c r="CE59" s="397"/>
      <c r="CF59" s="397"/>
      <c r="CG59" s="397"/>
      <c r="CH59" s="397"/>
      <c r="CI59" s="397"/>
      <c r="CJ59" s="397"/>
      <c r="CK59" s="397"/>
      <c r="CL59" s="397"/>
      <c r="CM59" s="397"/>
      <c r="CN59" s="397"/>
      <c r="CO59" s="397"/>
      <c r="CP59" s="397"/>
      <c r="CQ59" s="397"/>
      <c r="CR59" s="397"/>
      <c r="CS59" s="397"/>
    </row>
    <row r="60" spans="2:97" s="394" customFormat="1" ht="16.5" customHeight="1">
      <c r="B60" s="993" t="s">
        <v>442</v>
      </c>
      <c r="C60" s="414" t="s">
        <v>43</v>
      </c>
      <c r="D60" s="415"/>
      <c r="E60" s="397"/>
      <c r="F60" s="397"/>
      <c r="G60" s="397"/>
      <c r="H60" s="397"/>
      <c r="I60" s="397"/>
      <c r="J60" s="397"/>
      <c r="K60" s="397"/>
      <c r="L60" s="397"/>
      <c r="M60" s="397"/>
      <c r="N60" s="397"/>
      <c r="O60" s="397"/>
      <c r="P60" s="397"/>
      <c r="Q60" s="397"/>
      <c r="R60" s="397"/>
      <c r="S60" s="397"/>
      <c r="T60" s="397"/>
      <c r="U60" s="397"/>
      <c r="V60" s="397"/>
      <c r="W60" s="397"/>
      <c r="X60" s="397"/>
      <c r="Y60" s="397"/>
      <c r="Z60" s="397"/>
      <c r="AA60" s="397"/>
      <c r="AB60" s="397"/>
      <c r="AC60" s="397"/>
      <c r="AD60" s="397"/>
      <c r="AE60" s="397"/>
      <c r="AF60" s="397"/>
      <c r="AG60" s="397"/>
      <c r="AH60" s="397"/>
      <c r="AI60" s="397"/>
      <c r="AJ60" s="397"/>
      <c r="AK60" s="397"/>
      <c r="AL60" s="397"/>
      <c r="AM60" s="397"/>
      <c r="AN60" s="397"/>
      <c r="AO60" s="397"/>
      <c r="AP60" s="397"/>
      <c r="AQ60" s="397"/>
      <c r="AR60" s="397"/>
      <c r="AS60" s="397"/>
      <c r="AT60" s="397"/>
      <c r="AU60" s="397"/>
      <c r="AV60" s="397"/>
      <c r="AW60" s="397"/>
      <c r="AX60" s="397"/>
      <c r="AY60" s="397"/>
      <c r="AZ60" s="397"/>
      <c r="BA60" s="397"/>
      <c r="BB60" s="397"/>
      <c r="BC60" s="397"/>
      <c r="BD60" s="397"/>
      <c r="BE60" s="397"/>
      <c r="BF60" s="397"/>
      <c r="BG60" s="397"/>
      <c r="BH60" s="397"/>
      <c r="BI60" s="397"/>
      <c r="BJ60" s="397"/>
      <c r="BK60" s="397"/>
      <c r="BL60" s="397"/>
      <c r="BM60" s="397"/>
      <c r="BN60" s="397"/>
      <c r="BO60" s="397"/>
      <c r="BP60" s="397"/>
      <c r="BQ60" s="397"/>
      <c r="BR60" s="397"/>
      <c r="BS60" s="397"/>
      <c r="BT60" s="397"/>
      <c r="BU60" s="397"/>
      <c r="BV60" s="397"/>
      <c r="BW60" s="397"/>
      <c r="BX60" s="397"/>
      <c r="BY60" s="397"/>
      <c r="BZ60" s="397"/>
      <c r="CA60" s="397"/>
      <c r="CB60" s="397"/>
      <c r="CC60" s="397"/>
      <c r="CD60" s="397"/>
      <c r="CE60" s="397"/>
      <c r="CF60" s="397"/>
      <c r="CG60" s="397"/>
      <c r="CH60" s="397"/>
      <c r="CI60" s="397"/>
      <c r="CJ60" s="397"/>
      <c r="CK60" s="397"/>
      <c r="CL60" s="397"/>
      <c r="CM60" s="397"/>
      <c r="CN60" s="397"/>
      <c r="CO60" s="397"/>
      <c r="CP60" s="397"/>
      <c r="CQ60" s="397"/>
      <c r="CR60" s="397"/>
      <c r="CS60" s="397"/>
    </row>
    <row r="61" spans="2:97" s="394" customFormat="1" ht="16.5" customHeight="1">
      <c r="B61" s="395" t="s">
        <v>442</v>
      </c>
      <c r="C61" s="414" t="s">
        <v>81</v>
      </c>
      <c r="D61" s="415"/>
      <c r="E61" s="397"/>
      <c r="F61" s="397"/>
      <c r="G61" s="397"/>
      <c r="H61" s="397"/>
      <c r="I61" s="397"/>
      <c r="J61" s="397"/>
      <c r="K61" s="397"/>
      <c r="L61" s="397"/>
      <c r="M61" s="397"/>
      <c r="N61" s="397"/>
      <c r="O61" s="397"/>
      <c r="P61" s="397"/>
      <c r="Q61" s="397"/>
      <c r="R61" s="397"/>
      <c r="S61" s="397"/>
      <c r="T61" s="397"/>
      <c r="U61" s="397"/>
      <c r="V61" s="397"/>
      <c r="W61" s="397"/>
      <c r="X61" s="397"/>
      <c r="Y61" s="397"/>
      <c r="Z61" s="397"/>
      <c r="AA61" s="397"/>
      <c r="AB61" s="397"/>
      <c r="AC61" s="397"/>
      <c r="AD61" s="397"/>
      <c r="AE61" s="397"/>
      <c r="AF61" s="397"/>
      <c r="AG61" s="397"/>
      <c r="AH61" s="397"/>
      <c r="AI61" s="397"/>
      <c r="AJ61" s="397"/>
      <c r="AK61" s="397"/>
      <c r="AL61" s="397"/>
      <c r="AM61" s="397"/>
      <c r="AN61" s="397"/>
      <c r="AO61" s="397"/>
      <c r="AP61" s="397"/>
      <c r="AQ61" s="397"/>
      <c r="AR61" s="397"/>
      <c r="AS61" s="397"/>
      <c r="AT61" s="397"/>
      <c r="AU61" s="397"/>
      <c r="AV61" s="397"/>
      <c r="AW61" s="397"/>
      <c r="AX61" s="397"/>
      <c r="AY61" s="397"/>
      <c r="AZ61" s="397"/>
      <c r="BA61" s="397"/>
      <c r="BB61" s="397"/>
      <c r="BC61" s="397"/>
      <c r="BD61" s="397"/>
      <c r="BE61" s="397"/>
      <c r="BF61" s="397"/>
      <c r="BG61" s="397"/>
      <c r="BH61" s="397"/>
      <c r="BI61" s="397"/>
      <c r="BJ61" s="397"/>
      <c r="BK61" s="397"/>
      <c r="BL61" s="397"/>
      <c r="BM61" s="397"/>
      <c r="BN61" s="397"/>
      <c r="BO61" s="397"/>
      <c r="BP61" s="397"/>
      <c r="BQ61" s="397"/>
      <c r="BR61" s="397"/>
      <c r="BS61" s="397"/>
      <c r="BT61" s="397"/>
      <c r="BU61" s="397"/>
      <c r="BV61" s="397"/>
      <c r="BW61" s="397"/>
      <c r="BX61" s="397"/>
      <c r="BY61" s="397"/>
      <c r="BZ61" s="397"/>
      <c r="CA61" s="397"/>
      <c r="CB61" s="397"/>
      <c r="CC61" s="397"/>
      <c r="CD61" s="397"/>
      <c r="CE61" s="397"/>
      <c r="CF61" s="397"/>
      <c r="CG61" s="397"/>
      <c r="CH61" s="397"/>
      <c r="CI61" s="397"/>
      <c r="CJ61" s="397"/>
      <c r="CK61" s="397"/>
      <c r="CL61" s="397"/>
      <c r="CM61" s="397"/>
      <c r="CN61" s="397"/>
      <c r="CO61" s="397"/>
      <c r="CP61" s="397"/>
      <c r="CQ61" s="397"/>
      <c r="CR61" s="397"/>
      <c r="CS61" s="397"/>
    </row>
    <row r="62" spans="2:97" s="475" customFormat="1" ht="16.5" customHeight="1">
      <c r="B62" s="1268"/>
      <c r="C62" s="395" t="s">
        <v>442</v>
      </c>
      <c r="D62" s="1269" t="s">
        <v>82</v>
      </c>
      <c r="E62" s="1270"/>
      <c r="F62" s="1270"/>
      <c r="G62" s="1270"/>
      <c r="H62" s="1270"/>
      <c r="I62" s="1270"/>
      <c r="J62" s="1270"/>
      <c r="K62" s="1270"/>
      <c r="L62" s="1270"/>
      <c r="M62" s="1270"/>
      <c r="N62" s="1270"/>
      <c r="O62" s="1270"/>
      <c r="P62" s="1270"/>
      <c r="Q62" s="1270"/>
      <c r="R62" s="1270"/>
      <c r="S62" s="1270"/>
      <c r="T62" s="1270"/>
      <c r="U62" s="1270"/>
      <c r="V62" s="1270"/>
      <c r="W62" s="1270"/>
      <c r="X62" s="1270"/>
      <c r="Y62" s="1270"/>
      <c r="Z62" s="1270"/>
      <c r="AA62" s="1270"/>
      <c r="AB62" s="1270"/>
      <c r="AC62" s="1270"/>
      <c r="AD62" s="1270"/>
      <c r="AE62" s="1270"/>
      <c r="AF62" s="1270"/>
      <c r="AG62" s="1270"/>
      <c r="AH62" s="1270"/>
      <c r="AI62" s="1270"/>
      <c r="AJ62" s="1270"/>
      <c r="AK62" s="1270"/>
      <c r="AL62" s="1270"/>
      <c r="AM62" s="1270"/>
      <c r="AN62" s="1270"/>
      <c r="AO62" s="1270"/>
      <c r="AP62" s="1270"/>
      <c r="AQ62" s="1270"/>
      <c r="AR62" s="1270"/>
      <c r="AS62" s="1270"/>
      <c r="AT62" s="1270"/>
      <c r="AU62" s="1270"/>
      <c r="AV62" s="1270"/>
      <c r="AW62" s="1270"/>
      <c r="AX62" s="1270"/>
      <c r="AY62" s="1270"/>
      <c r="AZ62" s="1270"/>
      <c r="BA62" s="1270"/>
      <c r="BB62" s="1270"/>
      <c r="BC62" s="1270"/>
      <c r="BD62" s="1270"/>
      <c r="BE62" s="1270"/>
      <c r="BF62" s="1270"/>
      <c r="BG62" s="1270"/>
      <c r="BH62" s="1270"/>
      <c r="BI62" s="1270"/>
      <c r="BJ62" s="1270"/>
      <c r="BK62" s="1270"/>
      <c r="BL62" s="1270"/>
      <c r="BM62" s="1270"/>
      <c r="BN62" s="1270"/>
      <c r="BO62" s="1270"/>
      <c r="BP62" s="1270"/>
      <c r="BQ62" s="1270"/>
      <c r="BR62" s="1270"/>
      <c r="BS62" s="1270"/>
      <c r="BT62" s="1270"/>
      <c r="BU62" s="1270"/>
      <c r="BV62" s="1270"/>
      <c r="BW62" s="1270"/>
      <c r="BX62" s="1270"/>
      <c r="BY62" s="1270"/>
      <c r="BZ62" s="1270"/>
      <c r="CA62" s="1270"/>
      <c r="CB62" s="1270"/>
      <c r="CC62" s="1270"/>
      <c r="CD62" s="1270"/>
      <c r="CE62" s="1270"/>
      <c r="CF62" s="1270"/>
      <c r="CG62" s="1270"/>
      <c r="CH62" s="1270"/>
      <c r="CI62" s="1270"/>
      <c r="CJ62" s="1270"/>
      <c r="CK62" s="1270"/>
      <c r="CL62" s="1270"/>
      <c r="CM62" s="1270"/>
      <c r="CN62" s="1270"/>
      <c r="CO62" s="1270"/>
      <c r="CP62" s="1270"/>
      <c r="CQ62" s="1270"/>
      <c r="CR62" s="1270"/>
      <c r="CS62" s="1270"/>
    </row>
    <row r="63" s="237" customFormat="1" ht="16.5" customHeight="1">
      <c r="G63" s="238"/>
    </row>
    <row r="64" s="334" customFormat="1" ht="16.5" customHeight="1">
      <c r="I64" s="335"/>
    </row>
    <row r="65" spans="2:16" s="336" customFormat="1" ht="16.5" customHeight="1">
      <c r="B65" s="1808" t="s">
        <v>529</v>
      </c>
      <c r="C65" s="1808"/>
      <c r="D65" s="1808"/>
      <c r="E65" s="1808"/>
      <c r="F65" s="1808"/>
      <c r="G65" s="1808"/>
      <c r="H65" s="1808"/>
      <c r="I65" s="1808"/>
      <c r="J65" s="1808"/>
      <c r="K65" s="1808"/>
      <c r="L65" s="1808"/>
      <c r="M65" s="1808"/>
      <c r="N65" s="1808"/>
      <c r="O65" s="1808"/>
      <c r="P65" s="1808"/>
    </row>
    <row r="66" spans="1:16" s="678" customFormat="1" ht="16.5" customHeight="1">
      <c r="A66" s="311"/>
      <c r="B66" s="1802" t="s">
        <v>749</v>
      </c>
      <c r="C66" s="1802"/>
      <c r="D66" s="1802"/>
      <c r="E66" s="1802"/>
      <c r="F66" s="1802"/>
      <c r="G66" s="1802"/>
      <c r="H66" s="1802"/>
      <c r="I66" s="1802"/>
      <c r="J66" s="1802"/>
      <c r="K66" s="1802"/>
      <c r="L66" s="1802"/>
      <c r="M66" s="1802"/>
      <c r="N66" s="1802"/>
      <c r="O66" s="1802"/>
      <c r="P66" s="1802"/>
    </row>
    <row r="67" spans="1:16" s="816" customFormat="1" ht="16.5" customHeight="1">
      <c r="A67" s="330"/>
      <c r="B67" s="1803" t="s">
        <v>750</v>
      </c>
      <c r="C67" s="1803"/>
      <c r="D67" s="1803"/>
      <c r="E67" s="1803"/>
      <c r="F67" s="1803"/>
      <c r="G67" s="1803"/>
      <c r="H67" s="1803"/>
      <c r="I67" s="1803"/>
      <c r="J67" s="1803"/>
      <c r="K67" s="1803"/>
      <c r="L67" s="1803"/>
      <c r="M67" s="1803"/>
      <c r="N67" s="1803"/>
      <c r="O67" s="1803"/>
      <c r="P67" s="1803"/>
    </row>
    <row r="68" spans="2:9" s="1279" customFormat="1" ht="16.5" customHeight="1">
      <c r="B68" s="1280" t="s">
        <v>442</v>
      </c>
      <c r="C68" s="1281" t="s">
        <v>476</v>
      </c>
      <c r="D68" s="1282"/>
      <c r="E68" s="1282"/>
      <c r="F68" s="1282"/>
      <c r="G68" s="1282"/>
      <c r="H68" s="1282"/>
      <c r="I68" s="1282"/>
    </row>
    <row r="69" spans="2:9" s="1279" customFormat="1" ht="16.5" customHeight="1">
      <c r="B69" s="1280" t="s">
        <v>442</v>
      </c>
      <c r="C69" s="1281" t="s">
        <v>478</v>
      </c>
      <c r="D69" s="1282"/>
      <c r="E69" s="1282"/>
      <c r="F69" s="1282"/>
      <c r="G69" s="1282"/>
      <c r="H69" s="1282"/>
      <c r="I69" s="1282"/>
    </row>
    <row r="70" spans="2:9" s="1279" customFormat="1" ht="16.5" customHeight="1">
      <c r="B70" s="1280" t="s">
        <v>442</v>
      </c>
      <c r="C70" s="1281" t="s">
        <v>615</v>
      </c>
      <c r="D70" s="1282"/>
      <c r="E70" s="1282"/>
      <c r="F70" s="1282"/>
      <c r="G70" s="1282"/>
      <c r="H70" s="1282"/>
      <c r="I70" s="1282"/>
    </row>
    <row r="71" spans="2:9" s="1279" customFormat="1" ht="16.5" customHeight="1">
      <c r="B71" s="1280" t="s">
        <v>442</v>
      </c>
      <c r="C71" s="1281" t="s">
        <v>477</v>
      </c>
      <c r="D71" s="1282"/>
      <c r="E71" s="1282"/>
      <c r="F71" s="1282"/>
      <c r="G71" s="1282"/>
      <c r="H71" s="1282"/>
      <c r="I71" s="1282"/>
    </row>
    <row r="72" s="406" customFormat="1" ht="16.5" customHeight="1"/>
    <row r="73" s="337" customFormat="1" ht="16.5" customHeight="1">
      <c r="I73" s="338"/>
    </row>
    <row r="74" spans="2:16" s="339" customFormat="1" ht="16.5" customHeight="1">
      <c r="B74" s="1813" t="s">
        <v>520</v>
      </c>
      <c r="C74" s="1813"/>
      <c r="D74" s="1813"/>
      <c r="E74" s="1813"/>
      <c r="F74" s="1813"/>
      <c r="G74" s="1813"/>
      <c r="H74" s="1813"/>
      <c r="I74" s="1813"/>
      <c r="J74" s="1813"/>
      <c r="K74" s="1813"/>
      <c r="L74" s="1813"/>
      <c r="M74" s="1813"/>
      <c r="N74" s="1813"/>
      <c r="O74" s="1813"/>
      <c r="P74" s="1813"/>
    </row>
    <row r="75" spans="2:16" s="311" customFormat="1" ht="16.5" customHeight="1">
      <c r="B75" s="1802" t="s">
        <v>250</v>
      </c>
      <c r="C75" s="1802"/>
      <c r="D75" s="1802"/>
      <c r="E75" s="1802"/>
      <c r="F75" s="1802"/>
      <c r="G75" s="1802"/>
      <c r="H75" s="1802"/>
      <c r="I75" s="1802"/>
      <c r="J75" s="1802"/>
      <c r="K75" s="1802"/>
      <c r="L75" s="1802"/>
      <c r="M75" s="1802"/>
      <c r="N75" s="1802"/>
      <c r="O75" s="1802"/>
      <c r="P75" s="1802"/>
    </row>
    <row r="76" spans="2:97" s="330" customFormat="1" ht="16.5" customHeight="1">
      <c r="B76" s="1803" t="s">
        <v>674</v>
      </c>
      <c r="C76" s="1803"/>
      <c r="D76" s="1803"/>
      <c r="E76" s="1803"/>
      <c r="F76" s="1803"/>
      <c r="G76" s="1803"/>
      <c r="H76" s="1803"/>
      <c r="I76" s="1803"/>
      <c r="J76" s="1803"/>
      <c r="K76" s="1803"/>
      <c r="L76" s="1803"/>
      <c r="M76" s="1803"/>
      <c r="N76" s="1803"/>
      <c r="O76" s="1803"/>
      <c r="P76" s="1803"/>
      <c r="Q76" s="331"/>
      <c r="R76" s="331"/>
      <c r="S76" s="331"/>
      <c r="T76" s="331"/>
      <c r="U76" s="331"/>
      <c r="V76" s="331"/>
      <c r="W76" s="331"/>
      <c r="X76" s="331"/>
      <c r="Y76" s="331"/>
      <c r="Z76" s="331"/>
      <c r="AA76" s="331"/>
      <c r="AB76" s="331"/>
      <c r="AC76" s="331"/>
      <c r="AD76" s="331"/>
      <c r="AE76" s="331"/>
      <c r="AF76" s="331"/>
      <c r="AG76" s="331"/>
      <c r="AH76" s="331"/>
      <c r="AI76" s="331"/>
      <c r="AJ76" s="331"/>
      <c r="AK76" s="331"/>
      <c r="AL76" s="331"/>
      <c r="AM76" s="331"/>
      <c r="AN76" s="331"/>
      <c r="AO76" s="331"/>
      <c r="AP76" s="331"/>
      <c r="AQ76" s="331"/>
      <c r="AR76" s="331"/>
      <c r="AS76" s="331"/>
      <c r="AT76" s="331"/>
      <c r="AU76" s="331"/>
      <c r="AV76" s="331"/>
      <c r="AW76" s="331"/>
      <c r="AX76" s="331"/>
      <c r="AY76" s="331"/>
      <c r="AZ76" s="331"/>
      <c r="BA76" s="331"/>
      <c r="BB76" s="331"/>
      <c r="BC76" s="331"/>
      <c r="BD76" s="331"/>
      <c r="BE76" s="331"/>
      <c r="BF76" s="331"/>
      <c r="BG76" s="331"/>
      <c r="BH76" s="331"/>
      <c r="BI76" s="331"/>
      <c r="BJ76" s="331"/>
      <c r="BK76" s="331"/>
      <c r="BL76" s="331"/>
      <c r="BM76" s="331"/>
      <c r="BN76" s="331"/>
      <c r="BO76" s="331"/>
      <c r="BP76" s="331"/>
      <c r="BQ76" s="331"/>
      <c r="BR76" s="331"/>
      <c r="BS76" s="331"/>
      <c r="BT76" s="331"/>
      <c r="BU76" s="331"/>
      <c r="BV76" s="331"/>
      <c r="BW76" s="331"/>
      <c r="BX76" s="331"/>
      <c r="BY76" s="331"/>
      <c r="BZ76" s="331"/>
      <c r="CA76" s="331"/>
      <c r="CB76" s="331"/>
      <c r="CC76" s="331"/>
      <c r="CD76" s="331"/>
      <c r="CE76" s="331"/>
      <c r="CF76" s="331"/>
      <c r="CG76" s="331"/>
      <c r="CH76" s="331"/>
      <c r="CI76" s="331"/>
      <c r="CJ76" s="331"/>
      <c r="CK76" s="331"/>
      <c r="CL76" s="331"/>
      <c r="CM76" s="331"/>
      <c r="CN76" s="331"/>
      <c r="CO76" s="331"/>
      <c r="CP76" s="331"/>
      <c r="CQ76" s="331"/>
      <c r="CR76" s="331"/>
      <c r="CS76" s="331"/>
    </row>
    <row r="77" spans="1:97" ht="15.75">
      <c r="A77" s="394"/>
      <c r="B77" s="395" t="s">
        <v>442</v>
      </c>
      <c r="C77" s="414" t="s">
        <v>136</v>
      </c>
      <c r="D77" s="415"/>
      <c r="E77" s="397"/>
      <c r="F77" s="397"/>
      <c r="G77" s="397"/>
      <c r="H77" s="397"/>
      <c r="I77" s="397"/>
      <c r="J77" s="397"/>
      <c r="K77" s="397"/>
      <c r="L77" s="397"/>
      <c r="M77" s="397"/>
      <c r="N77" s="397"/>
      <c r="O77" s="397"/>
      <c r="P77" s="397"/>
      <c r="Q77" s="397"/>
      <c r="R77" s="397"/>
      <c r="S77" s="397"/>
      <c r="T77" s="397"/>
      <c r="U77" s="397"/>
      <c r="V77" s="397"/>
      <c r="W77" s="397"/>
      <c r="X77" s="397"/>
      <c r="Y77" s="397"/>
      <c r="Z77" s="397"/>
      <c r="AA77" s="397"/>
      <c r="AB77" s="397"/>
      <c r="AC77" s="397"/>
      <c r="AD77" s="397"/>
      <c r="AE77" s="397"/>
      <c r="AF77" s="397"/>
      <c r="AG77" s="397"/>
      <c r="AH77" s="397"/>
      <c r="AI77" s="397"/>
      <c r="AJ77" s="397"/>
      <c r="AK77" s="397"/>
      <c r="AL77" s="397"/>
      <c r="AM77" s="397"/>
      <c r="AN77" s="397"/>
      <c r="AO77" s="397"/>
      <c r="AP77" s="397"/>
      <c r="AQ77" s="397"/>
      <c r="AR77" s="397"/>
      <c r="AS77" s="397"/>
      <c r="AT77" s="397"/>
      <c r="AU77" s="397"/>
      <c r="AV77" s="397"/>
      <c r="AW77" s="397"/>
      <c r="AX77" s="397"/>
      <c r="AY77" s="397"/>
      <c r="AZ77" s="397"/>
      <c r="BA77" s="397"/>
      <c r="BB77" s="397"/>
      <c r="BC77" s="397"/>
      <c r="BD77" s="397"/>
      <c r="BE77" s="397"/>
      <c r="BF77" s="397"/>
      <c r="BG77" s="397"/>
      <c r="BH77" s="397"/>
      <c r="BI77" s="397"/>
      <c r="BJ77" s="397"/>
      <c r="BK77" s="397"/>
      <c r="BL77" s="397"/>
      <c r="BM77" s="397"/>
      <c r="BN77" s="397"/>
      <c r="BO77" s="397"/>
      <c r="BP77" s="397"/>
      <c r="BQ77" s="397"/>
      <c r="BR77" s="397"/>
      <c r="BS77" s="397"/>
      <c r="BT77" s="397"/>
      <c r="BU77" s="397"/>
      <c r="BV77" s="397"/>
      <c r="BW77" s="397"/>
      <c r="BX77" s="397"/>
      <c r="BY77" s="397"/>
      <c r="BZ77" s="397"/>
      <c r="CA77" s="397"/>
      <c r="CB77" s="397"/>
      <c r="CC77" s="397"/>
      <c r="CD77" s="397"/>
      <c r="CE77" s="397"/>
      <c r="CF77" s="397"/>
      <c r="CG77" s="397"/>
      <c r="CH77" s="397"/>
      <c r="CI77" s="397"/>
      <c r="CJ77" s="397"/>
      <c r="CK77" s="397"/>
      <c r="CL77" s="397"/>
      <c r="CM77" s="397"/>
      <c r="CN77" s="397"/>
      <c r="CO77" s="397"/>
      <c r="CP77" s="397"/>
      <c r="CQ77" s="397"/>
      <c r="CR77" s="397"/>
      <c r="CS77" s="397"/>
    </row>
    <row r="78" spans="1:97" ht="15.75">
      <c r="A78" s="394"/>
      <c r="B78" s="993" t="s">
        <v>442</v>
      </c>
      <c r="C78" s="414" t="s">
        <v>53</v>
      </c>
      <c r="D78" s="415"/>
      <c r="E78" s="397"/>
      <c r="F78" s="397"/>
      <c r="G78" s="397"/>
      <c r="H78" s="397"/>
      <c r="I78" s="397"/>
      <c r="J78" s="397"/>
      <c r="K78" s="397"/>
      <c r="L78" s="397"/>
      <c r="M78" s="397"/>
      <c r="N78" s="397"/>
      <c r="O78" s="397"/>
      <c r="P78" s="397"/>
      <c r="Q78" s="397"/>
      <c r="R78" s="397"/>
      <c r="S78" s="397"/>
      <c r="T78" s="397"/>
      <c r="U78" s="397"/>
      <c r="V78" s="397"/>
      <c r="W78" s="397"/>
      <c r="X78" s="397"/>
      <c r="Y78" s="397"/>
      <c r="Z78" s="397"/>
      <c r="AA78" s="397"/>
      <c r="AB78" s="397"/>
      <c r="AC78" s="397"/>
      <c r="AD78" s="397"/>
      <c r="AE78" s="397"/>
      <c r="AF78" s="397"/>
      <c r="AG78" s="397"/>
      <c r="AH78" s="397"/>
      <c r="AI78" s="397"/>
      <c r="AJ78" s="397"/>
      <c r="AK78" s="397"/>
      <c r="AL78" s="397"/>
      <c r="AM78" s="397"/>
      <c r="AN78" s="397"/>
      <c r="AO78" s="397"/>
      <c r="AP78" s="397"/>
      <c r="AQ78" s="397"/>
      <c r="AR78" s="397"/>
      <c r="AS78" s="397"/>
      <c r="AT78" s="397"/>
      <c r="AU78" s="397"/>
      <c r="AV78" s="397"/>
      <c r="AW78" s="397"/>
      <c r="AX78" s="397"/>
      <c r="AY78" s="397"/>
      <c r="AZ78" s="397"/>
      <c r="BA78" s="397"/>
      <c r="BB78" s="397"/>
      <c r="BC78" s="397"/>
      <c r="BD78" s="397"/>
      <c r="BE78" s="397"/>
      <c r="BF78" s="397"/>
      <c r="BG78" s="397"/>
      <c r="BH78" s="397"/>
      <c r="BI78" s="397"/>
      <c r="BJ78" s="397"/>
      <c r="BK78" s="397"/>
      <c r="BL78" s="397"/>
      <c r="BM78" s="397"/>
      <c r="BN78" s="397"/>
      <c r="BO78" s="397"/>
      <c r="BP78" s="397"/>
      <c r="BQ78" s="397"/>
      <c r="BR78" s="397"/>
      <c r="BS78" s="397"/>
      <c r="BT78" s="397"/>
      <c r="BU78" s="397"/>
      <c r="BV78" s="397"/>
      <c r="BW78" s="397"/>
      <c r="BX78" s="397"/>
      <c r="BY78" s="397"/>
      <c r="BZ78" s="397"/>
      <c r="CA78" s="397"/>
      <c r="CB78" s="397"/>
      <c r="CC78" s="397"/>
      <c r="CD78" s="397"/>
      <c r="CE78" s="397"/>
      <c r="CF78" s="397"/>
      <c r="CG78" s="397"/>
      <c r="CH78" s="397"/>
      <c r="CI78" s="397"/>
      <c r="CJ78" s="397"/>
      <c r="CK78" s="397"/>
      <c r="CL78" s="397"/>
      <c r="CM78" s="397"/>
      <c r="CN78" s="397"/>
      <c r="CO78" s="397"/>
      <c r="CP78" s="397"/>
      <c r="CQ78" s="397"/>
      <c r="CR78" s="397"/>
      <c r="CS78" s="397"/>
    </row>
    <row r="79" spans="1:97" ht="15.75">
      <c r="A79" s="394"/>
      <c r="B79" s="395" t="s">
        <v>442</v>
      </c>
      <c r="C79" s="414" t="s">
        <v>682</v>
      </c>
      <c r="D79" s="397"/>
      <c r="E79" s="397"/>
      <c r="F79" s="397"/>
      <c r="G79" s="397"/>
      <c r="H79" s="397"/>
      <c r="I79" s="397"/>
      <c r="J79" s="397"/>
      <c r="K79" s="397"/>
      <c r="L79" s="397"/>
      <c r="M79" s="397"/>
      <c r="N79" s="397"/>
      <c r="O79" s="397"/>
      <c r="P79" s="397"/>
      <c r="Q79" s="397"/>
      <c r="R79" s="397"/>
      <c r="S79" s="397"/>
      <c r="T79" s="397"/>
      <c r="U79" s="397"/>
      <c r="V79" s="397"/>
      <c r="W79" s="397"/>
      <c r="X79" s="397"/>
      <c r="Y79" s="397"/>
      <c r="Z79" s="397"/>
      <c r="AA79" s="397"/>
      <c r="AB79" s="397"/>
      <c r="AC79" s="397"/>
      <c r="AD79" s="397"/>
      <c r="AE79" s="397"/>
      <c r="AF79" s="397"/>
      <c r="AG79" s="397"/>
      <c r="AH79" s="397"/>
      <c r="AI79" s="397"/>
      <c r="AJ79" s="397"/>
      <c r="AK79" s="397"/>
      <c r="AL79" s="397"/>
      <c r="AM79" s="397"/>
      <c r="AN79" s="397"/>
      <c r="AO79" s="397"/>
      <c r="AP79" s="397"/>
      <c r="AQ79" s="397"/>
      <c r="AR79" s="397"/>
      <c r="AS79" s="397"/>
      <c r="AT79" s="397"/>
      <c r="AU79" s="397"/>
      <c r="AV79" s="397"/>
      <c r="AW79" s="397"/>
      <c r="AX79" s="397"/>
      <c r="AY79" s="397"/>
      <c r="AZ79" s="397"/>
      <c r="BA79" s="397"/>
      <c r="BB79" s="397"/>
      <c r="BC79" s="397"/>
      <c r="BD79" s="397"/>
      <c r="BE79" s="397"/>
      <c r="BF79" s="397"/>
      <c r="BG79" s="397"/>
      <c r="BH79" s="397"/>
      <c r="BI79" s="397"/>
      <c r="BJ79" s="397"/>
      <c r="BK79" s="397"/>
      <c r="BL79" s="397"/>
      <c r="BM79" s="397"/>
      <c r="BN79" s="397"/>
      <c r="BO79" s="397"/>
      <c r="BP79" s="397"/>
      <c r="BQ79" s="397"/>
      <c r="BR79" s="397"/>
      <c r="BS79" s="397"/>
      <c r="BT79" s="397"/>
      <c r="BU79" s="397"/>
      <c r="BV79" s="397"/>
      <c r="BW79" s="397"/>
      <c r="BX79" s="397"/>
      <c r="BY79" s="397"/>
      <c r="BZ79" s="397"/>
      <c r="CA79" s="397"/>
      <c r="CB79" s="397"/>
      <c r="CC79" s="397"/>
      <c r="CD79" s="397"/>
      <c r="CE79" s="397"/>
      <c r="CF79" s="397"/>
      <c r="CG79" s="397"/>
      <c r="CH79" s="397"/>
      <c r="CI79" s="397"/>
      <c r="CJ79" s="397"/>
      <c r="CK79" s="397"/>
      <c r="CL79" s="397"/>
      <c r="CM79" s="397"/>
      <c r="CN79" s="397"/>
      <c r="CO79" s="397"/>
      <c r="CP79" s="397"/>
      <c r="CQ79" s="397"/>
      <c r="CR79" s="397"/>
      <c r="CS79" s="397"/>
    </row>
    <row r="80" spans="1:97" ht="15.75">
      <c r="A80" s="394"/>
      <c r="B80" s="395" t="s">
        <v>442</v>
      </c>
      <c r="C80" s="414" t="s">
        <v>54</v>
      </c>
      <c r="D80" s="397"/>
      <c r="E80" s="397"/>
      <c r="F80" s="397"/>
      <c r="G80" s="397"/>
      <c r="H80" s="397"/>
      <c r="I80" s="397"/>
      <c r="J80" s="397"/>
      <c r="K80" s="397"/>
      <c r="L80" s="397"/>
      <c r="M80" s="397"/>
      <c r="N80" s="397"/>
      <c r="O80" s="397"/>
      <c r="P80" s="397"/>
      <c r="Q80" s="397"/>
      <c r="R80" s="397"/>
      <c r="S80" s="397"/>
      <c r="T80" s="397"/>
      <c r="U80" s="397"/>
      <c r="V80" s="397"/>
      <c r="W80" s="397"/>
      <c r="X80" s="397"/>
      <c r="Y80" s="397"/>
      <c r="Z80" s="397"/>
      <c r="AA80" s="397"/>
      <c r="AB80" s="397"/>
      <c r="AC80" s="397"/>
      <c r="AD80" s="397"/>
      <c r="AE80" s="397"/>
      <c r="AF80" s="397"/>
      <c r="AG80" s="397"/>
      <c r="AH80" s="397"/>
      <c r="AI80" s="397"/>
      <c r="AJ80" s="397"/>
      <c r="AK80" s="397"/>
      <c r="AL80" s="397"/>
      <c r="AM80" s="397"/>
      <c r="AN80" s="397"/>
      <c r="AO80" s="397"/>
      <c r="AP80" s="397"/>
      <c r="AQ80" s="397"/>
      <c r="AR80" s="397"/>
      <c r="AS80" s="397"/>
      <c r="AT80" s="397"/>
      <c r="AU80" s="397"/>
      <c r="AV80" s="397"/>
      <c r="AW80" s="397"/>
      <c r="AX80" s="397"/>
      <c r="AY80" s="397"/>
      <c r="AZ80" s="397"/>
      <c r="BA80" s="397"/>
      <c r="BB80" s="397"/>
      <c r="BC80" s="397"/>
      <c r="BD80" s="397"/>
      <c r="BE80" s="397"/>
      <c r="BF80" s="397"/>
      <c r="BG80" s="397"/>
      <c r="BH80" s="397"/>
      <c r="BI80" s="397"/>
      <c r="BJ80" s="397"/>
      <c r="BK80" s="397"/>
      <c r="BL80" s="397"/>
      <c r="BM80" s="397"/>
      <c r="BN80" s="397"/>
      <c r="BO80" s="397"/>
      <c r="BP80" s="397"/>
      <c r="BQ80" s="397"/>
      <c r="BR80" s="397"/>
      <c r="BS80" s="397"/>
      <c r="BT80" s="397"/>
      <c r="BU80" s="397"/>
      <c r="BV80" s="397"/>
      <c r="BW80" s="397"/>
      <c r="BX80" s="397"/>
      <c r="BY80" s="397"/>
      <c r="BZ80" s="397"/>
      <c r="CA80" s="397"/>
      <c r="CB80" s="397"/>
      <c r="CC80" s="397"/>
      <c r="CD80" s="397"/>
      <c r="CE80" s="397"/>
      <c r="CF80" s="397"/>
      <c r="CG80" s="397"/>
      <c r="CH80" s="397"/>
      <c r="CI80" s="397"/>
      <c r="CJ80" s="397"/>
      <c r="CK80" s="397"/>
      <c r="CL80" s="397"/>
      <c r="CM80" s="397"/>
      <c r="CN80" s="397"/>
      <c r="CO80" s="397"/>
      <c r="CP80" s="397"/>
      <c r="CQ80" s="397"/>
      <c r="CR80" s="397"/>
      <c r="CS80" s="397"/>
    </row>
    <row r="81" s="314" customFormat="1" ht="15.75">
      <c r="I81" s="1152"/>
    </row>
    <row r="82" spans="2:16" s="1153" customFormat="1" ht="18">
      <c r="B82" s="1793" t="s">
        <v>832</v>
      </c>
      <c r="C82" s="1793"/>
      <c r="D82" s="1793"/>
      <c r="E82" s="1793"/>
      <c r="F82" s="1793"/>
      <c r="G82" s="1793"/>
      <c r="H82" s="1793"/>
      <c r="I82" s="1793"/>
      <c r="J82" s="1793"/>
      <c r="K82" s="1793"/>
      <c r="L82" s="1793"/>
      <c r="M82" s="1793"/>
      <c r="N82" s="1793"/>
      <c r="O82" s="1793"/>
      <c r="P82" s="1793"/>
    </row>
    <row r="83" spans="2:16" s="311" customFormat="1" ht="18">
      <c r="B83" s="1802" t="s">
        <v>833</v>
      </c>
      <c r="C83" s="1802"/>
      <c r="D83" s="1802"/>
      <c r="E83" s="1802"/>
      <c r="F83" s="1802"/>
      <c r="G83" s="1802"/>
      <c r="H83" s="1802"/>
      <c r="I83" s="1802"/>
      <c r="J83" s="1802"/>
      <c r="K83" s="1802"/>
      <c r="L83" s="1802"/>
      <c r="M83" s="1802"/>
      <c r="N83" s="1802"/>
      <c r="O83" s="1802"/>
      <c r="P83" s="1802"/>
    </row>
    <row r="84" spans="2:97" s="413" customFormat="1" ht="15.75">
      <c r="B84" s="1789" t="s">
        <v>834</v>
      </c>
      <c r="C84" s="1789"/>
      <c r="D84" s="1789"/>
      <c r="E84" s="1789"/>
      <c r="F84" s="1789"/>
      <c r="G84" s="1789"/>
      <c r="H84" s="1789"/>
      <c r="I84" s="1789"/>
      <c r="J84" s="1789"/>
      <c r="K84" s="1789"/>
      <c r="L84" s="1789"/>
      <c r="M84" s="1789"/>
      <c r="N84" s="1789"/>
      <c r="O84" s="1789"/>
      <c r="P84" s="1789"/>
      <c r="Q84" s="393"/>
      <c r="R84" s="393"/>
      <c r="S84" s="393"/>
      <c r="T84" s="393"/>
      <c r="U84" s="393"/>
      <c r="V84" s="393"/>
      <c r="W84" s="393"/>
      <c r="X84" s="393"/>
      <c r="Y84" s="393"/>
      <c r="Z84" s="393"/>
      <c r="AA84" s="393"/>
      <c r="AB84" s="393"/>
      <c r="AC84" s="393"/>
      <c r="AD84" s="393"/>
      <c r="AE84" s="393"/>
      <c r="AF84" s="393"/>
      <c r="AG84" s="393"/>
      <c r="AH84" s="393"/>
      <c r="AI84" s="393"/>
      <c r="AJ84" s="393"/>
      <c r="AK84" s="393"/>
      <c r="AL84" s="393"/>
      <c r="AM84" s="393"/>
      <c r="AN84" s="393"/>
      <c r="AO84" s="393"/>
      <c r="AP84" s="393"/>
      <c r="AQ84" s="393"/>
      <c r="AR84" s="393"/>
      <c r="AS84" s="393"/>
      <c r="AT84" s="393"/>
      <c r="AU84" s="393"/>
      <c r="AV84" s="393"/>
      <c r="AW84" s="393"/>
      <c r="AX84" s="393"/>
      <c r="AY84" s="393"/>
      <c r="AZ84" s="393"/>
      <c r="BA84" s="393"/>
      <c r="BB84" s="393"/>
      <c r="BC84" s="393"/>
      <c r="BD84" s="393"/>
      <c r="BE84" s="393"/>
      <c r="BF84" s="393"/>
      <c r="BG84" s="393"/>
      <c r="BH84" s="393"/>
      <c r="BI84" s="393"/>
      <c r="BJ84" s="393"/>
      <c r="BK84" s="393"/>
      <c r="BL84" s="393"/>
      <c r="BM84" s="393"/>
      <c r="BN84" s="393"/>
      <c r="BO84" s="393"/>
      <c r="BP84" s="393"/>
      <c r="BQ84" s="393"/>
      <c r="BR84" s="393"/>
      <c r="BS84" s="393"/>
      <c r="BT84" s="393"/>
      <c r="BU84" s="393"/>
      <c r="BV84" s="393"/>
      <c r="BW84" s="393"/>
      <c r="BX84" s="393"/>
      <c r="BY84" s="393"/>
      <c r="BZ84" s="393"/>
      <c r="CA84" s="393"/>
      <c r="CB84" s="393"/>
      <c r="CC84" s="393"/>
      <c r="CD84" s="393"/>
      <c r="CE84" s="393"/>
      <c r="CF84" s="393"/>
      <c r="CG84" s="393"/>
      <c r="CH84" s="393"/>
      <c r="CI84" s="393"/>
      <c r="CJ84" s="393"/>
      <c r="CK84" s="393"/>
      <c r="CL84" s="393"/>
      <c r="CM84" s="393"/>
      <c r="CN84" s="393"/>
      <c r="CO84" s="393"/>
      <c r="CP84" s="393"/>
      <c r="CQ84" s="393"/>
      <c r="CR84" s="393"/>
      <c r="CS84" s="393"/>
    </row>
    <row r="85" spans="2:97" s="394" customFormat="1" ht="15.75">
      <c r="B85" s="395" t="s">
        <v>442</v>
      </c>
      <c r="C85" s="414" t="s">
        <v>22</v>
      </c>
      <c r="D85" s="415"/>
      <c r="E85" s="397"/>
      <c r="F85" s="397"/>
      <c r="G85" s="397"/>
      <c r="H85" s="397"/>
      <c r="I85" s="397"/>
      <c r="J85" s="397"/>
      <c r="K85" s="397"/>
      <c r="L85" s="397"/>
      <c r="M85" s="397"/>
      <c r="N85" s="397"/>
      <c r="O85" s="397"/>
      <c r="P85" s="397"/>
      <c r="Q85" s="397"/>
      <c r="R85" s="397"/>
      <c r="S85" s="397"/>
      <c r="T85" s="397"/>
      <c r="U85" s="397"/>
      <c r="V85" s="397"/>
      <c r="W85" s="397"/>
      <c r="X85" s="397"/>
      <c r="Y85" s="397"/>
      <c r="Z85" s="397"/>
      <c r="AA85" s="397"/>
      <c r="AB85" s="397"/>
      <c r="AC85" s="397"/>
      <c r="AD85" s="397"/>
      <c r="AE85" s="397"/>
      <c r="AF85" s="397"/>
      <c r="AG85" s="397"/>
      <c r="AH85" s="397"/>
      <c r="AI85" s="397"/>
      <c r="AJ85" s="397"/>
      <c r="AK85" s="397"/>
      <c r="AL85" s="397"/>
      <c r="AM85" s="397"/>
      <c r="AN85" s="397"/>
      <c r="AO85" s="397"/>
      <c r="AP85" s="397"/>
      <c r="AQ85" s="397"/>
      <c r="AR85" s="397"/>
      <c r="AS85" s="397"/>
      <c r="AT85" s="397"/>
      <c r="AU85" s="397"/>
      <c r="AV85" s="397"/>
      <c r="AW85" s="397"/>
      <c r="AX85" s="397"/>
      <c r="AY85" s="397"/>
      <c r="AZ85" s="397"/>
      <c r="BA85" s="397"/>
      <c r="BB85" s="397"/>
      <c r="BC85" s="397"/>
      <c r="BD85" s="397"/>
      <c r="BE85" s="397"/>
      <c r="BF85" s="397"/>
      <c r="BG85" s="397"/>
      <c r="BH85" s="397"/>
      <c r="BI85" s="397"/>
      <c r="BJ85" s="397"/>
      <c r="BK85" s="397"/>
      <c r="BL85" s="397"/>
      <c r="BM85" s="397"/>
      <c r="BN85" s="397"/>
      <c r="BO85" s="397"/>
      <c r="BP85" s="397"/>
      <c r="BQ85" s="397"/>
      <c r="BR85" s="397"/>
      <c r="BS85" s="397"/>
      <c r="BT85" s="397"/>
      <c r="BU85" s="397"/>
      <c r="BV85" s="397"/>
      <c r="BW85" s="397"/>
      <c r="BX85" s="397"/>
      <c r="BY85" s="397"/>
      <c r="BZ85" s="397"/>
      <c r="CA85" s="397"/>
      <c r="CB85" s="397"/>
      <c r="CC85" s="397"/>
      <c r="CD85" s="397"/>
      <c r="CE85" s="397"/>
      <c r="CF85" s="397"/>
      <c r="CG85" s="397"/>
      <c r="CH85" s="397"/>
      <c r="CI85" s="397"/>
      <c r="CJ85" s="397"/>
      <c r="CK85" s="397"/>
      <c r="CL85" s="397"/>
      <c r="CM85" s="397"/>
      <c r="CN85" s="397"/>
      <c r="CO85" s="397"/>
      <c r="CP85" s="397"/>
      <c r="CQ85" s="397"/>
      <c r="CR85" s="397"/>
      <c r="CS85" s="397"/>
    </row>
    <row r="86" spans="2:97" s="394" customFormat="1" ht="15.75">
      <c r="B86" s="395" t="s">
        <v>442</v>
      </c>
      <c r="C86" s="414" t="s">
        <v>23</v>
      </c>
      <c r="D86" s="415"/>
      <c r="E86" s="397"/>
      <c r="F86" s="397"/>
      <c r="G86" s="397"/>
      <c r="H86" s="397"/>
      <c r="I86" s="397"/>
      <c r="J86" s="397"/>
      <c r="K86" s="397"/>
      <c r="L86" s="397"/>
      <c r="M86" s="397"/>
      <c r="N86" s="397"/>
      <c r="O86" s="397"/>
      <c r="P86" s="397"/>
      <c r="Q86" s="397"/>
      <c r="R86" s="397"/>
      <c r="S86" s="397"/>
      <c r="T86" s="397"/>
      <c r="U86" s="397"/>
      <c r="V86" s="397"/>
      <c r="W86" s="397"/>
      <c r="X86" s="397"/>
      <c r="Y86" s="397"/>
      <c r="Z86" s="397"/>
      <c r="AA86" s="397"/>
      <c r="AB86" s="397"/>
      <c r="AC86" s="397"/>
      <c r="AD86" s="397"/>
      <c r="AE86" s="397"/>
      <c r="AF86" s="397"/>
      <c r="AG86" s="397"/>
      <c r="AH86" s="397"/>
      <c r="AI86" s="397"/>
      <c r="AJ86" s="397"/>
      <c r="AK86" s="397"/>
      <c r="AL86" s="397"/>
      <c r="AM86" s="397"/>
      <c r="AN86" s="397"/>
      <c r="AO86" s="397"/>
      <c r="AP86" s="397"/>
      <c r="AQ86" s="397"/>
      <c r="AR86" s="397"/>
      <c r="AS86" s="397"/>
      <c r="AT86" s="397"/>
      <c r="AU86" s="397"/>
      <c r="AV86" s="397"/>
      <c r="AW86" s="397"/>
      <c r="AX86" s="397"/>
      <c r="AY86" s="397"/>
      <c r="AZ86" s="397"/>
      <c r="BA86" s="397"/>
      <c r="BB86" s="397"/>
      <c r="BC86" s="397"/>
      <c r="BD86" s="397"/>
      <c r="BE86" s="397"/>
      <c r="BF86" s="397"/>
      <c r="BG86" s="397"/>
      <c r="BH86" s="397"/>
      <c r="BI86" s="397"/>
      <c r="BJ86" s="397"/>
      <c r="BK86" s="397"/>
      <c r="BL86" s="397"/>
      <c r="BM86" s="397"/>
      <c r="BN86" s="397"/>
      <c r="BO86" s="397"/>
      <c r="BP86" s="397"/>
      <c r="BQ86" s="397"/>
      <c r="BR86" s="397"/>
      <c r="BS86" s="397"/>
      <c r="BT86" s="397"/>
      <c r="BU86" s="397"/>
      <c r="BV86" s="397"/>
      <c r="BW86" s="397"/>
      <c r="BX86" s="397"/>
      <c r="BY86" s="397"/>
      <c r="BZ86" s="397"/>
      <c r="CA86" s="397"/>
      <c r="CB86" s="397"/>
      <c r="CC86" s="397"/>
      <c r="CD86" s="397"/>
      <c r="CE86" s="397"/>
      <c r="CF86" s="397"/>
      <c r="CG86" s="397"/>
      <c r="CH86" s="397"/>
      <c r="CI86" s="397"/>
      <c r="CJ86" s="397"/>
      <c r="CK86" s="397"/>
      <c r="CL86" s="397"/>
      <c r="CM86" s="397"/>
      <c r="CN86" s="397"/>
      <c r="CO86" s="397"/>
      <c r="CP86" s="397"/>
      <c r="CQ86" s="397"/>
      <c r="CR86" s="397"/>
      <c r="CS86" s="397"/>
    </row>
    <row r="87" s="406" customFormat="1" ht="16.5" customHeight="1"/>
    <row r="88" s="770" customFormat="1" ht="16.5" customHeight="1">
      <c r="I88" s="771"/>
    </row>
    <row r="89" spans="2:16" s="772" customFormat="1" ht="16.5" customHeight="1">
      <c r="B89" s="1811" t="s">
        <v>676</v>
      </c>
      <c r="C89" s="1811"/>
      <c r="D89" s="1811"/>
      <c r="E89" s="1811"/>
      <c r="F89" s="1811"/>
      <c r="G89" s="1811"/>
      <c r="H89" s="1811"/>
      <c r="I89" s="1811"/>
      <c r="J89" s="1811"/>
      <c r="K89" s="1811"/>
      <c r="L89" s="1811"/>
      <c r="M89" s="1811"/>
      <c r="N89" s="1811"/>
      <c r="O89" s="1811"/>
      <c r="P89" s="1811"/>
    </row>
    <row r="90" spans="2:16" s="311" customFormat="1" ht="16.5" customHeight="1">
      <c r="B90" s="1802" t="s">
        <v>670</v>
      </c>
      <c r="C90" s="1802"/>
      <c r="D90" s="1802"/>
      <c r="E90" s="1802"/>
      <c r="F90" s="1802"/>
      <c r="G90" s="1802"/>
      <c r="H90" s="1802"/>
      <c r="I90" s="1802"/>
      <c r="J90" s="1802"/>
      <c r="K90" s="1802"/>
      <c r="L90" s="1802"/>
      <c r="M90" s="1802"/>
      <c r="N90" s="1802"/>
      <c r="O90" s="1802"/>
      <c r="P90" s="1802"/>
    </row>
    <row r="91" spans="2:97" s="413" customFormat="1" ht="16.5" customHeight="1">
      <c r="B91" s="1789" t="s">
        <v>581</v>
      </c>
      <c r="C91" s="1789"/>
      <c r="D91" s="1789"/>
      <c r="E91" s="1789"/>
      <c r="F91" s="1789"/>
      <c r="G91" s="1789"/>
      <c r="H91" s="1789"/>
      <c r="I91" s="1789"/>
      <c r="J91" s="1789"/>
      <c r="K91" s="1789"/>
      <c r="L91" s="1789"/>
      <c r="M91" s="1789"/>
      <c r="N91" s="1789"/>
      <c r="O91" s="1789"/>
      <c r="P91" s="1789"/>
      <c r="Q91" s="393"/>
      <c r="R91" s="393"/>
      <c r="S91" s="393"/>
      <c r="T91" s="393"/>
      <c r="U91" s="393"/>
      <c r="V91" s="393"/>
      <c r="W91" s="393"/>
      <c r="X91" s="393"/>
      <c r="Y91" s="393"/>
      <c r="Z91" s="393"/>
      <c r="AA91" s="393"/>
      <c r="AB91" s="393"/>
      <c r="AC91" s="393"/>
      <c r="AD91" s="393"/>
      <c r="AE91" s="393"/>
      <c r="AF91" s="393"/>
      <c r="AG91" s="393"/>
      <c r="AH91" s="393"/>
      <c r="AI91" s="393"/>
      <c r="AJ91" s="393"/>
      <c r="AK91" s="393"/>
      <c r="AL91" s="393"/>
      <c r="AM91" s="393"/>
      <c r="AN91" s="393"/>
      <c r="AO91" s="393"/>
      <c r="AP91" s="393"/>
      <c r="AQ91" s="393"/>
      <c r="AR91" s="393"/>
      <c r="AS91" s="393"/>
      <c r="AT91" s="393"/>
      <c r="AU91" s="393"/>
      <c r="AV91" s="393"/>
      <c r="AW91" s="393"/>
      <c r="AX91" s="393"/>
      <c r="AY91" s="393"/>
      <c r="AZ91" s="393"/>
      <c r="BA91" s="393"/>
      <c r="BB91" s="393"/>
      <c r="BC91" s="393"/>
      <c r="BD91" s="393"/>
      <c r="BE91" s="393"/>
      <c r="BF91" s="393"/>
      <c r="BG91" s="393"/>
      <c r="BH91" s="393"/>
      <c r="BI91" s="393"/>
      <c r="BJ91" s="393"/>
      <c r="BK91" s="393"/>
      <c r="BL91" s="393"/>
      <c r="BM91" s="393"/>
      <c r="BN91" s="393"/>
      <c r="BO91" s="393"/>
      <c r="BP91" s="393"/>
      <c r="BQ91" s="393"/>
      <c r="BR91" s="393"/>
      <c r="BS91" s="393"/>
      <c r="BT91" s="393"/>
      <c r="BU91" s="393"/>
      <c r="BV91" s="393"/>
      <c r="BW91" s="393"/>
      <c r="BX91" s="393"/>
      <c r="BY91" s="393"/>
      <c r="BZ91" s="393"/>
      <c r="CA91" s="393"/>
      <c r="CB91" s="393"/>
      <c r="CC91" s="393"/>
      <c r="CD91" s="393"/>
      <c r="CE91" s="393"/>
      <c r="CF91" s="393"/>
      <c r="CG91" s="393"/>
      <c r="CH91" s="393"/>
      <c r="CI91" s="393"/>
      <c r="CJ91" s="393"/>
      <c r="CK91" s="393"/>
      <c r="CL91" s="393"/>
      <c r="CM91" s="393"/>
      <c r="CN91" s="393"/>
      <c r="CO91" s="393"/>
      <c r="CP91" s="393"/>
      <c r="CQ91" s="393"/>
      <c r="CR91" s="393"/>
      <c r="CS91" s="393"/>
    </row>
    <row r="92" spans="2:97" s="394" customFormat="1" ht="16.5" customHeight="1">
      <c r="B92" s="395" t="s">
        <v>442</v>
      </c>
      <c r="C92" s="414" t="s">
        <v>31</v>
      </c>
      <c r="D92" s="415"/>
      <c r="E92" s="397"/>
      <c r="F92" s="397"/>
      <c r="G92" s="397"/>
      <c r="H92" s="397"/>
      <c r="I92" s="397"/>
      <c r="J92" s="397"/>
      <c r="K92" s="397"/>
      <c r="L92" s="397"/>
      <c r="M92" s="397"/>
      <c r="N92" s="397"/>
      <c r="O92" s="397"/>
      <c r="P92" s="397"/>
      <c r="Q92" s="397"/>
      <c r="R92" s="397"/>
      <c r="S92" s="397"/>
      <c r="T92" s="397"/>
      <c r="U92" s="397"/>
      <c r="V92" s="397"/>
      <c r="W92" s="397"/>
      <c r="X92" s="397"/>
      <c r="Y92" s="397"/>
      <c r="Z92" s="397"/>
      <c r="AA92" s="397"/>
      <c r="AB92" s="397"/>
      <c r="AC92" s="397"/>
      <c r="AD92" s="397"/>
      <c r="AE92" s="397"/>
      <c r="AF92" s="397"/>
      <c r="AG92" s="397"/>
      <c r="AH92" s="397"/>
      <c r="AI92" s="397"/>
      <c r="AJ92" s="397"/>
      <c r="AK92" s="397"/>
      <c r="AL92" s="397"/>
      <c r="AM92" s="397"/>
      <c r="AN92" s="397"/>
      <c r="AO92" s="397"/>
      <c r="AP92" s="397"/>
      <c r="AQ92" s="397"/>
      <c r="AR92" s="397"/>
      <c r="AS92" s="397"/>
      <c r="AT92" s="397"/>
      <c r="AU92" s="397"/>
      <c r="AV92" s="397"/>
      <c r="AW92" s="397"/>
      <c r="AX92" s="397"/>
      <c r="AY92" s="397"/>
      <c r="AZ92" s="397"/>
      <c r="BA92" s="397"/>
      <c r="BB92" s="397"/>
      <c r="BC92" s="397"/>
      <c r="BD92" s="397"/>
      <c r="BE92" s="397"/>
      <c r="BF92" s="397"/>
      <c r="BG92" s="397"/>
      <c r="BH92" s="397"/>
      <c r="BI92" s="397"/>
      <c r="BJ92" s="397"/>
      <c r="BK92" s="397"/>
      <c r="BL92" s="397"/>
      <c r="BM92" s="397"/>
      <c r="BN92" s="397"/>
      <c r="BO92" s="397"/>
      <c r="BP92" s="397"/>
      <c r="BQ92" s="397"/>
      <c r="BR92" s="397"/>
      <c r="BS92" s="397"/>
      <c r="BT92" s="397"/>
      <c r="BU92" s="397"/>
      <c r="BV92" s="397"/>
      <c r="BW92" s="397"/>
      <c r="BX92" s="397"/>
      <c r="BY92" s="397"/>
      <c r="BZ92" s="397"/>
      <c r="CA92" s="397"/>
      <c r="CB92" s="397"/>
      <c r="CC92" s="397"/>
      <c r="CD92" s="397"/>
      <c r="CE92" s="397"/>
      <c r="CF92" s="397"/>
      <c r="CG92" s="397"/>
      <c r="CH92" s="397"/>
      <c r="CI92" s="397"/>
      <c r="CJ92" s="397"/>
      <c r="CK92" s="397"/>
      <c r="CL92" s="397"/>
      <c r="CM92" s="397"/>
      <c r="CN92" s="397"/>
      <c r="CO92" s="397"/>
      <c r="CP92" s="397"/>
      <c r="CQ92" s="397"/>
      <c r="CR92" s="397"/>
      <c r="CS92" s="397"/>
    </row>
    <row r="93" s="237" customFormat="1" ht="16.5" customHeight="1">
      <c r="G93" s="238"/>
    </row>
    <row r="94" s="1125" customFormat="1" ht="16.5" customHeight="1">
      <c r="I94" s="1126"/>
    </row>
    <row r="95" spans="2:16" s="1127" customFormat="1" ht="16.5" customHeight="1">
      <c r="B95" s="1814" t="s">
        <v>712</v>
      </c>
      <c r="C95" s="1814"/>
      <c r="D95" s="1814"/>
      <c r="E95" s="1814"/>
      <c r="F95" s="1814"/>
      <c r="G95" s="1814"/>
      <c r="H95" s="1814"/>
      <c r="I95" s="1814"/>
      <c r="J95" s="1814"/>
      <c r="K95" s="1814"/>
      <c r="L95" s="1814"/>
      <c r="M95" s="1814"/>
      <c r="N95" s="1814"/>
      <c r="O95" s="1814"/>
      <c r="P95" s="1814"/>
    </row>
    <row r="96" spans="2:16" s="311" customFormat="1" ht="16.5" customHeight="1">
      <c r="B96" s="1802" t="s">
        <v>708</v>
      </c>
      <c r="C96" s="1802"/>
      <c r="D96" s="1802"/>
      <c r="E96" s="1802"/>
      <c r="F96" s="1802"/>
      <c r="G96" s="1802"/>
      <c r="H96" s="1802"/>
      <c r="I96" s="1802"/>
      <c r="J96" s="1802"/>
      <c r="K96" s="1802"/>
      <c r="L96" s="1802"/>
      <c r="M96" s="1802"/>
      <c r="N96" s="1802"/>
      <c r="O96" s="1802"/>
      <c r="P96" s="1802"/>
    </row>
    <row r="97" spans="2:97" s="413" customFormat="1" ht="16.5" customHeight="1">
      <c r="B97" s="1789" t="s">
        <v>709</v>
      </c>
      <c r="C97" s="1789"/>
      <c r="D97" s="1789"/>
      <c r="E97" s="1789"/>
      <c r="F97" s="1789"/>
      <c r="G97" s="1789"/>
      <c r="H97" s="1789"/>
      <c r="I97" s="1789"/>
      <c r="J97" s="1789"/>
      <c r="K97" s="1789"/>
      <c r="L97" s="1789"/>
      <c r="M97" s="1789"/>
      <c r="N97" s="1789"/>
      <c r="O97" s="1789"/>
      <c r="P97" s="1789"/>
      <c r="Q97" s="393"/>
      <c r="R97" s="393"/>
      <c r="S97" s="393"/>
      <c r="T97" s="393"/>
      <c r="U97" s="393"/>
      <c r="V97" s="393"/>
      <c r="W97" s="393"/>
      <c r="X97" s="393"/>
      <c r="Y97" s="393"/>
      <c r="Z97" s="393"/>
      <c r="AA97" s="393"/>
      <c r="AB97" s="393"/>
      <c r="AC97" s="393"/>
      <c r="AD97" s="393"/>
      <c r="AE97" s="393"/>
      <c r="AF97" s="393"/>
      <c r="AG97" s="393"/>
      <c r="AH97" s="393"/>
      <c r="AI97" s="393"/>
      <c r="AJ97" s="393"/>
      <c r="AK97" s="393"/>
      <c r="AL97" s="393"/>
      <c r="AM97" s="393"/>
      <c r="AN97" s="393"/>
      <c r="AO97" s="393"/>
      <c r="AP97" s="393"/>
      <c r="AQ97" s="393"/>
      <c r="AR97" s="393"/>
      <c r="AS97" s="393"/>
      <c r="AT97" s="393"/>
      <c r="AU97" s="393"/>
      <c r="AV97" s="393"/>
      <c r="AW97" s="393"/>
      <c r="AX97" s="393"/>
      <c r="AY97" s="393"/>
      <c r="AZ97" s="393"/>
      <c r="BA97" s="393"/>
      <c r="BB97" s="393"/>
      <c r="BC97" s="393"/>
      <c r="BD97" s="393"/>
      <c r="BE97" s="393"/>
      <c r="BF97" s="393"/>
      <c r="BG97" s="393"/>
      <c r="BH97" s="393"/>
      <c r="BI97" s="393"/>
      <c r="BJ97" s="393"/>
      <c r="BK97" s="393"/>
      <c r="BL97" s="393"/>
      <c r="BM97" s="393"/>
      <c r="BN97" s="393"/>
      <c r="BO97" s="393"/>
      <c r="BP97" s="393"/>
      <c r="BQ97" s="393"/>
      <c r="BR97" s="393"/>
      <c r="BS97" s="393"/>
      <c r="BT97" s="393"/>
      <c r="BU97" s="393"/>
      <c r="BV97" s="393"/>
      <c r="BW97" s="393"/>
      <c r="BX97" s="393"/>
      <c r="BY97" s="393"/>
      <c r="BZ97" s="393"/>
      <c r="CA97" s="393"/>
      <c r="CB97" s="393"/>
      <c r="CC97" s="393"/>
      <c r="CD97" s="393"/>
      <c r="CE97" s="393"/>
      <c r="CF97" s="393"/>
      <c r="CG97" s="393"/>
      <c r="CH97" s="393"/>
      <c r="CI97" s="393"/>
      <c r="CJ97" s="393"/>
      <c r="CK97" s="393"/>
      <c r="CL97" s="393"/>
      <c r="CM97" s="393"/>
      <c r="CN97" s="393"/>
      <c r="CO97" s="393"/>
      <c r="CP97" s="393"/>
      <c r="CQ97" s="393"/>
      <c r="CR97" s="393"/>
      <c r="CS97" s="393"/>
    </row>
    <row r="98" spans="2:97" s="1833" customFormat="1" ht="16.5" customHeight="1">
      <c r="B98" s="1834" t="s">
        <v>442</v>
      </c>
      <c r="C98" s="1835" t="s">
        <v>795</v>
      </c>
      <c r="D98" s="1836"/>
      <c r="E98" s="1837"/>
      <c r="F98" s="1837"/>
      <c r="G98" s="1837"/>
      <c r="H98" s="1837"/>
      <c r="I98" s="1837"/>
      <c r="J98" s="1837"/>
      <c r="K98" s="1837"/>
      <c r="L98" s="1837"/>
      <c r="M98" s="1837"/>
      <c r="N98" s="1837"/>
      <c r="O98" s="1837"/>
      <c r="P98" s="1837"/>
      <c r="Q98" s="1837"/>
      <c r="R98" s="1837"/>
      <c r="S98" s="1837"/>
      <c r="T98" s="1837"/>
      <c r="U98" s="1837"/>
      <c r="V98" s="1837"/>
      <c r="W98" s="1837"/>
      <c r="X98" s="1837"/>
      <c r="Y98" s="1837"/>
      <c r="Z98" s="1837"/>
      <c r="AA98" s="1837"/>
      <c r="AB98" s="1837"/>
      <c r="AC98" s="1837"/>
      <c r="AD98" s="1837"/>
      <c r="AE98" s="1837"/>
      <c r="AF98" s="1837"/>
      <c r="AG98" s="1837"/>
      <c r="AH98" s="1837"/>
      <c r="AI98" s="1837"/>
      <c r="AJ98" s="1837"/>
      <c r="AK98" s="1837"/>
      <c r="AL98" s="1837"/>
      <c r="AM98" s="1837"/>
      <c r="AN98" s="1837"/>
      <c r="AO98" s="1837"/>
      <c r="AP98" s="1837"/>
      <c r="AQ98" s="1837"/>
      <c r="AR98" s="1837"/>
      <c r="AS98" s="1837"/>
      <c r="AT98" s="1837"/>
      <c r="AU98" s="1837"/>
      <c r="AV98" s="1837"/>
      <c r="AW98" s="1837"/>
      <c r="AX98" s="1837"/>
      <c r="AY98" s="1837"/>
      <c r="AZ98" s="1837"/>
      <c r="BA98" s="1837"/>
      <c r="BB98" s="1837"/>
      <c r="BC98" s="1837"/>
      <c r="BD98" s="1837"/>
      <c r="BE98" s="1837"/>
      <c r="BF98" s="1837"/>
      <c r="BG98" s="1837"/>
      <c r="BH98" s="1837"/>
      <c r="BI98" s="1837"/>
      <c r="BJ98" s="1837"/>
      <c r="BK98" s="1837"/>
      <c r="BL98" s="1837"/>
      <c r="BM98" s="1837"/>
      <c r="BN98" s="1837"/>
      <c r="BO98" s="1837"/>
      <c r="BP98" s="1837"/>
      <c r="BQ98" s="1837"/>
      <c r="BR98" s="1837"/>
      <c r="BS98" s="1837"/>
      <c r="BT98" s="1837"/>
      <c r="BU98" s="1837"/>
      <c r="BV98" s="1837"/>
      <c r="BW98" s="1837"/>
      <c r="BX98" s="1837"/>
      <c r="BY98" s="1837"/>
      <c r="BZ98" s="1837"/>
      <c r="CA98" s="1837"/>
      <c r="CB98" s="1837"/>
      <c r="CC98" s="1837"/>
      <c r="CD98" s="1837"/>
      <c r="CE98" s="1837"/>
      <c r="CF98" s="1837"/>
      <c r="CG98" s="1837"/>
      <c r="CH98" s="1837"/>
      <c r="CI98" s="1837"/>
      <c r="CJ98" s="1837"/>
      <c r="CK98" s="1837"/>
      <c r="CL98" s="1837"/>
      <c r="CM98" s="1837"/>
      <c r="CN98" s="1837"/>
      <c r="CO98" s="1837"/>
      <c r="CP98" s="1837"/>
      <c r="CQ98" s="1837"/>
      <c r="CR98" s="1837"/>
      <c r="CS98" s="1837"/>
    </row>
    <row r="99" spans="2:97" s="1833" customFormat="1" ht="16.5" customHeight="1">
      <c r="B99" s="1834" t="s">
        <v>442</v>
      </c>
      <c r="C99" s="1835" t="s">
        <v>61</v>
      </c>
      <c r="D99" s="1836"/>
      <c r="E99" s="1837"/>
      <c r="F99" s="1837"/>
      <c r="G99" s="1837"/>
      <c r="H99" s="1837"/>
      <c r="I99" s="1837"/>
      <c r="J99" s="1837"/>
      <c r="K99" s="1837"/>
      <c r="L99" s="1837"/>
      <c r="M99" s="1837"/>
      <c r="N99" s="1837"/>
      <c r="O99" s="1837"/>
      <c r="P99" s="1837"/>
      <c r="Q99" s="1837"/>
      <c r="R99" s="1837"/>
      <c r="S99" s="1837"/>
      <c r="T99" s="1837"/>
      <c r="U99" s="1837"/>
      <c r="V99" s="1837"/>
      <c r="W99" s="1837"/>
      <c r="X99" s="1837"/>
      <c r="Y99" s="1837"/>
      <c r="Z99" s="1837"/>
      <c r="AA99" s="1837"/>
      <c r="AB99" s="1837"/>
      <c r="AC99" s="1837"/>
      <c r="AD99" s="1837"/>
      <c r="AE99" s="1837"/>
      <c r="AF99" s="1837"/>
      <c r="AG99" s="1837"/>
      <c r="AH99" s="1837"/>
      <c r="AI99" s="1837"/>
      <c r="AJ99" s="1837"/>
      <c r="AK99" s="1837"/>
      <c r="AL99" s="1837"/>
      <c r="AM99" s="1837"/>
      <c r="AN99" s="1837"/>
      <c r="AO99" s="1837"/>
      <c r="AP99" s="1837"/>
      <c r="AQ99" s="1837"/>
      <c r="AR99" s="1837"/>
      <c r="AS99" s="1837"/>
      <c r="AT99" s="1837"/>
      <c r="AU99" s="1837"/>
      <c r="AV99" s="1837"/>
      <c r="AW99" s="1837"/>
      <c r="AX99" s="1837"/>
      <c r="AY99" s="1837"/>
      <c r="AZ99" s="1837"/>
      <c r="BA99" s="1837"/>
      <c r="BB99" s="1837"/>
      <c r="BC99" s="1837"/>
      <c r="BD99" s="1837"/>
      <c r="BE99" s="1837"/>
      <c r="BF99" s="1837"/>
      <c r="BG99" s="1837"/>
      <c r="BH99" s="1837"/>
      <c r="BI99" s="1837"/>
      <c r="BJ99" s="1837"/>
      <c r="BK99" s="1837"/>
      <c r="BL99" s="1837"/>
      <c r="BM99" s="1837"/>
      <c r="BN99" s="1837"/>
      <c r="BO99" s="1837"/>
      <c r="BP99" s="1837"/>
      <c r="BQ99" s="1837"/>
      <c r="BR99" s="1837"/>
      <c r="BS99" s="1837"/>
      <c r="BT99" s="1837"/>
      <c r="BU99" s="1837"/>
      <c r="BV99" s="1837"/>
      <c r="BW99" s="1837"/>
      <c r="BX99" s="1837"/>
      <c r="BY99" s="1837"/>
      <c r="BZ99" s="1837"/>
      <c r="CA99" s="1837"/>
      <c r="CB99" s="1837"/>
      <c r="CC99" s="1837"/>
      <c r="CD99" s="1837"/>
      <c r="CE99" s="1837"/>
      <c r="CF99" s="1837"/>
      <c r="CG99" s="1837"/>
      <c r="CH99" s="1837"/>
      <c r="CI99" s="1837"/>
      <c r="CJ99" s="1837"/>
      <c r="CK99" s="1837"/>
      <c r="CL99" s="1837"/>
      <c r="CM99" s="1837"/>
      <c r="CN99" s="1837"/>
      <c r="CO99" s="1837"/>
      <c r="CP99" s="1837"/>
      <c r="CQ99" s="1837"/>
      <c r="CR99" s="1837"/>
      <c r="CS99" s="1837"/>
    </row>
    <row r="100" spans="2:97" s="1833" customFormat="1" ht="16.5" customHeight="1">
      <c r="B100" s="1834" t="s">
        <v>442</v>
      </c>
      <c r="C100" s="1835" t="s">
        <v>62</v>
      </c>
      <c r="D100" s="1836"/>
      <c r="E100" s="1837"/>
      <c r="F100" s="1837"/>
      <c r="G100" s="1837"/>
      <c r="H100" s="1837"/>
      <c r="I100" s="1837"/>
      <c r="J100" s="1837"/>
      <c r="K100" s="1837"/>
      <c r="L100" s="1837"/>
      <c r="M100" s="1837"/>
      <c r="N100" s="1837"/>
      <c r="O100" s="1837"/>
      <c r="P100" s="1837"/>
      <c r="Q100" s="1837"/>
      <c r="R100" s="1837"/>
      <c r="S100" s="1837"/>
      <c r="T100" s="1837"/>
      <c r="U100" s="1837"/>
      <c r="V100" s="1837"/>
      <c r="W100" s="1837"/>
      <c r="X100" s="1837"/>
      <c r="Y100" s="1837"/>
      <c r="Z100" s="1837"/>
      <c r="AA100" s="1837"/>
      <c r="AB100" s="1837"/>
      <c r="AC100" s="1837"/>
      <c r="AD100" s="1837"/>
      <c r="AE100" s="1837"/>
      <c r="AF100" s="1837"/>
      <c r="AG100" s="1837"/>
      <c r="AH100" s="1837"/>
      <c r="AI100" s="1837"/>
      <c r="AJ100" s="1837"/>
      <c r="AK100" s="1837"/>
      <c r="AL100" s="1837"/>
      <c r="AM100" s="1837"/>
      <c r="AN100" s="1837"/>
      <c r="AO100" s="1837"/>
      <c r="AP100" s="1837"/>
      <c r="AQ100" s="1837"/>
      <c r="AR100" s="1837"/>
      <c r="AS100" s="1837"/>
      <c r="AT100" s="1837"/>
      <c r="AU100" s="1837"/>
      <c r="AV100" s="1837"/>
      <c r="AW100" s="1837"/>
      <c r="AX100" s="1837"/>
      <c r="AY100" s="1837"/>
      <c r="AZ100" s="1837"/>
      <c r="BA100" s="1837"/>
      <c r="BB100" s="1837"/>
      <c r="BC100" s="1837"/>
      <c r="BD100" s="1837"/>
      <c r="BE100" s="1837"/>
      <c r="BF100" s="1837"/>
      <c r="BG100" s="1837"/>
      <c r="BH100" s="1837"/>
      <c r="BI100" s="1837"/>
      <c r="BJ100" s="1837"/>
      <c r="BK100" s="1837"/>
      <c r="BL100" s="1837"/>
      <c r="BM100" s="1837"/>
      <c r="BN100" s="1837"/>
      <c r="BO100" s="1837"/>
      <c r="BP100" s="1837"/>
      <c r="BQ100" s="1837"/>
      <c r="BR100" s="1837"/>
      <c r="BS100" s="1837"/>
      <c r="BT100" s="1837"/>
      <c r="BU100" s="1837"/>
      <c r="BV100" s="1837"/>
      <c r="BW100" s="1837"/>
      <c r="BX100" s="1837"/>
      <c r="BY100" s="1837"/>
      <c r="BZ100" s="1837"/>
      <c r="CA100" s="1837"/>
      <c r="CB100" s="1837"/>
      <c r="CC100" s="1837"/>
      <c r="CD100" s="1837"/>
      <c r="CE100" s="1837"/>
      <c r="CF100" s="1837"/>
      <c r="CG100" s="1837"/>
      <c r="CH100" s="1837"/>
      <c r="CI100" s="1837"/>
      <c r="CJ100" s="1837"/>
      <c r="CK100" s="1837"/>
      <c r="CL100" s="1837"/>
      <c r="CM100" s="1837"/>
      <c r="CN100" s="1837"/>
      <c r="CO100" s="1837"/>
      <c r="CP100" s="1837"/>
      <c r="CQ100" s="1837"/>
      <c r="CR100" s="1837"/>
      <c r="CS100" s="1837"/>
    </row>
    <row r="101" spans="2:97" s="1833" customFormat="1" ht="16.5" customHeight="1">
      <c r="B101" s="1834" t="s">
        <v>442</v>
      </c>
      <c r="C101" s="1835" t="s">
        <v>796</v>
      </c>
      <c r="D101" s="1836"/>
      <c r="E101" s="1837"/>
      <c r="F101" s="1837"/>
      <c r="G101" s="1837"/>
      <c r="H101" s="1837"/>
      <c r="I101" s="1837"/>
      <c r="J101" s="1837"/>
      <c r="K101" s="1837"/>
      <c r="L101" s="1837"/>
      <c r="M101" s="1837"/>
      <c r="N101" s="1837"/>
      <c r="O101" s="1837"/>
      <c r="P101" s="1837"/>
      <c r="Q101" s="1837"/>
      <c r="R101" s="1837"/>
      <c r="S101" s="1837"/>
      <c r="T101" s="1837"/>
      <c r="U101" s="1837"/>
      <c r="V101" s="1837"/>
      <c r="W101" s="1837"/>
      <c r="X101" s="1837"/>
      <c r="Y101" s="1837"/>
      <c r="Z101" s="1837"/>
      <c r="AA101" s="1837"/>
      <c r="AB101" s="1837"/>
      <c r="AC101" s="1837"/>
      <c r="AD101" s="1837"/>
      <c r="AE101" s="1837"/>
      <c r="AF101" s="1837"/>
      <c r="AG101" s="1837"/>
      <c r="AH101" s="1837"/>
      <c r="AI101" s="1837"/>
      <c r="AJ101" s="1837"/>
      <c r="AK101" s="1837"/>
      <c r="AL101" s="1837"/>
      <c r="AM101" s="1837"/>
      <c r="AN101" s="1837"/>
      <c r="AO101" s="1837"/>
      <c r="AP101" s="1837"/>
      <c r="AQ101" s="1837"/>
      <c r="AR101" s="1837"/>
      <c r="AS101" s="1837"/>
      <c r="AT101" s="1837"/>
      <c r="AU101" s="1837"/>
      <c r="AV101" s="1837"/>
      <c r="AW101" s="1837"/>
      <c r="AX101" s="1837"/>
      <c r="AY101" s="1837"/>
      <c r="AZ101" s="1837"/>
      <c r="BA101" s="1837"/>
      <c r="BB101" s="1837"/>
      <c r="BC101" s="1837"/>
      <c r="BD101" s="1837"/>
      <c r="BE101" s="1837"/>
      <c r="BF101" s="1837"/>
      <c r="BG101" s="1837"/>
      <c r="BH101" s="1837"/>
      <c r="BI101" s="1837"/>
      <c r="BJ101" s="1837"/>
      <c r="BK101" s="1837"/>
      <c r="BL101" s="1837"/>
      <c r="BM101" s="1837"/>
      <c r="BN101" s="1837"/>
      <c r="BO101" s="1837"/>
      <c r="BP101" s="1837"/>
      <c r="BQ101" s="1837"/>
      <c r="BR101" s="1837"/>
      <c r="BS101" s="1837"/>
      <c r="BT101" s="1837"/>
      <c r="BU101" s="1837"/>
      <c r="BV101" s="1837"/>
      <c r="BW101" s="1837"/>
      <c r="BX101" s="1837"/>
      <c r="BY101" s="1837"/>
      <c r="BZ101" s="1837"/>
      <c r="CA101" s="1837"/>
      <c r="CB101" s="1837"/>
      <c r="CC101" s="1837"/>
      <c r="CD101" s="1837"/>
      <c r="CE101" s="1837"/>
      <c r="CF101" s="1837"/>
      <c r="CG101" s="1837"/>
      <c r="CH101" s="1837"/>
      <c r="CI101" s="1837"/>
      <c r="CJ101" s="1837"/>
      <c r="CK101" s="1837"/>
      <c r="CL101" s="1837"/>
      <c r="CM101" s="1837"/>
      <c r="CN101" s="1837"/>
      <c r="CO101" s="1837"/>
      <c r="CP101" s="1837"/>
      <c r="CQ101" s="1837"/>
      <c r="CR101" s="1837"/>
      <c r="CS101" s="1837"/>
    </row>
    <row r="102" s="237" customFormat="1" ht="16.5" customHeight="1">
      <c r="G102" s="238"/>
    </row>
    <row r="103" s="1122" customFormat="1" ht="16.5" customHeight="1">
      <c r="I103" s="1123"/>
    </row>
    <row r="104" spans="2:16" s="1124" customFormat="1" ht="16.5" customHeight="1">
      <c r="B104" s="1815" t="s">
        <v>707</v>
      </c>
      <c r="C104" s="1815"/>
      <c r="D104" s="1815"/>
      <c r="E104" s="1815"/>
      <c r="F104" s="1815"/>
      <c r="G104" s="1815"/>
      <c r="H104" s="1815"/>
      <c r="I104" s="1815"/>
      <c r="J104" s="1815"/>
      <c r="K104" s="1815"/>
      <c r="L104" s="1815"/>
      <c r="M104" s="1815"/>
      <c r="N104" s="1815"/>
      <c r="O104" s="1815"/>
      <c r="P104" s="1815"/>
    </row>
    <row r="105" spans="2:16" s="311" customFormat="1" ht="16.5" customHeight="1">
      <c r="B105" s="1802" t="s">
        <v>710</v>
      </c>
      <c r="C105" s="1802"/>
      <c r="D105" s="1802"/>
      <c r="E105" s="1802"/>
      <c r="F105" s="1802"/>
      <c r="G105" s="1802"/>
      <c r="H105" s="1802"/>
      <c r="I105" s="1802"/>
      <c r="J105" s="1802"/>
      <c r="K105" s="1802"/>
      <c r="L105" s="1802"/>
      <c r="M105" s="1802"/>
      <c r="N105" s="1802"/>
      <c r="O105" s="1802"/>
      <c r="P105" s="1802"/>
    </row>
    <row r="106" spans="2:97" s="413" customFormat="1" ht="16.5" customHeight="1">
      <c r="B106" s="1789" t="s">
        <v>711</v>
      </c>
      <c r="C106" s="1789"/>
      <c r="D106" s="1789"/>
      <c r="E106" s="1789"/>
      <c r="F106" s="1789"/>
      <c r="G106" s="1789"/>
      <c r="H106" s="1789"/>
      <c r="I106" s="1789"/>
      <c r="J106" s="1789"/>
      <c r="K106" s="1789"/>
      <c r="L106" s="1789"/>
      <c r="M106" s="1789"/>
      <c r="N106" s="1789"/>
      <c r="O106" s="1789"/>
      <c r="P106" s="1789"/>
      <c r="Q106" s="393"/>
      <c r="R106" s="393"/>
      <c r="S106" s="393"/>
      <c r="T106" s="393"/>
      <c r="U106" s="393"/>
      <c r="V106" s="393"/>
      <c r="W106" s="393"/>
      <c r="X106" s="393"/>
      <c r="Y106" s="393"/>
      <c r="Z106" s="393"/>
      <c r="AA106" s="393"/>
      <c r="AB106" s="393"/>
      <c r="AC106" s="393"/>
      <c r="AD106" s="393"/>
      <c r="AE106" s="393"/>
      <c r="AF106" s="393"/>
      <c r="AG106" s="393"/>
      <c r="AH106" s="393"/>
      <c r="AI106" s="393"/>
      <c r="AJ106" s="393"/>
      <c r="AK106" s="393"/>
      <c r="AL106" s="393"/>
      <c r="AM106" s="393"/>
      <c r="AN106" s="393"/>
      <c r="AO106" s="393"/>
      <c r="AP106" s="393"/>
      <c r="AQ106" s="393"/>
      <c r="AR106" s="393"/>
      <c r="AS106" s="393"/>
      <c r="AT106" s="393"/>
      <c r="AU106" s="393"/>
      <c r="AV106" s="393"/>
      <c r="AW106" s="393"/>
      <c r="AX106" s="393"/>
      <c r="AY106" s="393"/>
      <c r="AZ106" s="393"/>
      <c r="BA106" s="393"/>
      <c r="BB106" s="393"/>
      <c r="BC106" s="393"/>
      <c r="BD106" s="393"/>
      <c r="BE106" s="393"/>
      <c r="BF106" s="393"/>
      <c r="BG106" s="393"/>
      <c r="BH106" s="393"/>
      <c r="BI106" s="393"/>
      <c r="BJ106" s="393"/>
      <c r="BK106" s="393"/>
      <c r="BL106" s="393"/>
      <c r="BM106" s="393"/>
      <c r="BN106" s="393"/>
      <c r="BO106" s="393"/>
      <c r="BP106" s="393"/>
      <c r="BQ106" s="393"/>
      <c r="BR106" s="393"/>
      <c r="BS106" s="393"/>
      <c r="BT106" s="393"/>
      <c r="BU106" s="393"/>
      <c r="BV106" s="393"/>
      <c r="BW106" s="393"/>
      <c r="BX106" s="393"/>
      <c r="BY106" s="393"/>
      <c r="BZ106" s="393"/>
      <c r="CA106" s="393"/>
      <c r="CB106" s="393"/>
      <c r="CC106" s="393"/>
      <c r="CD106" s="393"/>
      <c r="CE106" s="393"/>
      <c r="CF106" s="393"/>
      <c r="CG106" s="393"/>
      <c r="CH106" s="393"/>
      <c r="CI106" s="393"/>
      <c r="CJ106" s="393"/>
      <c r="CK106" s="393"/>
      <c r="CL106" s="393"/>
      <c r="CM106" s="393"/>
      <c r="CN106" s="393"/>
      <c r="CO106" s="393"/>
      <c r="CP106" s="393"/>
      <c r="CQ106" s="393"/>
      <c r="CR106" s="393"/>
      <c r="CS106" s="393"/>
    </row>
    <row r="107" spans="1:9" s="86" customFormat="1" ht="15.75">
      <c r="A107" s="394"/>
      <c r="B107" s="993" t="s">
        <v>442</v>
      </c>
      <c r="C107" s="414" t="s">
        <v>145</v>
      </c>
      <c r="D107" s="415"/>
      <c r="E107" s="397"/>
      <c r="F107" s="397"/>
      <c r="G107" s="397"/>
      <c r="H107" s="397"/>
      <c r="I107" s="397"/>
    </row>
    <row r="108" spans="1:9" s="86" customFormat="1" ht="15.75">
      <c r="A108" s="394"/>
      <c r="B108" s="395" t="s">
        <v>442</v>
      </c>
      <c r="C108" s="414" t="s">
        <v>171</v>
      </c>
      <c r="D108" s="415"/>
      <c r="E108" s="397"/>
      <c r="F108" s="397"/>
      <c r="G108" s="397"/>
      <c r="H108" s="397"/>
      <c r="I108" s="397"/>
    </row>
    <row r="109" s="237" customFormat="1" ht="16.5" customHeight="1">
      <c r="G109" s="238"/>
    </row>
  </sheetData>
  <mergeCells count="40">
    <mergeCell ref="B96:P96"/>
    <mergeCell ref="B95:P95"/>
    <mergeCell ref="B106:P106"/>
    <mergeCell ref="B105:P105"/>
    <mergeCell ref="B97:P97"/>
    <mergeCell ref="B104:P104"/>
    <mergeCell ref="B55:P55"/>
    <mergeCell ref="B56:P56"/>
    <mergeCell ref="B57:P57"/>
    <mergeCell ref="B75:P75"/>
    <mergeCell ref="B66:P66"/>
    <mergeCell ref="B67:P67"/>
    <mergeCell ref="B74:P74"/>
    <mergeCell ref="B76:P76"/>
    <mergeCell ref="B90:P90"/>
    <mergeCell ref="B91:P91"/>
    <mergeCell ref="B89:P89"/>
    <mergeCell ref="B82:P82"/>
    <mergeCell ref="B84:P84"/>
    <mergeCell ref="B83:P83"/>
    <mergeCell ref="B31:P31"/>
    <mergeCell ref="B32:P32"/>
    <mergeCell ref="B65:P65"/>
    <mergeCell ref="B33:P33"/>
    <mergeCell ref="B38:P38"/>
    <mergeCell ref="B39:P39"/>
    <mergeCell ref="B40:P40"/>
    <mergeCell ref="B46:P46"/>
    <mergeCell ref="B47:P47"/>
    <mergeCell ref="B48:P48"/>
    <mergeCell ref="B25:P25"/>
    <mergeCell ref="B17:P17"/>
    <mergeCell ref="B18:P18"/>
    <mergeCell ref="B19:P19"/>
    <mergeCell ref="B23:P23"/>
    <mergeCell ref="B24:P24"/>
    <mergeCell ref="B3:P3"/>
    <mergeCell ref="B10:P10"/>
    <mergeCell ref="B11:P11"/>
    <mergeCell ref="B12:P12"/>
  </mergeCells>
  <printOptions/>
  <pageMargins left="0.75" right="0.75" top="1" bottom="1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0">
    <tabColor indexed="21"/>
    <pageSetUpPr fitToPage="1"/>
  </sheetPr>
  <dimension ref="A1:CS57"/>
  <sheetViews>
    <sheetView showGridLines="0" zoomScale="90" zoomScaleNormal="90" zoomScaleSheetLayoutView="25" workbookViewId="0" topLeftCell="A1">
      <selection activeCell="A1" sqref="A1"/>
    </sheetView>
  </sheetViews>
  <sheetFormatPr defaultColWidth="9.140625" defaultRowHeight="16.5" customHeight="1"/>
  <cols>
    <col min="1" max="1" width="1.421875" style="212" customWidth="1"/>
    <col min="2" max="2" width="3.7109375" style="212" customWidth="1"/>
    <col min="3" max="3" width="8.57421875" style="212" customWidth="1"/>
    <col min="4" max="4" width="6.421875" style="212" customWidth="1"/>
    <col min="5" max="5" width="88.421875" style="212" customWidth="1"/>
    <col min="6" max="6" width="3.57421875" style="212" customWidth="1"/>
    <col min="7" max="7" width="25.421875" style="248" customWidth="1"/>
    <col min="8" max="8" width="5.421875" style="212" customWidth="1"/>
    <col min="9" max="9" width="10.8515625" style="212" customWidth="1"/>
    <col min="10" max="23" width="11.7109375" style="212" customWidth="1"/>
    <col min="24" max="16384" width="9.140625" style="212" customWidth="1"/>
  </cols>
  <sheetData>
    <row r="1" s="324" customFormat="1" ht="16.5" customHeight="1">
      <c r="I1" s="325"/>
    </row>
    <row r="2" spans="2:9" s="326" customFormat="1" ht="16.5" customHeight="1">
      <c r="B2" s="1801" t="s">
        <v>535</v>
      </c>
      <c r="C2" s="1801"/>
      <c r="D2" s="1801"/>
      <c r="E2" s="1801"/>
      <c r="F2" s="1801"/>
      <c r="G2" s="1801"/>
      <c r="H2" s="1801"/>
      <c r="I2" s="1801"/>
    </row>
    <row r="3" spans="2:9" s="311" customFormat="1" ht="16.5" customHeight="1">
      <c r="B3" s="1802" t="s">
        <v>249</v>
      </c>
      <c r="C3" s="1802"/>
      <c r="D3" s="1802"/>
      <c r="E3" s="1802"/>
      <c r="F3" s="1802"/>
      <c r="G3" s="1802"/>
      <c r="H3" s="1802"/>
      <c r="I3" s="1802"/>
    </row>
    <row r="4" spans="2:97" s="328" customFormat="1" ht="16.5" customHeight="1">
      <c r="B4" s="1803" t="s">
        <v>220</v>
      </c>
      <c r="C4" s="1803"/>
      <c r="D4" s="1803"/>
      <c r="E4" s="1803"/>
      <c r="F4" s="1803"/>
      <c r="G4" s="1803"/>
      <c r="H4" s="1803"/>
      <c r="I4" s="1803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29"/>
      <c r="AA4" s="329"/>
      <c r="AB4" s="329"/>
      <c r="AC4" s="329"/>
      <c r="AD4" s="329"/>
      <c r="AE4" s="329"/>
      <c r="AF4" s="329"/>
      <c r="AG4" s="329"/>
      <c r="AH4" s="329"/>
      <c r="AI4" s="329"/>
      <c r="AJ4" s="329"/>
      <c r="AK4" s="329"/>
      <c r="AL4" s="329"/>
      <c r="AM4" s="329"/>
      <c r="AN4" s="329"/>
      <c r="AO4" s="329"/>
      <c r="AP4" s="329"/>
      <c r="AQ4" s="329"/>
      <c r="AR4" s="329"/>
      <c r="AS4" s="329"/>
      <c r="AT4" s="329"/>
      <c r="AU4" s="329"/>
      <c r="AV4" s="329"/>
      <c r="AW4" s="329"/>
      <c r="AX4" s="329"/>
      <c r="AY4" s="329"/>
      <c r="AZ4" s="329"/>
      <c r="BA4" s="329"/>
      <c r="BB4" s="329"/>
      <c r="BC4" s="329"/>
      <c r="BD4" s="329"/>
      <c r="BE4" s="329"/>
      <c r="BF4" s="329"/>
      <c r="BG4" s="329"/>
      <c r="BH4" s="329"/>
      <c r="BI4" s="329"/>
      <c r="BJ4" s="329"/>
      <c r="BK4" s="329"/>
      <c r="BL4" s="329"/>
      <c r="BM4" s="329"/>
      <c r="BN4" s="329"/>
      <c r="BO4" s="329"/>
      <c r="BP4" s="329"/>
      <c r="BQ4" s="329"/>
      <c r="BR4" s="329"/>
      <c r="BS4" s="329"/>
      <c r="BT4" s="329"/>
      <c r="BU4" s="329"/>
      <c r="BV4" s="329"/>
      <c r="BW4" s="329"/>
      <c r="BX4" s="329"/>
      <c r="BY4" s="329"/>
      <c r="BZ4" s="329"/>
      <c r="CA4" s="329"/>
      <c r="CB4" s="329"/>
      <c r="CC4" s="329"/>
      <c r="CD4" s="329"/>
      <c r="CE4" s="329"/>
      <c r="CF4" s="329"/>
      <c r="CG4" s="329"/>
      <c r="CH4" s="329"/>
      <c r="CI4" s="329"/>
      <c r="CJ4" s="329"/>
      <c r="CK4" s="329"/>
      <c r="CL4" s="329"/>
      <c r="CM4" s="329"/>
      <c r="CN4" s="329"/>
      <c r="CO4" s="329"/>
      <c r="CP4" s="329"/>
      <c r="CQ4" s="329"/>
      <c r="CR4" s="329"/>
      <c r="CS4" s="329"/>
    </row>
    <row r="5" spans="2:97" s="86" customFormat="1" ht="16.5" customHeight="1">
      <c r="B5" s="320" t="s">
        <v>442</v>
      </c>
      <c r="C5" s="321" t="s">
        <v>713</v>
      </c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  <c r="AM5" s="322"/>
      <c r="AN5" s="322"/>
      <c r="AO5" s="322"/>
      <c r="AP5" s="322"/>
      <c r="AQ5" s="322"/>
      <c r="AR5" s="322"/>
      <c r="AS5" s="322"/>
      <c r="AT5" s="322"/>
      <c r="AU5" s="322"/>
      <c r="AV5" s="322"/>
      <c r="AW5" s="322"/>
      <c r="AX5" s="322"/>
      <c r="AY5" s="322"/>
      <c r="AZ5" s="322"/>
      <c r="BA5" s="322"/>
      <c r="BB5" s="322"/>
      <c r="BC5" s="322"/>
      <c r="BD5" s="322"/>
      <c r="BE5" s="322"/>
      <c r="BF5" s="322"/>
      <c r="BG5" s="322"/>
      <c r="BH5" s="322"/>
      <c r="BI5" s="322"/>
      <c r="BJ5" s="322"/>
      <c r="BK5" s="322"/>
      <c r="BL5" s="322"/>
      <c r="BM5" s="322"/>
      <c r="BN5" s="322"/>
      <c r="BO5" s="322"/>
      <c r="BP5" s="322"/>
      <c r="BQ5" s="322"/>
      <c r="BR5" s="322"/>
      <c r="BS5" s="322"/>
      <c r="BT5" s="322"/>
      <c r="BU5" s="322"/>
      <c r="BV5" s="322"/>
      <c r="BW5" s="322"/>
      <c r="BX5" s="322"/>
      <c r="BY5" s="322"/>
      <c r="BZ5" s="322"/>
      <c r="CA5" s="322"/>
      <c r="CB5" s="322"/>
      <c r="CC5" s="322"/>
      <c r="CD5" s="322"/>
      <c r="CE5" s="322"/>
      <c r="CF5" s="322"/>
      <c r="CG5" s="322"/>
      <c r="CH5" s="322"/>
      <c r="CI5" s="322"/>
      <c r="CJ5" s="322"/>
      <c r="CK5" s="322"/>
      <c r="CL5" s="322"/>
      <c r="CM5" s="322"/>
      <c r="CN5" s="322"/>
      <c r="CO5" s="322"/>
      <c r="CP5" s="322"/>
      <c r="CQ5" s="322"/>
      <c r="CR5" s="322"/>
      <c r="CS5" s="322"/>
    </row>
    <row r="6" spans="2:97" s="86" customFormat="1" ht="16.5" customHeight="1">
      <c r="B6" s="320"/>
      <c r="C6" s="320" t="s">
        <v>442</v>
      </c>
      <c r="D6" s="321" t="s">
        <v>714</v>
      </c>
      <c r="E6" s="322"/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322"/>
      <c r="Q6" s="322"/>
      <c r="R6" s="322"/>
      <c r="S6" s="322"/>
      <c r="T6" s="322"/>
      <c r="U6" s="322"/>
      <c r="V6" s="322"/>
      <c r="W6" s="322"/>
      <c r="X6" s="322"/>
      <c r="Y6" s="322"/>
      <c r="Z6" s="322"/>
      <c r="AA6" s="322"/>
      <c r="AB6" s="322"/>
      <c r="AC6" s="322"/>
      <c r="AD6" s="322"/>
      <c r="AE6" s="322"/>
      <c r="AF6" s="322"/>
      <c r="AG6" s="322"/>
      <c r="AH6" s="322"/>
      <c r="AI6" s="322"/>
      <c r="AJ6" s="322"/>
      <c r="AK6" s="322"/>
      <c r="AL6" s="322"/>
      <c r="AM6" s="322"/>
      <c r="AN6" s="322"/>
      <c r="AO6" s="322"/>
      <c r="AP6" s="322"/>
      <c r="AQ6" s="322"/>
      <c r="AR6" s="322"/>
      <c r="AS6" s="322"/>
      <c r="AT6" s="322"/>
      <c r="AU6" s="322"/>
      <c r="AV6" s="322"/>
      <c r="AW6" s="322"/>
      <c r="AX6" s="322"/>
      <c r="AY6" s="322"/>
      <c r="AZ6" s="322"/>
      <c r="BA6" s="322"/>
      <c r="BB6" s="322"/>
      <c r="BC6" s="322"/>
      <c r="BD6" s="322"/>
      <c r="BE6" s="322"/>
      <c r="BF6" s="322"/>
      <c r="BG6" s="322"/>
      <c r="BH6" s="322"/>
      <c r="BI6" s="322"/>
      <c r="BJ6" s="322"/>
      <c r="BK6" s="322"/>
      <c r="BL6" s="322"/>
      <c r="BM6" s="322"/>
      <c r="BN6" s="322"/>
      <c r="BO6" s="322"/>
      <c r="BP6" s="322"/>
      <c r="BQ6" s="322"/>
      <c r="BR6" s="322"/>
      <c r="BS6" s="322"/>
      <c r="BT6" s="322"/>
      <c r="BU6" s="322"/>
      <c r="BV6" s="322"/>
      <c r="BW6" s="322"/>
      <c r="BX6" s="322"/>
      <c r="BY6" s="322"/>
      <c r="BZ6" s="322"/>
      <c r="CA6" s="322"/>
      <c r="CB6" s="322"/>
      <c r="CC6" s="322"/>
      <c r="CD6" s="322"/>
      <c r="CE6" s="322"/>
      <c r="CF6" s="322"/>
      <c r="CG6" s="322"/>
      <c r="CH6" s="322"/>
      <c r="CI6" s="322"/>
      <c r="CJ6" s="322"/>
      <c r="CK6" s="322"/>
      <c r="CL6" s="322"/>
      <c r="CM6" s="322"/>
      <c r="CN6" s="322"/>
      <c r="CO6" s="322"/>
      <c r="CP6" s="322"/>
      <c r="CQ6" s="322"/>
      <c r="CR6" s="322"/>
      <c r="CS6" s="322"/>
    </row>
    <row r="7" spans="1:9" s="314" customFormat="1" ht="16.5" customHeight="1">
      <c r="A7" s="368"/>
      <c r="B7" s="360"/>
      <c r="C7" s="1817"/>
      <c r="D7" s="1818"/>
      <c r="E7" s="1818"/>
      <c r="F7" s="1818"/>
      <c r="G7" s="1818"/>
      <c r="H7" s="1818"/>
      <c r="I7" s="1818"/>
    </row>
    <row r="8" spans="1:9" s="314" customFormat="1" ht="16.5" customHeight="1">
      <c r="A8" s="368"/>
      <c r="B8" s="360"/>
      <c r="C8" s="1816" t="s">
        <v>842</v>
      </c>
      <c r="D8" s="1816"/>
      <c r="E8" s="1816"/>
      <c r="F8" s="1816"/>
      <c r="G8" s="1816"/>
      <c r="H8" s="1816"/>
      <c r="I8" s="1816"/>
    </row>
    <row r="9" spans="1:12" s="695" customFormat="1" ht="16.5" customHeight="1">
      <c r="A9" s="240"/>
      <c r="B9" s="696"/>
      <c r="C9" s="697"/>
      <c r="D9" s="697"/>
      <c r="E9" s="697"/>
      <c r="F9" s="697"/>
      <c r="G9" s="697"/>
      <c r="H9" s="698"/>
      <c r="I9" s="698"/>
      <c r="J9" s="247"/>
      <c r="K9" s="247"/>
      <c r="L9" s="247"/>
    </row>
    <row r="10" spans="1:9" s="309" customFormat="1" ht="16.5" customHeight="1">
      <c r="A10" s="303"/>
      <c r="B10" s="304"/>
      <c r="C10" s="679" t="s">
        <v>300</v>
      </c>
      <c r="D10" s="302" t="s">
        <v>439</v>
      </c>
      <c r="E10" s="390" t="s">
        <v>301</v>
      </c>
      <c r="F10" s="302" t="s">
        <v>440</v>
      </c>
      <c r="G10" s="302" t="s">
        <v>302</v>
      </c>
      <c r="H10" s="306"/>
      <c r="I10" s="381">
        <v>0.6666666666666666</v>
      </c>
    </row>
    <row r="11" spans="1:9" s="247" customFormat="1" ht="16.5" customHeight="1">
      <c r="A11" s="240"/>
      <c r="B11" s="241"/>
      <c r="C11" s="680" t="s">
        <v>303</v>
      </c>
      <c r="D11" s="242" t="s">
        <v>439</v>
      </c>
      <c r="E11" s="370" t="s">
        <v>486</v>
      </c>
      <c r="F11" s="242" t="s">
        <v>440</v>
      </c>
      <c r="G11" s="242" t="s">
        <v>302</v>
      </c>
      <c r="H11" s="243"/>
      <c r="I11" s="369"/>
    </row>
    <row r="12" spans="1:9" s="309" customFormat="1" ht="16.5" customHeight="1">
      <c r="A12" s="303"/>
      <c r="B12" s="304"/>
      <c r="C12" s="681">
        <v>3</v>
      </c>
      <c r="D12" s="302" t="s">
        <v>439</v>
      </c>
      <c r="E12" s="305" t="s">
        <v>374</v>
      </c>
      <c r="F12" s="302" t="s">
        <v>440</v>
      </c>
      <c r="G12" s="302" t="s">
        <v>302</v>
      </c>
      <c r="H12" s="306"/>
      <c r="I12" s="381"/>
    </row>
    <row r="13" spans="1:9" s="247" customFormat="1" ht="16.5" customHeight="1">
      <c r="A13" s="240"/>
      <c r="B13" s="241"/>
      <c r="C13" s="682">
        <v>4</v>
      </c>
      <c r="D13" s="242" t="s">
        <v>439</v>
      </c>
      <c r="E13" s="244" t="s">
        <v>187</v>
      </c>
      <c r="F13" s="242" t="s">
        <v>440</v>
      </c>
      <c r="G13" s="242" t="s">
        <v>302</v>
      </c>
      <c r="H13" s="243"/>
      <c r="I13" s="369"/>
    </row>
    <row r="14" spans="1:9" s="309" customFormat="1" ht="16.5" customHeight="1">
      <c r="A14" s="303"/>
      <c r="B14" s="304"/>
      <c r="C14" s="681">
        <v>6</v>
      </c>
      <c r="D14" s="302" t="s">
        <v>439</v>
      </c>
      <c r="E14" s="305" t="s">
        <v>304</v>
      </c>
      <c r="F14" s="302" t="s">
        <v>440</v>
      </c>
      <c r="G14" s="302" t="s">
        <v>302</v>
      </c>
      <c r="H14" s="306"/>
      <c r="I14" s="381"/>
    </row>
    <row r="15" spans="1:9" s="247" customFormat="1" ht="16.5" customHeight="1">
      <c r="A15" s="240"/>
      <c r="B15" s="241"/>
      <c r="C15" s="683" t="s">
        <v>305</v>
      </c>
      <c r="D15" s="242" t="s">
        <v>487</v>
      </c>
      <c r="E15" s="1382" t="s">
        <v>588</v>
      </c>
      <c r="F15" s="242" t="s">
        <v>440</v>
      </c>
      <c r="G15" s="242" t="s">
        <v>302</v>
      </c>
      <c r="H15" s="243"/>
      <c r="I15" s="369"/>
    </row>
    <row r="16" spans="1:9" s="309" customFormat="1" ht="16.5" customHeight="1">
      <c r="A16" s="303"/>
      <c r="B16" s="304"/>
      <c r="C16" s="679" t="s">
        <v>306</v>
      </c>
      <c r="D16" s="302" t="s">
        <v>489</v>
      </c>
      <c r="E16" s="379" t="s">
        <v>307</v>
      </c>
      <c r="F16" s="302" t="s">
        <v>440</v>
      </c>
      <c r="G16" s="302" t="s">
        <v>302</v>
      </c>
      <c r="H16" s="306"/>
      <c r="I16" s="381"/>
    </row>
    <row r="17" spans="1:9" s="247" customFormat="1" ht="16.5" customHeight="1">
      <c r="A17" s="240"/>
      <c r="B17" s="241"/>
      <c r="C17" s="683" t="s">
        <v>308</v>
      </c>
      <c r="D17" s="242" t="s">
        <v>490</v>
      </c>
      <c r="E17" s="370" t="s">
        <v>309</v>
      </c>
      <c r="F17" s="242" t="s">
        <v>440</v>
      </c>
      <c r="G17" s="242" t="s">
        <v>302</v>
      </c>
      <c r="H17" s="243"/>
      <c r="I17" s="369"/>
    </row>
    <row r="18" spans="1:9" s="309" customFormat="1" ht="16.5" customHeight="1">
      <c r="A18" s="303"/>
      <c r="B18" s="304"/>
      <c r="C18" s="389">
        <v>9</v>
      </c>
      <c r="D18" s="389" t="s">
        <v>490</v>
      </c>
      <c r="E18" s="389" t="s">
        <v>491</v>
      </c>
      <c r="F18" s="389" t="s">
        <v>440</v>
      </c>
      <c r="G18" s="389" t="s">
        <v>302</v>
      </c>
      <c r="H18" s="304"/>
      <c r="I18" s="381">
        <v>0.75</v>
      </c>
    </row>
    <row r="19" spans="1:12" s="247" customFormat="1" ht="16.5" customHeight="1">
      <c r="A19" s="240"/>
      <c r="B19" s="241"/>
      <c r="C19" s="383"/>
      <c r="D19" s="242"/>
      <c r="E19" s="373"/>
      <c r="F19" s="242"/>
      <c r="G19" s="242"/>
      <c r="H19" s="243"/>
      <c r="I19" s="369"/>
      <c r="K19" s="309"/>
      <c r="L19" s="309"/>
    </row>
    <row r="20" spans="1:12" s="247" customFormat="1" ht="16.5" customHeight="1">
      <c r="A20" s="303"/>
      <c r="B20" s="304"/>
      <c r="C20" s="679"/>
      <c r="D20" s="302" t="s">
        <v>317</v>
      </c>
      <c r="E20" s="379" t="s">
        <v>310</v>
      </c>
      <c r="F20" s="302"/>
      <c r="G20" s="380" t="s">
        <v>302</v>
      </c>
      <c r="H20" s="306"/>
      <c r="I20" s="381">
        <v>0.8125</v>
      </c>
      <c r="J20" s="309"/>
      <c r="K20" s="309"/>
      <c r="L20" s="309"/>
    </row>
    <row r="21" spans="1:12" s="247" customFormat="1" ht="16.5" customHeight="1">
      <c r="A21" s="240"/>
      <c r="B21" s="241"/>
      <c r="C21" s="383"/>
      <c r="D21" s="242"/>
      <c r="E21" s="373" t="s">
        <v>311</v>
      </c>
      <c r="F21" s="242"/>
      <c r="G21" s="242"/>
      <c r="H21" s="243"/>
      <c r="I21" s="369">
        <v>0.8958333333333334</v>
      </c>
      <c r="K21" s="309"/>
      <c r="L21" s="309"/>
    </row>
    <row r="22" spans="1:9" s="309" customFormat="1" ht="16.5" customHeight="1">
      <c r="A22" s="303"/>
      <c r="B22" s="304"/>
      <c r="C22" s="687"/>
      <c r="D22" s="302"/>
      <c r="E22" s="382"/>
      <c r="F22" s="302"/>
      <c r="G22" s="302"/>
      <c r="H22" s="306"/>
      <c r="I22" s="381"/>
    </row>
    <row r="23" spans="1:12" s="247" customFormat="1" ht="16.5" customHeight="1">
      <c r="A23" s="368"/>
      <c r="B23" s="360"/>
      <c r="C23" s="684"/>
      <c r="D23" s="366"/>
      <c r="E23" s="366"/>
      <c r="F23" s="366"/>
      <c r="G23" s="366"/>
      <c r="H23" s="367"/>
      <c r="I23" s="365"/>
      <c r="J23" s="314"/>
      <c r="K23" s="314"/>
      <c r="L23" s="314"/>
    </row>
    <row r="24" spans="1:12" ht="16.5" customHeight="1">
      <c r="A24" s="368"/>
      <c r="B24" s="360"/>
      <c r="C24" s="1819" t="s">
        <v>843</v>
      </c>
      <c r="D24" s="1819"/>
      <c r="E24" s="1819"/>
      <c r="F24" s="1819"/>
      <c r="G24" s="1819"/>
      <c r="H24" s="1819"/>
      <c r="I24" s="1819"/>
      <c r="J24" s="314"/>
      <c r="K24" s="314"/>
      <c r="L24" s="314"/>
    </row>
    <row r="25" spans="1:9" s="247" customFormat="1" ht="16.5" customHeight="1">
      <c r="A25" s="240"/>
      <c r="B25" s="241"/>
      <c r="C25" s="686"/>
      <c r="D25" s="242"/>
      <c r="E25" s="373"/>
      <c r="F25" s="242"/>
      <c r="G25" s="242"/>
      <c r="H25" s="243"/>
      <c r="I25" s="369"/>
    </row>
    <row r="26" spans="1:9" s="309" customFormat="1" ht="16.5" customHeight="1">
      <c r="A26" s="303"/>
      <c r="B26" s="304"/>
      <c r="C26" s="679"/>
      <c r="D26" s="302" t="s">
        <v>317</v>
      </c>
      <c r="E26" s="379" t="s">
        <v>310</v>
      </c>
      <c r="F26" s="389" t="s">
        <v>440</v>
      </c>
      <c r="G26" s="380" t="s">
        <v>302</v>
      </c>
      <c r="H26" s="306"/>
      <c r="I26" s="381">
        <v>0.4375</v>
      </c>
    </row>
    <row r="27" spans="1:9" s="247" customFormat="1" ht="16.5" customHeight="1">
      <c r="A27" s="240"/>
      <c r="B27" s="241"/>
      <c r="C27" s="383"/>
      <c r="D27" s="242"/>
      <c r="E27" s="373" t="s">
        <v>435</v>
      </c>
      <c r="F27" s="242"/>
      <c r="G27" s="242"/>
      <c r="H27" s="243"/>
      <c r="I27" s="369">
        <v>0.5208333333333334</v>
      </c>
    </row>
    <row r="28" spans="1:9" s="309" customFormat="1" ht="16.5" customHeight="1">
      <c r="A28" s="303"/>
      <c r="B28" s="304"/>
      <c r="C28" s="687"/>
      <c r="D28" s="302"/>
      <c r="E28" s="382"/>
      <c r="F28" s="302"/>
      <c r="G28" s="302"/>
      <c r="H28" s="306"/>
      <c r="I28" s="381"/>
    </row>
    <row r="29" spans="1:9" s="247" customFormat="1" ht="16.5" customHeight="1">
      <c r="A29" s="240"/>
      <c r="B29" s="241"/>
      <c r="C29" s="683"/>
      <c r="D29" s="242" t="s">
        <v>317</v>
      </c>
      <c r="E29" s="370" t="s">
        <v>312</v>
      </c>
      <c r="F29" s="371" t="s">
        <v>440</v>
      </c>
      <c r="G29" s="372" t="s">
        <v>302</v>
      </c>
      <c r="H29" s="243"/>
      <c r="I29" s="369">
        <v>0.5625</v>
      </c>
    </row>
    <row r="30" spans="1:9" s="309" customFormat="1" ht="16.5" customHeight="1">
      <c r="A30" s="303"/>
      <c r="B30" s="304"/>
      <c r="C30" s="687"/>
      <c r="D30" s="302"/>
      <c r="E30" s="379" t="s">
        <v>311</v>
      </c>
      <c r="F30" s="302"/>
      <c r="G30" s="384"/>
      <c r="H30" s="306"/>
      <c r="I30" s="381">
        <v>0.6458333333333334</v>
      </c>
    </row>
    <row r="31" spans="1:9" s="247" customFormat="1" ht="16.5" customHeight="1">
      <c r="A31" s="240"/>
      <c r="B31" s="241"/>
      <c r="C31" s="383"/>
      <c r="D31" s="242"/>
      <c r="E31" s="370"/>
      <c r="F31" s="242"/>
      <c r="G31" s="374"/>
      <c r="H31" s="243"/>
      <c r="I31" s="369"/>
    </row>
    <row r="32" spans="1:10" s="247" customFormat="1" ht="16.5" customHeight="1">
      <c r="A32" s="368"/>
      <c r="B32" s="360"/>
      <c r="C32" s="684"/>
      <c r="D32" s="366"/>
      <c r="E32" s="366"/>
      <c r="F32" s="366"/>
      <c r="G32" s="366"/>
      <c r="H32" s="367"/>
      <c r="I32" s="365"/>
      <c r="J32" s="314"/>
    </row>
    <row r="33" spans="1:10" s="247" customFormat="1" ht="16.5" customHeight="1">
      <c r="A33" s="368"/>
      <c r="B33" s="360"/>
      <c r="C33" s="1819" t="s">
        <v>844</v>
      </c>
      <c r="D33" s="1819"/>
      <c r="E33" s="1819"/>
      <c r="F33" s="1819"/>
      <c r="G33" s="1819"/>
      <c r="H33" s="1819"/>
      <c r="I33" s="1819"/>
      <c r="J33" s="314"/>
    </row>
    <row r="34" spans="1:9" s="247" customFormat="1" ht="16.5" customHeight="1">
      <c r="A34" s="240"/>
      <c r="B34" s="241"/>
      <c r="C34" s="383"/>
      <c r="D34" s="242"/>
      <c r="E34" s="370"/>
      <c r="F34" s="371"/>
      <c r="G34" s="372"/>
      <c r="H34" s="243"/>
      <c r="I34" s="369"/>
    </row>
    <row r="35" spans="1:12" s="247" customFormat="1" ht="16.5" customHeight="1">
      <c r="A35" s="303"/>
      <c r="B35" s="304"/>
      <c r="C35" s="685"/>
      <c r="D35" s="302" t="s">
        <v>317</v>
      </c>
      <c r="E35" s="379" t="s">
        <v>312</v>
      </c>
      <c r="F35" s="389" t="s">
        <v>440</v>
      </c>
      <c r="G35" s="380" t="s">
        <v>302</v>
      </c>
      <c r="H35" s="306"/>
      <c r="I35" s="381">
        <v>0.3333333333333333</v>
      </c>
      <c r="J35" s="309"/>
      <c r="K35" s="309"/>
      <c r="L35" s="309"/>
    </row>
    <row r="36" spans="1:9" s="247" customFormat="1" ht="16.5" customHeight="1">
      <c r="A36" s="240"/>
      <c r="B36" s="241"/>
      <c r="C36" s="686"/>
      <c r="D36" s="242"/>
      <c r="E36" s="373" t="s">
        <v>435</v>
      </c>
      <c r="F36" s="242"/>
      <c r="G36" s="242"/>
      <c r="H36" s="243"/>
      <c r="I36" s="369">
        <v>0.4166666666666667</v>
      </c>
    </row>
    <row r="37" spans="1:12" s="247" customFormat="1" ht="16.5" customHeight="1">
      <c r="A37" s="303"/>
      <c r="B37" s="304"/>
      <c r="C37" s="685"/>
      <c r="D37" s="302"/>
      <c r="E37" s="382"/>
      <c r="F37" s="302"/>
      <c r="G37" s="302"/>
      <c r="H37" s="306"/>
      <c r="I37" s="381"/>
      <c r="J37" s="309"/>
      <c r="K37" s="309"/>
      <c r="L37" s="309"/>
    </row>
    <row r="38" spans="1:9" s="247" customFormat="1" ht="16.5" customHeight="1">
      <c r="A38" s="240"/>
      <c r="B38" s="241"/>
      <c r="C38" s="683"/>
      <c r="D38" s="242" t="s">
        <v>317</v>
      </c>
      <c r="E38" s="370" t="s">
        <v>310</v>
      </c>
      <c r="F38" s="371" t="s">
        <v>440</v>
      </c>
      <c r="G38" s="372" t="s">
        <v>302</v>
      </c>
      <c r="H38" s="243"/>
      <c r="I38" s="369">
        <v>0.5625</v>
      </c>
    </row>
    <row r="39" spans="1:12" s="247" customFormat="1" ht="16.5" customHeight="1">
      <c r="A39" s="303"/>
      <c r="B39" s="304"/>
      <c r="C39" s="687"/>
      <c r="D39" s="302"/>
      <c r="E39" s="382" t="s">
        <v>435</v>
      </c>
      <c r="F39" s="302"/>
      <c r="G39" s="302"/>
      <c r="H39" s="306"/>
      <c r="I39" s="381">
        <v>0.6458333333333334</v>
      </c>
      <c r="J39" s="309"/>
      <c r="K39" s="309"/>
      <c r="L39" s="309"/>
    </row>
    <row r="40" spans="1:9" s="247" customFormat="1" ht="16.5" customHeight="1">
      <c r="A40" s="240"/>
      <c r="B40" s="241"/>
      <c r="C40" s="383"/>
      <c r="D40" s="242"/>
      <c r="E40" s="373"/>
      <c r="F40" s="242"/>
      <c r="G40" s="242"/>
      <c r="H40" s="243"/>
      <c r="I40" s="369"/>
    </row>
    <row r="41" spans="1:12" s="247" customFormat="1" ht="16.5" customHeight="1">
      <c r="A41" s="303"/>
      <c r="B41" s="304"/>
      <c r="C41" s="679"/>
      <c r="D41" s="302" t="s">
        <v>317</v>
      </c>
      <c r="E41" s="379" t="s">
        <v>312</v>
      </c>
      <c r="F41" s="389" t="s">
        <v>440</v>
      </c>
      <c r="G41" s="380" t="s">
        <v>302</v>
      </c>
      <c r="H41" s="306"/>
      <c r="I41" s="381">
        <v>0.6666666666666666</v>
      </c>
      <c r="J41" s="309"/>
      <c r="K41" s="309"/>
      <c r="L41" s="309"/>
    </row>
    <row r="42" spans="1:12" s="309" customFormat="1" ht="16.5" customHeight="1">
      <c r="A42" s="240"/>
      <c r="B42" s="241"/>
      <c r="C42" s="383"/>
      <c r="D42" s="242"/>
      <c r="E42" s="370" t="s">
        <v>311</v>
      </c>
      <c r="F42" s="242"/>
      <c r="G42" s="374"/>
      <c r="H42" s="243"/>
      <c r="I42" s="369">
        <v>0.75</v>
      </c>
      <c r="J42" s="247"/>
      <c r="K42" s="247"/>
      <c r="L42" s="247"/>
    </row>
    <row r="43" spans="1:9" s="309" customFormat="1" ht="16.5" customHeight="1">
      <c r="A43" s="303"/>
      <c r="B43" s="304"/>
      <c r="C43" s="687"/>
      <c r="D43" s="302"/>
      <c r="E43" s="379"/>
      <c r="F43" s="302"/>
      <c r="G43" s="384"/>
      <c r="H43" s="306"/>
      <c r="I43" s="381"/>
    </row>
    <row r="44" spans="1:12" s="247" customFormat="1" ht="16.5" customHeight="1">
      <c r="A44" s="368"/>
      <c r="B44" s="360"/>
      <c r="C44" s="689"/>
      <c r="D44" s="361"/>
      <c r="E44" s="362"/>
      <c r="F44" s="361"/>
      <c r="G44" s="363"/>
      <c r="H44" s="364"/>
      <c r="I44" s="365"/>
      <c r="J44" s="314"/>
      <c r="K44" s="314"/>
      <c r="L44" s="314"/>
    </row>
    <row r="45" spans="1:12" s="309" customFormat="1" ht="16.5" customHeight="1">
      <c r="A45" s="368"/>
      <c r="B45" s="360"/>
      <c r="C45" s="1816" t="s">
        <v>845</v>
      </c>
      <c r="D45" s="1816"/>
      <c r="E45" s="1816"/>
      <c r="F45" s="1816"/>
      <c r="G45" s="1816"/>
      <c r="H45" s="1816"/>
      <c r="I45" s="1816"/>
      <c r="J45" s="314"/>
      <c r="K45" s="314"/>
      <c r="L45" s="314"/>
    </row>
    <row r="46" spans="1:9" s="247" customFormat="1" ht="16.5" customHeight="1">
      <c r="A46" s="240"/>
      <c r="B46" s="241"/>
      <c r="C46" s="680"/>
      <c r="D46" s="242"/>
      <c r="E46" s="373"/>
      <c r="F46" s="242"/>
      <c r="G46" s="372"/>
      <c r="H46" s="243"/>
      <c r="I46" s="369"/>
    </row>
    <row r="47" spans="1:12" s="314" customFormat="1" ht="16.5" customHeight="1">
      <c r="A47" s="303"/>
      <c r="B47" s="304"/>
      <c r="C47" s="690"/>
      <c r="D47" s="302" t="s">
        <v>317</v>
      </c>
      <c r="E47" s="382" t="s">
        <v>313</v>
      </c>
      <c r="F47" s="389" t="s">
        <v>440</v>
      </c>
      <c r="G47" s="380" t="s">
        <v>302</v>
      </c>
      <c r="H47" s="306"/>
      <c r="I47" s="381">
        <v>0.6666666666666666</v>
      </c>
      <c r="J47" s="309"/>
      <c r="K47" s="309"/>
      <c r="L47" s="309"/>
    </row>
    <row r="48" spans="1:12" s="314" customFormat="1" ht="16.5" customHeight="1">
      <c r="A48" s="240"/>
      <c r="B48" s="241"/>
      <c r="C48" s="680"/>
      <c r="D48" s="242" t="s">
        <v>317</v>
      </c>
      <c r="E48" s="373" t="s">
        <v>435</v>
      </c>
      <c r="F48" s="242"/>
      <c r="G48" s="372"/>
      <c r="H48" s="243"/>
      <c r="I48" s="369">
        <v>0.75</v>
      </c>
      <c r="J48" s="247"/>
      <c r="K48" s="247"/>
      <c r="L48" s="247"/>
    </row>
    <row r="49" spans="1:10" s="247" customFormat="1" ht="16.5" customHeight="1">
      <c r="A49" s="503"/>
      <c r="B49" s="213"/>
      <c r="C49" s="691"/>
      <c r="D49" s="504"/>
      <c r="E49" s="505"/>
      <c r="F49" s="504"/>
      <c r="G49" s="506"/>
      <c r="H49" s="507"/>
      <c r="I49" s="508"/>
      <c r="J49" s="212"/>
    </row>
    <row r="50" spans="1:9" s="247" customFormat="1" ht="16.5" customHeight="1">
      <c r="A50" s="240"/>
      <c r="B50" s="241"/>
      <c r="C50" s="680"/>
      <c r="D50" s="242" t="s">
        <v>189</v>
      </c>
      <c r="E50" s="373" t="s">
        <v>314</v>
      </c>
      <c r="F50" s="371" t="s">
        <v>440</v>
      </c>
      <c r="G50" s="242" t="s">
        <v>302</v>
      </c>
      <c r="H50" s="243"/>
      <c r="I50" s="369">
        <v>0.8125</v>
      </c>
    </row>
    <row r="51" spans="1:9" s="309" customFormat="1" ht="16.5" customHeight="1">
      <c r="A51" s="303"/>
      <c r="B51" s="304"/>
      <c r="C51" s="688"/>
      <c r="D51" s="302" t="s">
        <v>189</v>
      </c>
      <c r="E51" s="382" t="s">
        <v>589</v>
      </c>
      <c r="F51" s="389" t="s">
        <v>440</v>
      </c>
      <c r="G51" s="302" t="s">
        <v>302</v>
      </c>
      <c r="H51" s="306"/>
      <c r="I51" s="381"/>
    </row>
    <row r="52" spans="1:9" s="247" customFormat="1" ht="16.5" customHeight="1">
      <c r="A52" s="240"/>
      <c r="B52" s="241"/>
      <c r="C52" s="683"/>
      <c r="D52" s="375" t="s">
        <v>189</v>
      </c>
      <c r="E52" s="376" t="s">
        <v>315</v>
      </c>
      <c r="F52" s="371" t="s">
        <v>440</v>
      </c>
      <c r="G52" s="375" t="s">
        <v>302</v>
      </c>
      <c r="H52" s="377"/>
      <c r="I52" s="378">
        <v>0.8333333333333334</v>
      </c>
    </row>
    <row r="53" spans="1:9" s="309" customFormat="1" ht="16.5" customHeight="1">
      <c r="A53" s="303"/>
      <c r="B53" s="304"/>
      <c r="C53" s="679"/>
      <c r="D53" s="385" t="s">
        <v>189</v>
      </c>
      <c r="E53" s="386" t="s">
        <v>316</v>
      </c>
      <c r="F53" s="389" t="s">
        <v>440</v>
      </c>
      <c r="G53" s="385" t="s">
        <v>302</v>
      </c>
      <c r="H53" s="387"/>
      <c r="I53" s="388"/>
    </row>
    <row r="54" spans="1:9" s="247" customFormat="1" ht="16.5" customHeight="1">
      <c r="A54" s="240"/>
      <c r="B54" s="241"/>
      <c r="C54" s="692"/>
      <c r="D54" s="375"/>
      <c r="E54" s="376" t="s">
        <v>475</v>
      </c>
      <c r="F54" s="375"/>
      <c r="G54" s="375"/>
      <c r="H54" s="377"/>
      <c r="I54" s="378">
        <v>0.8958333333333334</v>
      </c>
    </row>
    <row r="55" spans="1:9" s="309" customFormat="1" ht="16.5" customHeight="1">
      <c r="A55" s="303"/>
      <c r="B55" s="304"/>
      <c r="C55" s="693"/>
      <c r="D55" s="302" t="s">
        <v>803</v>
      </c>
      <c r="E55" s="386" t="s">
        <v>532</v>
      </c>
      <c r="F55" s="302"/>
      <c r="G55" s="302"/>
      <c r="H55" s="306"/>
      <c r="I55" s="381"/>
    </row>
    <row r="56" spans="1:2" s="247" customFormat="1" ht="16.5" customHeight="1">
      <c r="A56" s="240"/>
      <c r="B56" s="241"/>
    </row>
    <row r="57" spans="1:2" s="314" customFormat="1" ht="16.5" customHeight="1">
      <c r="A57" s="368"/>
      <c r="B57" s="990"/>
    </row>
  </sheetData>
  <mergeCells count="8">
    <mergeCell ref="C45:I45"/>
    <mergeCell ref="B2:I2"/>
    <mergeCell ref="B4:I4"/>
    <mergeCell ref="C8:I8"/>
    <mergeCell ref="C7:I7"/>
    <mergeCell ref="B3:I3"/>
    <mergeCell ref="C24:I24"/>
    <mergeCell ref="C33:I33"/>
  </mergeCells>
  <printOptions horizontalCentered="1"/>
  <pageMargins left="0.5" right="0.5" top="0.75" bottom="0.75" header="0.5" footer="0.5"/>
  <pageSetup fitToHeight="1" fitToWidth="1" horizontalDpi="600" verticalDpi="600" orientation="landscape" scale="46" r:id="rId1"/>
  <headerFooter alignWithMargins="0">
    <oddHeader>&amp;C&amp;F</oddHeader>
    <oddFooter>&amp;LPrepared by Stuart J. Kerry, Chair, 802.11 WG &amp;D&amp;RPage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5"/>
  </sheetPr>
  <dimension ref="A1:I48"/>
  <sheetViews>
    <sheetView showGridLines="0" zoomScale="90" zoomScaleNormal="90" workbookViewId="0" topLeftCell="A1">
      <selection activeCell="A1" sqref="A1"/>
    </sheetView>
  </sheetViews>
  <sheetFormatPr defaultColWidth="9.140625" defaultRowHeight="12.75"/>
  <cols>
    <col min="1" max="1" width="1.28515625" style="0" customWidth="1"/>
    <col min="2" max="2" width="3.7109375" style="0" customWidth="1"/>
    <col min="3" max="3" width="8.57421875" style="0" customWidth="1"/>
    <col min="4" max="4" width="6.421875" style="0" customWidth="1"/>
    <col min="5" max="5" width="88.421875" style="0" customWidth="1"/>
    <col min="6" max="6" width="3.57421875" style="0" customWidth="1"/>
    <col min="7" max="7" width="25.28125" style="0" customWidth="1"/>
    <col min="8" max="8" width="5.28125" style="0" customWidth="1"/>
    <col min="9" max="9" width="10.8515625" style="0" customWidth="1"/>
  </cols>
  <sheetData>
    <row r="1" spans="1:9" s="1250" customFormat="1" ht="15.75">
      <c r="A1" s="340"/>
      <c r="B1" s="340"/>
      <c r="C1" s="340"/>
      <c r="D1" s="340"/>
      <c r="E1" s="340"/>
      <c r="F1" s="340"/>
      <c r="G1" s="340"/>
      <c r="H1" s="340"/>
      <c r="I1" s="341"/>
    </row>
    <row r="2" spans="1:9" s="1250" customFormat="1" ht="18">
      <c r="A2" s="342"/>
      <c r="B2" s="1805" t="s">
        <v>383</v>
      </c>
      <c r="C2" s="1805"/>
      <c r="D2" s="1805"/>
      <c r="E2" s="1805"/>
      <c r="F2" s="1805"/>
      <c r="G2" s="1805"/>
      <c r="H2" s="1805"/>
      <c r="I2" s="1805"/>
    </row>
    <row r="3" spans="1:9" s="678" customFormat="1" ht="18">
      <c r="A3" s="311"/>
      <c r="B3" s="1802" t="s">
        <v>264</v>
      </c>
      <c r="C3" s="1802"/>
      <c r="D3" s="1802"/>
      <c r="E3" s="1802"/>
      <c r="F3" s="1802"/>
      <c r="G3" s="1802"/>
      <c r="H3" s="1802"/>
      <c r="I3" s="1802"/>
    </row>
    <row r="4" spans="1:9" s="816" customFormat="1" ht="15.75">
      <c r="A4" s="330"/>
      <c r="B4" s="1803" t="s">
        <v>534</v>
      </c>
      <c r="C4" s="1803"/>
      <c r="D4" s="1803"/>
      <c r="E4" s="1803"/>
      <c r="F4" s="1803"/>
      <c r="G4" s="1803"/>
      <c r="H4" s="1803"/>
      <c r="I4" s="1803"/>
    </row>
    <row r="5" spans="1:9" s="86" customFormat="1" ht="15.75">
      <c r="A5" s="976"/>
      <c r="B5" s="977" t="s">
        <v>442</v>
      </c>
      <c r="C5" s="809" t="s">
        <v>846</v>
      </c>
      <c r="D5" s="978"/>
      <c r="E5" s="978"/>
      <c r="F5" s="978"/>
      <c r="G5" s="978"/>
      <c r="H5" s="978"/>
      <c r="I5" s="978"/>
    </row>
    <row r="6" spans="1:9" s="406" customFormat="1" ht="15.75">
      <c r="A6" s="314"/>
      <c r="B6" s="1244"/>
      <c r="C6" s="1245"/>
      <c r="D6" s="1246"/>
      <c r="E6" s="1247"/>
      <c r="F6" s="1247"/>
      <c r="G6" s="1246"/>
      <c r="H6" s="1248"/>
      <c r="I6" s="1249"/>
    </row>
    <row r="7" spans="1:9" s="406" customFormat="1" ht="18">
      <c r="A7" s="1442" t="s">
        <v>847</v>
      </c>
      <c r="B7" s="1791"/>
      <c r="C7" s="1791"/>
      <c r="D7" s="1791"/>
      <c r="E7" s="1791"/>
      <c r="F7" s="1791"/>
      <c r="G7" s="1791"/>
      <c r="H7" s="1791"/>
      <c r="I7" s="313"/>
    </row>
    <row r="8" spans="1:9" s="678" customFormat="1" ht="15.75">
      <c r="A8" s="247"/>
      <c r="B8" s="372"/>
      <c r="C8" s="448"/>
      <c r="D8" s="372"/>
      <c r="E8" s="449"/>
      <c r="F8" s="372"/>
      <c r="G8" s="372"/>
      <c r="H8" s="372"/>
      <c r="I8" s="372"/>
    </row>
    <row r="9" spans="1:9" s="825" customFormat="1" ht="15.75">
      <c r="A9" s="309"/>
      <c r="B9" s="380"/>
      <c r="C9" s="450">
        <v>1</v>
      </c>
      <c r="D9" s="451" t="s">
        <v>490</v>
      </c>
      <c r="E9" s="451" t="s">
        <v>180</v>
      </c>
      <c r="F9" s="302" t="s">
        <v>440</v>
      </c>
      <c r="G9" s="302" t="s">
        <v>219</v>
      </c>
      <c r="H9" s="306">
        <v>0</v>
      </c>
      <c r="I9" s="381">
        <f>TIME(16,0,0)</f>
        <v>0.6666666666666666</v>
      </c>
    </row>
    <row r="10" spans="1:9" s="678" customFormat="1" ht="15.75">
      <c r="A10" s="247"/>
      <c r="B10" s="241"/>
      <c r="C10" s="242">
        <f aca="true" t="shared" si="0" ref="C10:C15">C9+1</f>
        <v>2</v>
      </c>
      <c r="D10" s="242" t="s">
        <v>201</v>
      </c>
      <c r="E10" s="244" t="s">
        <v>234</v>
      </c>
      <c r="F10" s="242" t="s">
        <v>440</v>
      </c>
      <c r="G10" s="242" t="s">
        <v>219</v>
      </c>
      <c r="H10" s="243">
        <v>15</v>
      </c>
      <c r="I10" s="369">
        <f aca="true" t="shared" si="1" ref="I10:I18">I9+TIME(0,H9,0)</f>
        <v>0.6666666666666666</v>
      </c>
    </row>
    <row r="11" spans="1:9" s="825" customFormat="1" ht="15.75">
      <c r="A11" s="309"/>
      <c r="B11" s="304"/>
      <c r="C11" s="302">
        <f t="shared" si="0"/>
        <v>3</v>
      </c>
      <c r="D11" s="302" t="s">
        <v>202</v>
      </c>
      <c r="E11" s="305" t="s">
        <v>486</v>
      </c>
      <c r="F11" s="302" t="s">
        <v>440</v>
      </c>
      <c r="G11" s="302" t="s">
        <v>219</v>
      </c>
      <c r="H11" s="306">
        <v>10</v>
      </c>
      <c r="I11" s="381">
        <f t="shared" si="1"/>
        <v>0.6770833333333333</v>
      </c>
    </row>
    <row r="12" spans="1:9" s="678" customFormat="1" ht="15.75">
      <c r="A12" s="247"/>
      <c r="B12" s="372"/>
      <c r="C12" s="242">
        <f t="shared" si="0"/>
        <v>4</v>
      </c>
      <c r="D12" s="452" t="s">
        <v>489</v>
      </c>
      <c r="E12" s="452" t="s">
        <v>387</v>
      </c>
      <c r="F12" s="242" t="s">
        <v>440</v>
      </c>
      <c r="G12" s="242" t="s">
        <v>513</v>
      </c>
      <c r="H12" s="243">
        <v>15</v>
      </c>
      <c r="I12" s="369">
        <f t="shared" si="1"/>
        <v>0.6840277777777777</v>
      </c>
    </row>
    <row r="13" spans="1:9" s="825" customFormat="1" ht="15.75">
      <c r="A13" s="309"/>
      <c r="B13" s="380"/>
      <c r="C13" s="302">
        <f t="shared" si="0"/>
        <v>5</v>
      </c>
      <c r="D13" s="451" t="s">
        <v>489</v>
      </c>
      <c r="E13" s="451" t="s">
        <v>235</v>
      </c>
      <c r="F13" s="302" t="s">
        <v>440</v>
      </c>
      <c r="G13" s="302" t="s">
        <v>513</v>
      </c>
      <c r="H13" s="306">
        <v>15</v>
      </c>
      <c r="I13" s="381">
        <f t="shared" si="1"/>
        <v>0.6944444444444443</v>
      </c>
    </row>
    <row r="14" spans="1:9" s="678" customFormat="1" ht="15.75">
      <c r="A14" s="247"/>
      <c r="B14" s="372"/>
      <c r="C14" s="242">
        <f t="shared" si="0"/>
        <v>6</v>
      </c>
      <c r="D14" s="452" t="s">
        <v>489</v>
      </c>
      <c r="E14" s="452" t="s">
        <v>590</v>
      </c>
      <c r="F14" s="242" t="s">
        <v>442</v>
      </c>
      <c r="G14" s="242" t="s">
        <v>514</v>
      </c>
      <c r="H14" s="243">
        <v>35</v>
      </c>
      <c r="I14" s="369">
        <f t="shared" si="1"/>
        <v>0.7048611111111109</v>
      </c>
    </row>
    <row r="15" spans="1:9" s="825" customFormat="1" ht="15.75">
      <c r="A15" s="309"/>
      <c r="B15" s="380"/>
      <c r="C15" s="302">
        <f t="shared" si="0"/>
        <v>7</v>
      </c>
      <c r="D15" s="451" t="s">
        <v>489</v>
      </c>
      <c r="E15" s="451" t="s">
        <v>683</v>
      </c>
      <c r="F15" s="302" t="s">
        <v>442</v>
      </c>
      <c r="G15" s="302" t="s">
        <v>514</v>
      </c>
      <c r="H15" s="306">
        <v>30</v>
      </c>
      <c r="I15" s="381">
        <f t="shared" si="1"/>
        <v>0.7291666666666665</v>
      </c>
    </row>
    <row r="16" spans="1:9" s="678" customFormat="1" ht="15.75">
      <c r="A16" s="247"/>
      <c r="B16" s="372"/>
      <c r="C16" s="242"/>
      <c r="D16" s="452" t="s">
        <v>490</v>
      </c>
      <c r="E16" s="452" t="s">
        <v>488</v>
      </c>
      <c r="F16" s="242"/>
      <c r="G16" s="242"/>
      <c r="H16" s="243">
        <v>90</v>
      </c>
      <c r="I16" s="369">
        <f t="shared" si="1"/>
        <v>0.7499999999999999</v>
      </c>
    </row>
    <row r="17" spans="1:9" s="825" customFormat="1" ht="15.75">
      <c r="A17" s="309"/>
      <c r="B17" s="380"/>
      <c r="C17" s="302">
        <f>C15+1</f>
        <v>8</v>
      </c>
      <c r="D17" s="451" t="s">
        <v>489</v>
      </c>
      <c r="E17" s="451" t="s">
        <v>683</v>
      </c>
      <c r="F17" s="302"/>
      <c r="G17" s="302" t="s">
        <v>514</v>
      </c>
      <c r="H17" s="306">
        <v>120</v>
      </c>
      <c r="I17" s="381">
        <f t="shared" si="1"/>
        <v>0.8124999999999999</v>
      </c>
    </row>
    <row r="18" spans="1:9" s="678" customFormat="1" ht="15.75">
      <c r="A18" s="247"/>
      <c r="B18" s="398"/>
      <c r="C18" s="242">
        <f>C17+1</f>
        <v>9</v>
      </c>
      <c r="D18" s="12" t="s">
        <v>490</v>
      </c>
      <c r="E18" s="14" t="s">
        <v>527</v>
      </c>
      <c r="F18" s="14"/>
      <c r="G18" s="12"/>
      <c r="H18" s="400"/>
      <c r="I18" s="369">
        <f t="shared" si="1"/>
        <v>0.8958333333333333</v>
      </c>
    </row>
    <row r="19" spans="1:9" s="825" customFormat="1" ht="15.75">
      <c r="A19" s="309"/>
      <c r="B19" s="402"/>
      <c r="C19" s="302"/>
      <c r="D19" s="220"/>
      <c r="E19" s="254"/>
      <c r="F19" s="254"/>
      <c r="G19" s="220"/>
      <c r="H19" s="403"/>
      <c r="I19" s="381"/>
    </row>
    <row r="20" spans="1:9" s="406" customFormat="1" ht="15.75">
      <c r="A20" s="314"/>
      <c r="B20" s="1244"/>
      <c r="C20" s="1245"/>
      <c r="D20" s="1246"/>
      <c r="E20" s="1247"/>
      <c r="F20" s="1247"/>
      <c r="G20" s="1246"/>
      <c r="H20" s="1248"/>
      <c r="I20" s="1249"/>
    </row>
    <row r="21" spans="1:9" s="406" customFormat="1" ht="18">
      <c r="A21" s="1442" t="s">
        <v>848</v>
      </c>
      <c r="B21" s="1791"/>
      <c r="C21" s="1791"/>
      <c r="D21" s="1791"/>
      <c r="E21" s="1791"/>
      <c r="F21" s="1791"/>
      <c r="G21" s="1791"/>
      <c r="H21" s="1791"/>
      <c r="I21" s="313"/>
    </row>
    <row r="22" spans="1:9" s="678" customFormat="1" ht="15.75">
      <c r="A22" s="247"/>
      <c r="B22" s="372"/>
      <c r="C22" s="448"/>
      <c r="D22" s="372"/>
      <c r="E22" s="449"/>
      <c r="F22" s="372"/>
      <c r="G22" s="372"/>
      <c r="H22" s="372"/>
      <c r="I22" s="372"/>
    </row>
    <row r="23" spans="1:9" s="825" customFormat="1" ht="15.75">
      <c r="A23" s="309"/>
      <c r="B23" s="380"/>
      <c r="C23" s="450">
        <f>C18+1</f>
        <v>10</v>
      </c>
      <c r="D23" s="451" t="s">
        <v>490</v>
      </c>
      <c r="E23" s="451" t="s">
        <v>180</v>
      </c>
      <c r="F23" s="302" t="s">
        <v>440</v>
      </c>
      <c r="G23" s="302" t="s">
        <v>219</v>
      </c>
      <c r="H23" s="306">
        <v>0</v>
      </c>
      <c r="I23" s="381">
        <f>TIME(8,0,0)</f>
        <v>0.3333333333333333</v>
      </c>
    </row>
    <row r="24" spans="1:9" s="678" customFormat="1" ht="15.75">
      <c r="A24" s="247"/>
      <c r="B24" s="372"/>
      <c r="C24" s="242">
        <f>C23+1</f>
        <v>11</v>
      </c>
      <c r="D24" s="452" t="s">
        <v>489</v>
      </c>
      <c r="E24" s="452" t="s">
        <v>683</v>
      </c>
      <c r="F24" s="242" t="s">
        <v>442</v>
      </c>
      <c r="G24" s="242" t="s">
        <v>514</v>
      </c>
      <c r="H24" s="243">
        <v>120</v>
      </c>
      <c r="I24" s="369">
        <f aca="true" t="shared" si="2" ref="I24:I29">I23+TIME(0,H23,0)</f>
        <v>0.3333333333333333</v>
      </c>
    </row>
    <row r="25" spans="1:9" s="825" customFormat="1" ht="15.75">
      <c r="A25" s="309"/>
      <c r="B25" s="380"/>
      <c r="C25" s="302">
        <f>C24+1</f>
        <v>12</v>
      </c>
      <c r="D25" s="451" t="s">
        <v>490</v>
      </c>
      <c r="E25" s="451" t="s">
        <v>435</v>
      </c>
      <c r="F25" s="302" t="s">
        <v>442</v>
      </c>
      <c r="G25" s="302"/>
      <c r="H25" s="306">
        <v>30</v>
      </c>
      <c r="I25" s="381">
        <f t="shared" si="2"/>
        <v>0.41666666666666663</v>
      </c>
    </row>
    <row r="26" spans="1:9" s="678" customFormat="1" ht="15.75">
      <c r="A26" s="247"/>
      <c r="B26" s="372"/>
      <c r="C26" s="242">
        <f>C25+1</f>
        <v>13</v>
      </c>
      <c r="D26" s="452" t="s">
        <v>489</v>
      </c>
      <c r="E26" s="452" t="s">
        <v>683</v>
      </c>
      <c r="F26" s="242" t="s">
        <v>442</v>
      </c>
      <c r="G26" s="242" t="s">
        <v>514</v>
      </c>
      <c r="H26" s="243">
        <v>120</v>
      </c>
      <c r="I26" s="1141">
        <f t="shared" si="2"/>
        <v>0.43749999999999994</v>
      </c>
    </row>
    <row r="27" spans="1:9" s="825" customFormat="1" ht="15.75">
      <c r="A27" s="309"/>
      <c r="B27" s="380"/>
      <c r="C27" s="302"/>
      <c r="D27" s="451"/>
      <c r="E27" s="451" t="s">
        <v>592</v>
      </c>
      <c r="F27" s="302"/>
      <c r="G27" s="302"/>
      <c r="H27" s="306">
        <v>60</v>
      </c>
      <c r="I27" s="1142">
        <f t="shared" si="2"/>
        <v>0.5208333333333333</v>
      </c>
    </row>
    <row r="28" spans="1:9" s="678" customFormat="1" ht="15.75">
      <c r="A28" s="247"/>
      <c r="B28" s="398"/>
      <c r="C28" s="242">
        <f>C26+1</f>
        <v>14</v>
      </c>
      <c r="D28" s="12" t="s">
        <v>489</v>
      </c>
      <c r="E28" s="14" t="s">
        <v>683</v>
      </c>
      <c r="F28" s="14" t="s">
        <v>442</v>
      </c>
      <c r="G28" s="12" t="s">
        <v>514</v>
      </c>
      <c r="H28" s="400">
        <v>120</v>
      </c>
      <c r="I28" s="369">
        <f t="shared" si="2"/>
        <v>0.5624999999999999</v>
      </c>
    </row>
    <row r="29" spans="1:9" s="825" customFormat="1" ht="15.75">
      <c r="A29" s="309"/>
      <c r="B29" s="402"/>
      <c r="C29" s="302">
        <f>C28+1</f>
        <v>15</v>
      </c>
      <c r="D29" s="220"/>
      <c r="E29" s="254" t="s">
        <v>528</v>
      </c>
      <c r="F29" s="254"/>
      <c r="G29" s="220"/>
      <c r="H29" s="403"/>
      <c r="I29" s="381">
        <f t="shared" si="2"/>
        <v>0.6458333333333333</v>
      </c>
    </row>
    <row r="30" spans="1:9" s="678" customFormat="1" ht="15.75">
      <c r="A30" s="247"/>
      <c r="B30" s="398"/>
      <c r="C30" s="242"/>
      <c r="D30" s="12"/>
      <c r="E30" s="14"/>
      <c r="F30" s="14"/>
      <c r="G30" s="12"/>
      <c r="H30" s="400"/>
      <c r="I30" s="369"/>
    </row>
    <row r="31" spans="1:9" s="406" customFormat="1" ht="15.75">
      <c r="A31" s="314"/>
      <c r="B31" s="1244"/>
      <c r="C31" s="1245"/>
      <c r="D31" s="1246"/>
      <c r="E31" s="1247"/>
      <c r="F31" s="1247"/>
      <c r="G31" s="1246"/>
      <c r="H31" s="1248"/>
      <c r="I31" s="1249"/>
    </row>
    <row r="32" spans="1:9" s="406" customFormat="1" ht="18">
      <c r="A32" s="1442" t="s">
        <v>849</v>
      </c>
      <c r="B32" s="1791"/>
      <c r="C32" s="1791"/>
      <c r="D32" s="1791"/>
      <c r="E32" s="1791"/>
      <c r="F32" s="1791"/>
      <c r="G32" s="1791"/>
      <c r="H32" s="1791"/>
      <c r="I32" s="313"/>
    </row>
    <row r="33" spans="1:9" s="678" customFormat="1" ht="15.75">
      <c r="A33" s="247"/>
      <c r="B33" s="372"/>
      <c r="C33" s="448"/>
      <c r="D33" s="372"/>
      <c r="E33" s="449"/>
      <c r="F33" s="372"/>
      <c r="G33" s="372"/>
      <c r="H33" s="372"/>
      <c r="I33" s="372"/>
    </row>
    <row r="34" spans="1:9" s="825" customFormat="1" ht="15.75">
      <c r="A34" s="309"/>
      <c r="B34" s="380"/>
      <c r="C34" s="450">
        <f>C29+1</f>
        <v>16</v>
      </c>
      <c r="D34" s="451" t="s">
        <v>490</v>
      </c>
      <c r="E34" s="451" t="s">
        <v>180</v>
      </c>
      <c r="F34" s="302" t="s">
        <v>440</v>
      </c>
      <c r="G34" s="302" t="s">
        <v>219</v>
      </c>
      <c r="H34" s="306">
        <v>0</v>
      </c>
      <c r="I34" s="381">
        <f>TIME(13,30,0)</f>
        <v>0.5625</v>
      </c>
    </row>
    <row r="35" spans="1:9" s="678" customFormat="1" ht="15.75">
      <c r="A35" s="247"/>
      <c r="B35" s="372"/>
      <c r="C35" s="242">
        <f>C34+1</f>
        <v>17</v>
      </c>
      <c r="D35" s="452" t="s">
        <v>489</v>
      </c>
      <c r="E35" s="452" t="s">
        <v>683</v>
      </c>
      <c r="F35" s="242" t="s">
        <v>442</v>
      </c>
      <c r="G35" s="242" t="s">
        <v>514</v>
      </c>
      <c r="H35" s="243">
        <v>120</v>
      </c>
      <c r="I35" s="369">
        <f>I34+TIME(0,H34,0)</f>
        <v>0.5625</v>
      </c>
    </row>
    <row r="36" spans="1:9" s="825" customFormat="1" ht="15.75">
      <c r="A36" s="309"/>
      <c r="B36" s="402"/>
      <c r="C36" s="302">
        <f>C35+1</f>
        <v>18</v>
      </c>
      <c r="D36" s="220"/>
      <c r="E36" s="254" t="s">
        <v>435</v>
      </c>
      <c r="F36" s="254"/>
      <c r="G36" s="220"/>
      <c r="H36" s="403">
        <v>30</v>
      </c>
      <c r="I36" s="381">
        <f>I35+TIME(0,H35,0)</f>
        <v>0.6458333333333334</v>
      </c>
    </row>
    <row r="37" spans="1:9" s="678" customFormat="1" ht="15.75">
      <c r="A37" s="247"/>
      <c r="B37" s="398"/>
      <c r="C37" s="242">
        <f>C36+1</f>
        <v>19</v>
      </c>
      <c r="D37" s="12" t="s">
        <v>489</v>
      </c>
      <c r="E37" s="14" t="s">
        <v>683</v>
      </c>
      <c r="F37" s="14" t="s">
        <v>442</v>
      </c>
      <c r="G37" s="12" t="s">
        <v>514</v>
      </c>
      <c r="H37" s="400">
        <v>120</v>
      </c>
      <c r="I37" s="369">
        <f>I36+TIME(0,H36,0)</f>
        <v>0.6666666666666667</v>
      </c>
    </row>
    <row r="38" spans="1:9" s="825" customFormat="1" ht="15.75">
      <c r="A38" s="309"/>
      <c r="B38" s="402"/>
      <c r="C38" s="302">
        <f>C37+1</f>
        <v>20</v>
      </c>
      <c r="D38" s="220"/>
      <c r="E38" s="254" t="s">
        <v>528</v>
      </c>
      <c r="F38" s="254"/>
      <c r="G38" s="220"/>
      <c r="H38" s="403"/>
      <c r="I38" s="381">
        <f>I37+TIME(0,H37,0)</f>
        <v>0.7500000000000001</v>
      </c>
    </row>
    <row r="39" spans="1:9" s="678" customFormat="1" ht="15.75">
      <c r="A39" s="247"/>
      <c r="B39" s="398"/>
      <c r="C39" s="242"/>
      <c r="D39" s="12"/>
      <c r="E39" s="14"/>
      <c r="F39" s="14"/>
      <c r="G39" s="12"/>
      <c r="H39" s="400"/>
      <c r="I39" s="369"/>
    </row>
    <row r="40" spans="1:9" s="406" customFormat="1" ht="15.75">
      <c r="A40" s="314"/>
      <c r="B40" s="1244"/>
      <c r="C40" s="1245"/>
      <c r="D40" s="1246"/>
      <c r="E40" s="1247"/>
      <c r="F40" s="1247"/>
      <c r="G40" s="1246"/>
      <c r="H40" s="1248"/>
      <c r="I40" s="1249"/>
    </row>
    <row r="41" spans="1:9" s="406" customFormat="1" ht="18">
      <c r="A41" s="1791" t="s">
        <v>850</v>
      </c>
      <c r="B41" s="1791"/>
      <c r="C41" s="1791"/>
      <c r="D41" s="1791"/>
      <c r="E41" s="1791"/>
      <c r="F41" s="1791"/>
      <c r="G41" s="1791"/>
      <c r="H41" s="1791"/>
      <c r="I41" s="313"/>
    </row>
    <row r="42" spans="1:9" s="678" customFormat="1" ht="18">
      <c r="A42" s="317"/>
      <c r="B42" s="318"/>
      <c r="D42" s="318"/>
      <c r="E42" s="318"/>
      <c r="F42" s="318"/>
      <c r="G42" s="318"/>
      <c r="H42" s="318"/>
      <c r="I42" s="307"/>
    </row>
    <row r="43" spans="1:9" s="825" customFormat="1" ht="15.75">
      <c r="A43" s="309"/>
      <c r="B43" s="380"/>
      <c r="C43" s="302">
        <v>21</v>
      </c>
      <c r="D43" s="451" t="s">
        <v>489</v>
      </c>
      <c r="E43" s="451" t="s">
        <v>683</v>
      </c>
      <c r="F43" s="302" t="s">
        <v>442</v>
      </c>
      <c r="G43" s="302" t="s">
        <v>514</v>
      </c>
      <c r="H43" s="306">
        <v>120</v>
      </c>
      <c r="I43" s="381">
        <f>TIME(13,30,0)</f>
        <v>0.5625</v>
      </c>
    </row>
    <row r="44" spans="1:9" s="678" customFormat="1" ht="15.75">
      <c r="A44" s="247"/>
      <c r="B44" s="398"/>
      <c r="C44" s="242">
        <f>C43+1</f>
        <v>22</v>
      </c>
      <c r="D44" s="12"/>
      <c r="E44" s="14" t="s">
        <v>435</v>
      </c>
      <c r="F44" s="14"/>
      <c r="G44" s="12"/>
      <c r="H44" s="400">
        <v>30</v>
      </c>
      <c r="I44" s="369">
        <f>I43+TIME(0,H43,0)</f>
        <v>0.6458333333333334</v>
      </c>
    </row>
    <row r="45" spans="1:9" s="825" customFormat="1" ht="15.75">
      <c r="A45" s="309"/>
      <c r="B45" s="380"/>
      <c r="C45" s="302">
        <f>C44+1</f>
        <v>23</v>
      </c>
      <c r="D45" s="451" t="s">
        <v>489</v>
      </c>
      <c r="E45" s="451" t="s">
        <v>683</v>
      </c>
      <c r="F45" s="302" t="s">
        <v>442</v>
      </c>
      <c r="G45" s="302" t="s">
        <v>514</v>
      </c>
      <c r="H45" s="306">
        <v>120</v>
      </c>
      <c r="I45" s="381">
        <f>I44+TIME(0,H44,0)</f>
        <v>0.6666666666666667</v>
      </c>
    </row>
    <row r="46" spans="1:9" s="678" customFormat="1" ht="15.75">
      <c r="A46" s="247"/>
      <c r="B46" s="372"/>
      <c r="C46" s="242">
        <f>C45+1</f>
        <v>24</v>
      </c>
      <c r="D46" s="452" t="s">
        <v>490</v>
      </c>
      <c r="E46" s="452" t="s">
        <v>591</v>
      </c>
      <c r="F46" s="242" t="s">
        <v>442</v>
      </c>
      <c r="G46" s="242"/>
      <c r="H46" s="243">
        <v>90</v>
      </c>
      <c r="I46" s="369">
        <f>I45+TIME(0,H45,0)</f>
        <v>0.7500000000000001</v>
      </c>
    </row>
    <row r="47" spans="1:9" s="825" customFormat="1" ht="15.75">
      <c r="A47" s="309"/>
      <c r="B47" s="380"/>
      <c r="C47" s="302">
        <f>C46+1</f>
        <v>25</v>
      </c>
      <c r="D47" s="451" t="s">
        <v>489</v>
      </c>
      <c r="E47" s="451" t="s">
        <v>715</v>
      </c>
      <c r="F47" s="302" t="s">
        <v>442</v>
      </c>
      <c r="G47" s="302" t="s">
        <v>514</v>
      </c>
      <c r="H47" s="306">
        <v>120</v>
      </c>
      <c r="I47" s="381">
        <f>I46+TIME(0,H46,0)</f>
        <v>0.8125000000000001</v>
      </c>
    </row>
    <row r="48" spans="1:9" s="678" customFormat="1" ht="15.75">
      <c r="A48" s="247"/>
      <c r="B48" s="398"/>
      <c r="C48" s="242">
        <f>C47+1</f>
        <v>26</v>
      </c>
      <c r="D48" s="12" t="s">
        <v>490</v>
      </c>
      <c r="E48" s="14" t="s">
        <v>789</v>
      </c>
      <c r="F48" s="14"/>
      <c r="G48" s="12"/>
      <c r="H48" s="400"/>
      <c r="I48" s="369">
        <f>I47+TIME(0,H47,0)</f>
        <v>0.8958333333333335</v>
      </c>
    </row>
    <row r="49" s="825" customFormat="1" ht="12.75"/>
    <row r="50" s="406" customFormat="1" ht="12.75"/>
  </sheetData>
  <mergeCells count="7">
    <mergeCell ref="A21:H21"/>
    <mergeCell ref="A32:H32"/>
    <mergeCell ref="A41:H41"/>
    <mergeCell ref="B2:I2"/>
    <mergeCell ref="B3:I3"/>
    <mergeCell ref="B4:I4"/>
    <mergeCell ref="A7:H7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32">
    <tabColor indexed="44"/>
    <pageSetUpPr fitToPage="1"/>
  </sheetPr>
  <dimension ref="A1:CS24"/>
  <sheetViews>
    <sheetView showGridLines="0" zoomScale="90" zoomScaleNormal="90" zoomScaleSheetLayoutView="25" workbookViewId="0" topLeftCell="A1">
      <selection activeCell="A1" sqref="A1"/>
    </sheetView>
  </sheetViews>
  <sheetFormatPr defaultColWidth="9.140625" defaultRowHeight="16.5" customHeight="1"/>
  <cols>
    <col min="1" max="1" width="1.421875" style="212" customWidth="1"/>
    <col min="2" max="2" width="3.7109375" style="212" customWidth="1"/>
    <col min="3" max="3" width="8.57421875" style="252" customWidth="1"/>
    <col min="4" max="4" width="6.421875" style="252" customWidth="1"/>
    <col min="5" max="5" width="88.421875" style="212" customWidth="1"/>
    <col min="6" max="6" width="3.7109375" style="212" customWidth="1"/>
    <col min="7" max="7" width="25.421875" style="212" customWidth="1"/>
    <col min="8" max="8" width="5.421875" style="248" customWidth="1"/>
    <col min="9" max="9" width="10.8515625" style="252" customWidth="1"/>
    <col min="10" max="22" width="11.7109375" style="212" customWidth="1"/>
    <col min="23" max="16384" width="9.140625" style="212" customWidth="1"/>
  </cols>
  <sheetData>
    <row r="1" spans="3:9" s="492" customFormat="1" ht="16.5" customHeight="1">
      <c r="C1" s="808"/>
      <c r="D1" s="808"/>
      <c r="H1" s="494"/>
      <c r="I1" s="493"/>
    </row>
    <row r="2" spans="2:16" s="494" customFormat="1" ht="16.5" customHeight="1">
      <c r="B2" s="1806" t="s">
        <v>252</v>
      </c>
      <c r="C2" s="1806"/>
      <c r="D2" s="1806"/>
      <c r="E2" s="1806"/>
      <c r="F2" s="1806"/>
      <c r="G2" s="1806"/>
      <c r="H2" s="1806"/>
      <c r="I2" s="1806"/>
      <c r="J2" s="495"/>
      <c r="K2" s="495"/>
      <c r="L2" s="495"/>
      <c r="M2" s="495"/>
      <c r="N2" s="495"/>
      <c r="O2" s="495"/>
      <c r="P2" s="495"/>
    </row>
    <row r="3" spans="2:16" s="311" customFormat="1" ht="16.5" customHeight="1">
      <c r="B3" s="1802" t="s">
        <v>253</v>
      </c>
      <c r="C3" s="1802"/>
      <c r="D3" s="1802"/>
      <c r="E3" s="1802"/>
      <c r="F3" s="1802"/>
      <c r="G3" s="1802"/>
      <c r="H3" s="1802"/>
      <c r="I3" s="1802"/>
      <c r="J3" s="458"/>
      <c r="K3" s="458"/>
      <c r="L3" s="458"/>
      <c r="M3" s="458"/>
      <c r="N3" s="458"/>
      <c r="O3" s="458"/>
      <c r="P3" s="458"/>
    </row>
    <row r="4" spans="1:97" s="332" customFormat="1" ht="16.5" customHeight="1">
      <c r="A4" s="330"/>
      <c r="B4" s="1803" t="s">
        <v>169</v>
      </c>
      <c r="C4" s="1803"/>
      <c r="D4" s="1803"/>
      <c r="E4" s="1803"/>
      <c r="F4" s="1803"/>
      <c r="G4" s="1803"/>
      <c r="H4" s="1803"/>
      <c r="I4" s="1803"/>
      <c r="J4" s="412"/>
      <c r="K4" s="412"/>
      <c r="L4" s="412"/>
      <c r="M4" s="412"/>
      <c r="N4" s="412"/>
      <c r="O4" s="412"/>
      <c r="P4" s="412"/>
      <c r="Q4" s="333"/>
      <c r="R4" s="333"/>
      <c r="S4" s="333"/>
      <c r="T4" s="333"/>
      <c r="U4" s="333"/>
      <c r="V4" s="333"/>
      <c r="W4" s="333"/>
      <c r="X4" s="333"/>
      <c r="Y4" s="333"/>
      <c r="Z4" s="333"/>
      <c r="AA4" s="333"/>
      <c r="AB4" s="333"/>
      <c r="AC4" s="333"/>
      <c r="AD4" s="333"/>
      <c r="AE4" s="333"/>
      <c r="AF4" s="333"/>
      <c r="AG4" s="333"/>
      <c r="AH4" s="333"/>
      <c r="AI4" s="333"/>
      <c r="AJ4" s="333"/>
      <c r="AK4" s="333"/>
      <c r="AL4" s="333"/>
      <c r="AM4" s="333"/>
      <c r="AN4" s="333"/>
      <c r="AO4" s="333"/>
      <c r="AP4" s="333"/>
      <c r="AQ4" s="333"/>
      <c r="AR4" s="333"/>
      <c r="AS4" s="333"/>
      <c r="AT4" s="333"/>
      <c r="AU4" s="333"/>
      <c r="AV4" s="333"/>
      <c r="AW4" s="333"/>
      <c r="AX4" s="333"/>
      <c r="AY4" s="333"/>
      <c r="AZ4" s="333"/>
      <c r="BA4" s="333"/>
      <c r="BB4" s="333"/>
      <c r="BC4" s="333"/>
      <c r="BD4" s="333"/>
      <c r="BE4" s="333"/>
      <c r="BF4" s="333"/>
      <c r="BG4" s="333"/>
      <c r="BH4" s="333"/>
      <c r="BI4" s="333"/>
      <c r="BJ4" s="333"/>
      <c r="BK4" s="333"/>
      <c r="BL4" s="333"/>
      <c r="BM4" s="333"/>
      <c r="BN4" s="333"/>
      <c r="BO4" s="333"/>
      <c r="BP4" s="333"/>
      <c r="BQ4" s="333"/>
      <c r="BR4" s="333"/>
      <c r="BS4" s="333"/>
      <c r="BT4" s="333"/>
      <c r="BU4" s="333"/>
      <c r="BV4" s="333"/>
      <c r="BW4" s="333"/>
      <c r="BX4" s="333"/>
      <c r="BY4" s="333"/>
      <c r="BZ4" s="333"/>
      <c r="CA4" s="333"/>
      <c r="CB4" s="333"/>
      <c r="CC4" s="333"/>
      <c r="CD4" s="333"/>
      <c r="CE4" s="333"/>
      <c r="CF4" s="333"/>
      <c r="CG4" s="333"/>
      <c r="CH4" s="333"/>
      <c r="CI4" s="333"/>
      <c r="CJ4" s="333"/>
      <c r="CK4" s="333"/>
      <c r="CL4" s="333"/>
      <c r="CM4" s="333"/>
      <c r="CN4" s="333"/>
      <c r="CO4" s="333"/>
      <c r="CP4" s="333"/>
      <c r="CQ4" s="333"/>
      <c r="CR4" s="333"/>
      <c r="CS4" s="333"/>
    </row>
    <row r="5" spans="2:95" s="732" customFormat="1" ht="16.5" customHeight="1">
      <c r="B5" s="799" t="s">
        <v>442</v>
      </c>
      <c r="C5" s="809" t="s">
        <v>358</v>
      </c>
      <c r="D5" s="810"/>
      <c r="E5" s="799"/>
      <c r="F5" s="799"/>
      <c r="G5" s="799"/>
      <c r="H5" s="799"/>
      <c r="I5" s="799"/>
      <c r="J5" s="799"/>
      <c r="K5" s="799"/>
      <c r="L5" s="800"/>
      <c r="M5" s="800"/>
      <c r="N5" s="800"/>
      <c r="O5" s="800"/>
      <c r="P5" s="800"/>
      <c r="Q5" s="323"/>
      <c r="R5" s="323"/>
      <c r="S5" s="323"/>
      <c r="T5" s="323"/>
      <c r="U5" s="323"/>
      <c r="V5" s="323"/>
      <c r="W5" s="323"/>
      <c r="X5" s="323"/>
      <c r="Y5" s="323"/>
      <c r="Z5" s="323"/>
      <c r="AA5" s="323"/>
      <c r="AB5" s="323"/>
      <c r="AC5" s="323"/>
      <c r="AD5" s="323"/>
      <c r="AE5" s="323"/>
      <c r="AF5" s="323"/>
      <c r="AG5" s="323"/>
      <c r="AH5" s="323"/>
      <c r="AI5" s="323"/>
      <c r="AJ5" s="323"/>
      <c r="AK5" s="323"/>
      <c r="AL5" s="323"/>
      <c r="AM5" s="323"/>
      <c r="AN5" s="323"/>
      <c r="AO5" s="323"/>
      <c r="AP5" s="323"/>
      <c r="AQ5" s="323"/>
      <c r="AR5" s="323"/>
      <c r="AS5" s="323"/>
      <c r="AT5" s="323"/>
      <c r="AU5" s="323"/>
      <c r="AV5" s="323"/>
      <c r="AW5" s="323"/>
      <c r="AX5" s="323"/>
      <c r="AY5" s="323"/>
      <c r="AZ5" s="323"/>
      <c r="BA5" s="323"/>
      <c r="BB5" s="323"/>
      <c r="BC5" s="323"/>
      <c r="BD5" s="323"/>
      <c r="BE5" s="323"/>
      <c r="BF5" s="323"/>
      <c r="BG5" s="323"/>
      <c r="BH5" s="323"/>
      <c r="BI5" s="323"/>
      <c r="BJ5" s="323"/>
      <c r="BK5" s="323"/>
      <c r="BL5" s="323"/>
      <c r="BM5" s="323"/>
      <c r="BN5" s="323"/>
      <c r="BO5" s="323"/>
      <c r="BP5" s="323"/>
      <c r="BQ5" s="323"/>
      <c r="BR5" s="323"/>
      <c r="BS5" s="323"/>
      <c r="BT5" s="323"/>
      <c r="BU5" s="323"/>
      <c r="BV5" s="323"/>
      <c r="BW5" s="323"/>
      <c r="BX5" s="323"/>
      <c r="BY5" s="323"/>
      <c r="BZ5" s="323"/>
      <c r="CA5" s="323"/>
      <c r="CB5" s="323"/>
      <c r="CC5" s="323"/>
      <c r="CD5" s="323"/>
      <c r="CE5" s="323"/>
      <c r="CF5" s="323"/>
      <c r="CG5" s="323"/>
      <c r="CH5" s="323"/>
      <c r="CI5" s="323"/>
      <c r="CJ5" s="323"/>
      <c r="CK5" s="323"/>
      <c r="CL5" s="323"/>
      <c r="CM5" s="323"/>
      <c r="CN5" s="323"/>
      <c r="CO5" s="323"/>
      <c r="CP5" s="323"/>
      <c r="CQ5" s="323"/>
    </row>
    <row r="6" spans="2:95" s="732" customFormat="1" ht="16.5" customHeight="1">
      <c r="B6" s="799" t="s">
        <v>442</v>
      </c>
      <c r="C6" s="809" t="s">
        <v>687</v>
      </c>
      <c r="D6" s="810"/>
      <c r="E6" s="799"/>
      <c r="F6" s="799"/>
      <c r="G6" s="799"/>
      <c r="H6" s="799"/>
      <c r="I6" s="799"/>
      <c r="J6" s="799"/>
      <c r="K6" s="799"/>
      <c r="L6" s="800"/>
      <c r="M6" s="800"/>
      <c r="N6" s="800"/>
      <c r="O6" s="800"/>
      <c r="P6" s="800"/>
      <c r="Q6" s="323"/>
      <c r="R6" s="323"/>
      <c r="S6" s="323"/>
      <c r="T6" s="323"/>
      <c r="U6" s="323"/>
      <c r="V6" s="323"/>
      <c r="W6" s="323"/>
      <c r="X6" s="323"/>
      <c r="Y6" s="323"/>
      <c r="Z6" s="323"/>
      <c r="AA6" s="323"/>
      <c r="AB6" s="323"/>
      <c r="AC6" s="323"/>
      <c r="AD6" s="323"/>
      <c r="AE6" s="323"/>
      <c r="AF6" s="323"/>
      <c r="AG6" s="323"/>
      <c r="AH6" s="323"/>
      <c r="AI6" s="323"/>
      <c r="AJ6" s="323"/>
      <c r="AK6" s="323"/>
      <c r="AL6" s="323"/>
      <c r="AM6" s="323"/>
      <c r="AN6" s="323"/>
      <c r="AO6" s="323"/>
      <c r="AP6" s="323"/>
      <c r="AQ6" s="323"/>
      <c r="AR6" s="323"/>
      <c r="AS6" s="323"/>
      <c r="AT6" s="323"/>
      <c r="AU6" s="323"/>
      <c r="AV6" s="323"/>
      <c r="AW6" s="323"/>
      <c r="AX6" s="323"/>
      <c r="AY6" s="323"/>
      <c r="AZ6" s="323"/>
      <c r="BA6" s="323"/>
      <c r="BB6" s="323"/>
      <c r="BC6" s="323"/>
      <c r="BD6" s="323"/>
      <c r="BE6" s="323"/>
      <c r="BF6" s="323"/>
      <c r="BG6" s="323"/>
      <c r="BH6" s="323"/>
      <c r="BI6" s="323"/>
      <c r="BJ6" s="323"/>
      <c r="BK6" s="323"/>
      <c r="BL6" s="323"/>
      <c r="BM6" s="323"/>
      <c r="BN6" s="323"/>
      <c r="BO6" s="323"/>
      <c r="BP6" s="323"/>
      <c r="BQ6" s="323"/>
      <c r="BR6" s="323"/>
      <c r="BS6" s="323"/>
      <c r="BT6" s="323"/>
      <c r="BU6" s="323"/>
      <c r="BV6" s="323"/>
      <c r="BW6" s="323"/>
      <c r="BX6" s="323"/>
      <c r="BY6" s="323"/>
      <c r="BZ6" s="323"/>
      <c r="CA6" s="323"/>
      <c r="CB6" s="323"/>
      <c r="CC6" s="323"/>
      <c r="CD6" s="323"/>
      <c r="CE6" s="323"/>
      <c r="CF6" s="323"/>
      <c r="CG6" s="323"/>
      <c r="CH6" s="323"/>
      <c r="CI6" s="323"/>
      <c r="CJ6" s="323"/>
      <c r="CK6" s="323"/>
      <c r="CL6" s="323"/>
      <c r="CM6" s="323"/>
      <c r="CN6" s="323"/>
      <c r="CO6" s="323"/>
      <c r="CP6" s="323"/>
      <c r="CQ6" s="323"/>
    </row>
    <row r="7" spans="1:16" s="807" customFormat="1" ht="16.5" customHeight="1">
      <c r="A7" s="801"/>
      <c r="B7" s="799" t="s">
        <v>442</v>
      </c>
      <c r="C7" s="809" t="s">
        <v>688</v>
      </c>
      <c r="D7" s="810"/>
      <c r="E7" s="799"/>
      <c r="F7" s="799"/>
      <c r="G7" s="799"/>
      <c r="H7" s="799"/>
      <c r="I7" s="799"/>
      <c r="J7" s="799"/>
      <c r="K7" s="799"/>
      <c r="L7" s="799"/>
      <c r="M7" s="799"/>
      <c r="N7" s="800"/>
      <c r="O7" s="732"/>
      <c r="P7" s="732"/>
    </row>
    <row r="8" spans="1:16" s="802" customFormat="1" ht="16.5" customHeight="1">
      <c r="A8" s="803"/>
      <c r="B8" s="804"/>
      <c r="C8" s="811"/>
      <c r="D8" s="812"/>
      <c r="E8" s="804"/>
      <c r="F8" s="804"/>
      <c r="G8" s="804"/>
      <c r="H8" s="804"/>
      <c r="I8" s="804"/>
      <c r="J8" s="804"/>
      <c r="K8" s="804"/>
      <c r="L8" s="804"/>
      <c r="M8" s="804"/>
      <c r="N8" s="805"/>
      <c r="O8" s="806"/>
      <c r="P8" s="806"/>
    </row>
    <row r="9" spans="1:10" s="3" customFormat="1" ht="16.5" customHeight="1">
      <c r="A9" s="47"/>
      <c r="B9" s="1442" t="s">
        <v>76</v>
      </c>
      <c r="C9" s="1442"/>
      <c r="D9" s="1442"/>
      <c r="E9" s="1442"/>
      <c r="F9" s="1442"/>
      <c r="G9" s="1442"/>
      <c r="H9" s="1442"/>
      <c r="I9" s="1442"/>
      <c r="J9" s="2"/>
    </row>
    <row r="10" spans="1:24" s="249" customFormat="1" ht="16.5" customHeight="1">
      <c r="A10" s="398"/>
      <c r="B10" s="398"/>
      <c r="C10" s="10"/>
      <c r="D10" s="10"/>
      <c r="E10" s="398"/>
      <c r="F10" s="398"/>
      <c r="G10" s="742"/>
      <c r="H10" s="64"/>
      <c r="I10" s="405"/>
      <c r="J10" s="310"/>
      <c r="K10" s="310"/>
      <c r="L10" s="310"/>
      <c r="M10" s="743"/>
      <c r="N10" s="743"/>
      <c r="O10" s="743"/>
      <c r="P10" s="743"/>
      <c r="Q10" s="253"/>
      <c r="R10" s="253"/>
      <c r="S10" s="253"/>
      <c r="T10" s="253"/>
      <c r="U10" s="744"/>
      <c r="V10" s="744"/>
      <c r="W10" s="744"/>
      <c r="X10" s="744"/>
    </row>
    <row r="11" spans="2:10" s="309" customFormat="1" ht="16.5" customHeight="1">
      <c r="B11" s="776"/>
      <c r="C11" s="813">
        <v>1</v>
      </c>
      <c r="D11" s="813" t="s">
        <v>490</v>
      </c>
      <c r="E11" s="776" t="s">
        <v>180</v>
      </c>
      <c r="F11" s="776" t="s">
        <v>440</v>
      </c>
      <c r="G11" s="776" t="s">
        <v>265</v>
      </c>
      <c r="H11" s="777"/>
      <c r="I11" s="381"/>
      <c r="J11" s="308"/>
    </row>
    <row r="12" spans="2:10" s="247" customFormat="1" ht="16.5" customHeight="1">
      <c r="B12" s="774"/>
      <c r="C12" s="775">
        <v>2</v>
      </c>
      <c r="D12" s="775" t="s">
        <v>490</v>
      </c>
      <c r="E12" s="773" t="s">
        <v>187</v>
      </c>
      <c r="F12" s="773" t="s">
        <v>440</v>
      </c>
      <c r="G12" s="773" t="s">
        <v>265</v>
      </c>
      <c r="H12" s="778"/>
      <c r="I12" s="369"/>
      <c r="J12" s="307"/>
    </row>
    <row r="13" spans="2:10" s="309" customFormat="1" ht="16.5" customHeight="1">
      <c r="B13" s="779"/>
      <c r="C13" s="813">
        <v>3</v>
      </c>
      <c r="D13" s="813" t="s">
        <v>487</v>
      </c>
      <c r="E13" s="776" t="s">
        <v>486</v>
      </c>
      <c r="F13" s="776" t="s">
        <v>440</v>
      </c>
      <c r="G13" s="776" t="s">
        <v>265</v>
      </c>
      <c r="H13" s="777"/>
      <c r="I13" s="381"/>
      <c r="J13" s="308"/>
    </row>
    <row r="14" spans="2:10" s="247" customFormat="1" ht="16.5" customHeight="1">
      <c r="B14" s="773"/>
      <c r="C14" s="775">
        <v>4</v>
      </c>
      <c r="D14" s="775" t="s">
        <v>489</v>
      </c>
      <c r="E14" s="773" t="s">
        <v>466</v>
      </c>
      <c r="F14" s="773" t="s">
        <v>440</v>
      </c>
      <c r="G14" s="773" t="s">
        <v>265</v>
      </c>
      <c r="H14" s="778"/>
      <c r="I14" s="369"/>
      <c r="J14" s="307"/>
    </row>
    <row r="15" spans="2:10" s="309" customFormat="1" ht="16.5" customHeight="1">
      <c r="B15" s="776"/>
      <c r="C15" s="813">
        <v>5</v>
      </c>
      <c r="D15" s="813" t="s">
        <v>189</v>
      </c>
      <c r="E15" s="776" t="s">
        <v>358</v>
      </c>
      <c r="F15" s="776" t="s">
        <v>440</v>
      </c>
      <c r="G15" s="776" t="s">
        <v>265</v>
      </c>
      <c r="H15" s="777"/>
      <c r="I15" s="381"/>
      <c r="J15" s="308"/>
    </row>
    <row r="16" spans="1:24" s="249" customFormat="1" ht="16.5" customHeight="1">
      <c r="A16" s="250"/>
      <c r="B16" s="773"/>
      <c r="C16" s="775">
        <v>6</v>
      </c>
      <c r="D16" s="775" t="s">
        <v>317</v>
      </c>
      <c r="E16" s="773" t="s">
        <v>168</v>
      </c>
      <c r="F16" s="773" t="s">
        <v>442</v>
      </c>
      <c r="G16" s="773" t="s">
        <v>265</v>
      </c>
      <c r="H16" s="251"/>
      <c r="I16" s="369"/>
      <c r="J16" s="780"/>
      <c r="K16" s="780"/>
      <c r="L16" s="780"/>
      <c r="M16" s="781"/>
      <c r="N16" s="780"/>
      <c r="O16" s="780"/>
      <c r="P16" s="780"/>
      <c r="Q16" s="780"/>
      <c r="R16" s="780"/>
      <c r="S16" s="780"/>
      <c r="T16" s="780"/>
      <c r="U16" s="782"/>
      <c r="V16" s="782"/>
      <c r="W16" s="782"/>
      <c r="X16" s="782"/>
    </row>
    <row r="17" spans="2:9" s="786" customFormat="1" ht="16.5" customHeight="1">
      <c r="B17" s="776"/>
      <c r="C17" s="813">
        <v>7</v>
      </c>
      <c r="D17" s="813" t="s">
        <v>487</v>
      </c>
      <c r="E17" s="776" t="s">
        <v>475</v>
      </c>
      <c r="F17" s="825"/>
      <c r="G17" s="825"/>
      <c r="H17" s="787"/>
      <c r="I17" s="783"/>
    </row>
    <row r="18" spans="2:10" s="608" customFormat="1" ht="16.5" customHeight="1">
      <c r="B18" s="502"/>
      <c r="C18" s="242"/>
      <c r="D18" s="814"/>
      <c r="E18" s="788"/>
      <c r="F18" s="242"/>
      <c r="G18" s="242"/>
      <c r="H18" s="784"/>
      <c r="I18" s="785"/>
      <c r="J18" s="609"/>
    </row>
    <row r="19" spans="2:10" s="789" customFormat="1" ht="16.5" customHeight="1">
      <c r="B19" s="792"/>
      <c r="C19" s="20"/>
      <c r="D19" s="20"/>
      <c r="E19" s="793" t="s">
        <v>260</v>
      </c>
      <c r="F19" s="793"/>
      <c r="G19" s="792"/>
      <c r="H19" s="613"/>
      <c r="I19" s="794"/>
      <c r="J19" s="791"/>
    </row>
    <row r="20" spans="2:10" s="608" customFormat="1" ht="16.5" customHeight="1">
      <c r="B20" s="610"/>
      <c r="C20" s="24"/>
      <c r="D20" s="24"/>
      <c r="E20" s="611"/>
      <c r="F20" s="611"/>
      <c r="G20" s="610"/>
      <c r="H20" s="138"/>
      <c r="I20" s="612"/>
      <c r="J20" s="609"/>
    </row>
    <row r="21" spans="2:10" s="789" customFormat="1" ht="16.5" customHeight="1">
      <c r="B21" s="792"/>
      <c r="C21" s="20"/>
      <c r="D21" s="20"/>
      <c r="E21" s="793" t="s">
        <v>390</v>
      </c>
      <c r="F21" s="793"/>
      <c r="G21" s="792"/>
      <c r="H21" s="613"/>
      <c r="I21" s="794"/>
      <c r="J21" s="791"/>
    </row>
    <row r="22" spans="2:10" s="608" customFormat="1" ht="16.5" customHeight="1">
      <c r="B22" s="795"/>
      <c r="C22" s="815"/>
      <c r="D22" s="815"/>
      <c r="E22" s="795"/>
      <c r="F22" s="795"/>
      <c r="G22" s="795"/>
      <c r="H22" s="796"/>
      <c r="I22" s="795"/>
      <c r="J22" s="609"/>
    </row>
    <row r="23" spans="1:9" s="314" customFormat="1" ht="16.5" customHeight="1">
      <c r="A23" s="991"/>
      <c r="B23" s="237"/>
      <c r="C23" s="459"/>
      <c r="D23" s="459"/>
      <c r="E23" s="237"/>
      <c r="F23" s="237"/>
      <c r="G23" s="237"/>
      <c r="H23" s="238"/>
      <c r="I23" s="313"/>
    </row>
    <row r="24" spans="3:9" s="309" customFormat="1" ht="16.5" customHeight="1">
      <c r="C24" s="308"/>
      <c r="D24" s="308"/>
      <c r="H24" s="798"/>
      <c r="I24" s="308"/>
    </row>
  </sheetData>
  <mergeCells count="4">
    <mergeCell ref="B9:I9"/>
    <mergeCell ref="B2:I2"/>
    <mergeCell ref="B3:I3"/>
    <mergeCell ref="B4:I4"/>
  </mergeCells>
  <printOptions horizontalCentered="1"/>
  <pageMargins left="0.5" right="0.5" top="0.75" bottom="0.75" header="0.5" footer="0.5"/>
  <pageSetup fitToHeight="1" fitToWidth="1" horizontalDpi="600" verticalDpi="600" orientation="landscape" scale="46" r:id="rId1"/>
  <headerFooter alignWithMargins="0">
    <oddHeader>&amp;C&amp;F</oddHeader>
    <oddFooter>&amp;LPrepared by Stuart J. Kerry, Chair, 802.11 WG &amp;D&amp;RPage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9"/>
  </sheetPr>
  <dimension ref="A1:N65"/>
  <sheetViews>
    <sheetView showGridLines="0" zoomScale="90" zoomScaleNormal="90" workbookViewId="0" topLeftCell="A1">
      <selection activeCell="A1" sqref="A1"/>
    </sheetView>
  </sheetViews>
  <sheetFormatPr defaultColWidth="9.140625" defaultRowHeight="16.5" customHeight="1"/>
  <cols>
    <col min="1" max="1" width="1.421875" style="0" customWidth="1"/>
    <col min="2" max="2" width="3.7109375" style="0" customWidth="1"/>
    <col min="3" max="3" width="8.57421875" style="0" customWidth="1"/>
    <col min="4" max="4" width="6.57421875" style="0" customWidth="1"/>
    <col min="5" max="5" width="88.421875" style="0" customWidth="1"/>
    <col min="6" max="6" width="3.7109375" style="0" customWidth="1"/>
    <col min="7" max="7" width="25.28125" style="0" customWidth="1"/>
    <col min="8" max="8" width="5.28125" style="0" customWidth="1"/>
    <col min="9" max="9" width="10.8515625" style="0" customWidth="1"/>
  </cols>
  <sheetData>
    <row r="1" spans="1:9" s="1081" customFormat="1" ht="16.5" customHeight="1">
      <c r="A1" s="343"/>
      <c r="B1" s="343"/>
      <c r="C1" s="343"/>
      <c r="D1" s="343"/>
      <c r="E1" s="343"/>
      <c r="F1" s="343"/>
      <c r="G1" s="343"/>
      <c r="H1" s="343"/>
      <c r="I1" s="344"/>
    </row>
    <row r="2" spans="1:9" s="1081" customFormat="1" ht="16.5" customHeight="1">
      <c r="A2" s="345"/>
      <c r="B2" s="1807" t="s">
        <v>465</v>
      </c>
      <c r="C2" s="1807"/>
      <c r="D2" s="1807"/>
      <c r="E2" s="1807"/>
      <c r="F2" s="1807"/>
      <c r="G2" s="1807"/>
      <c r="H2" s="1807"/>
      <c r="I2" s="1807"/>
    </row>
    <row r="3" spans="1:9" s="678" customFormat="1" ht="16.5" customHeight="1">
      <c r="A3" s="311"/>
      <c r="B3" s="1802" t="s">
        <v>251</v>
      </c>
      <c r="C3" s="1802"/>
      <c r="D3" s="1802"/>
      <c r="E3" s="1802"/>
      <c r="F3" s="1802"/>
      <c r="G3" s="1802"/>
      <c r="H3" s="1802"/>
      <c r="I3" s="1802"/>
    </row>
    <row r="4" spans="1:9" s="816" customFormat="1" ht="16.5" customHeight="1">
      <c r="A4" s="330"/>
      <c r="B4" s="1803" t="s">
        <v>673</v>
      </c>
      <c r="C4" s="1803"/>
      <c r="D4" s="1803"/>
      <c r="E4" s="1803"/>
      <c r="F4" s="1803"/>
      <c r="G4" s="1803"/>
      <c r="H4" s="1803"/>
      <c r="I4" s="1803"/>
    </row>
    <row r="5" spans="2:9" s="86" customFormat="1" ht="16.5" customHeight="1">
      <c r="B5" s="828" t="s">
        <v>442</v>
      </c>
      <c r="C5" s="321" t="s">
        <v>851</v>
      </c>
      <c r="D5" s="321"/>
      <c r="E5" s="321"/>
      <c r="F5" s="321"/>
      <c r="G5" s="321"/>
      <c r="H5" s="321"/>
      <c r="I5" s="321"/>
    </row>
    <row r="6" spans="2:9" s="86" customFormat="1" ht="16.5" customHeight="1">
      <c r="B6" s="828" t="s">
        <v>442</v>
      </c>
      <c r="C6" s="321" t="s">
        <v>852</v>
      </c>
      <c r="D6" s="321"/>
      <c r="E6" s="321"/>
      <c r="F6" s="321"/>
      <c r="G6" s="321"/>
      <c r="H6" s="321"/>
      <c r="I6" s="321"/>
    </row>
    <row r="7" spans="1:9" s="406" customFormat="1" ht="16.5" customHeight="1">
      <c r="A7" s="237"/>
      <c r="B7" s="237"/>
      <c r="C7" s="237"/>
      <c r="D7" s="237"/>
      <c r="E7" s="237"/>
      <c r="F7" s="237"/>
      <c r="G7" s="238"/>
      <c r="H7" s="237"/>
      <c r="I7" s="237"/>
    </row>
    <row r="8" spans="1:9" s="406" customFormat="1" ht="16.5" customHeight="1">
      <c r="A8" s="446"/>
      <c r="B8" s="1442" t="s">
        <v>853</v>
      </c>
      <c r="C8" s="1442"/>
      <c r="D8" s="1442"/>
      <c r="E8" s="1442"/>
      <c r="F8" s="1442"/>
      <c r="G8" s="1442"/>
      <c r="H8" s="1442"/>
      <c r="I8" s="1442"/>
    </row>
    <row r="9" spans="1:9" s="678" customFormat="1" ht="16.5" customHeight="1">
      <c r="A9" s="247"/>
      <c r="B9" s="246"/>
      <c r="C9" s="6"/>
      <c r="D9" s="246"/>
      <c r="E9" s="449"/>
      <c r="F9" s="778"/>
      <c r="G9" s="246"/>
      <c r="H9" s="246"/>
      <c r="I9" s="778" t="s">
        <v>690</v>
      </c>
    </row>
    <row r="10" spans="1:9" ht="16.5" customHeight="1">
      <c r="A10" s="212"/>
      <c r="B10" s="245"/>
      <c r="C10" s="530">
        <v>1</v>
      </c>
      <c r="D10" s="985"/>
      <c r="E10" s="985" t="s">
        <v>180</v>
      </c>
      <c r="F10" s="533" t="s">
        <v>440</v>
      </c>
      <c r="G10" s="82" t="s">
        <v>664</v>
      </c>
      <c r="H10" s="986">
        <v>5</v>
      </c>
      <c r="I10" s="987">
        <f>TIME(10,30,0)</f>
        <v>0.4375</v>
      </c>
    </row>
    <row r="11" spans="1:14" s="678" customFormat="1" ht="33" customHeight="1">
      <c r="A11" s="247"/>
      <c r="B11" s="780"/>
      <c r="C11" s="12">
        <f>C10+1</f>
        <v>2</v>
      </c>
      <c r="D11" s="12" t="s">
        <v>490</v>
      </c>
      <c r="E11" s="988" t="s">
        <v>207</v>
      </c>
      <c r="F11" s="55" t="s">
        <v>440</v>
      </c>
      <c r="G11" s="12" t="s">
        <v>664</v>
      </c>
      <c r="H11" s="400">
        <v>10</v>
      </c>
      <c r="I11" s="989">
        <f aca="true" t="shared" si="0" ref="I11:I21">I10+TIME(0,H10,0)</f>
        <v>0.4409722222222222</v>
      </c>
      <c r="N11" s="399"/>
    </row>
    <row r="12" spans="1:9" ht="16.5" customHeight="1">
      <c r="A12" s="212"/>
      <c r="B12" s="1143"/>
      <c r="C12" s="82">
        <f>C11+1</f>
        <v>3</v>
      </c>
      <c r="D12" s="82" t="s">
        <v>490</v>
      </c>
      <c r="E12" s="985" t="s">
        <v>854</v>
      </c>
      <c r="F12" s="533" t="s">
        <v>440</v>
      </c>
      <c r="G12" s="82" t="s">
        <v>664</v>
      </c>
      <c r="H12" s="986">
        <v>40</v>
      </c>
      <c r="I12" s="987">
        <f t="shared" si="0"/>
        <v>0.44791666666666663</v>
      </c>
    </row>
    <row r="13" spans="1:9" s="678" customFormat="1" ht="16.5" customHeight="1">
      <c r="A13" s="247"/>
      <c r="B13" s="246"/>
      <c r="C13" s="12">
        <v>4</v>
      </c>
      <c r="D13" s="399" t="s">
        <v>487</v>
      </c>
      <c r="E13" s="988" t="s">
        <v>208</v>
      </c>
      <c r="F13" s="55" t="s">
        <v>440</v>
      </c>
      <c r="G13" s="12" t="s">
        <v>664</v>
      </c>
      <c r="H13" s="400">
        <v>5</v>
      </c>
      <c r="I13" s="989">
        <f t="shared" si="0"/>
        <v>0.4756944444444444</v>
      </c>
    </row>
    <row r="14" spans="1:9" ht="16.5" customHeight="1">
      <c r="A14" s="212"/>
      <c r="B14" s="245"/>
      <c r="C14" s="82">
        <v>5</v>
      </c>
      <c r="D14" s="985" t="s">
        <v>489</v>
      </c>
      <c r="E14" s="985" t="s">
        <v>797</v>
      </c>
      <c r="F14" s="533" t="s">
        <v>440</v>
      </c>
      <c r="G14" s="82" t="s">
        <v>593</v>
      </c>
      <c r="H14" s="986">
        <v>60</v>
      </c>
      <c r="I14" s="987">
        <f t="shared" si="0"/>
        <v>0.47916666666666663</v>
      </c>
    </row>
    <row r="15" spans="1:9" s="678" customFormat="1" ht="16.5" customHeight="1">
      <c r="A15" s="247"/>
      <c r="B15" s="246"/>
      <c r="C15" s="12">
        <v>6</v>
      </c>
      <c r="D15" s="399" t="s">
        <v>487</v>
      </c>
      <c r="E15" s="399" t="s">
        <v>536</v>
      </c>
      <c r="F15" s="55" t="s">
        <v>440</v>
      </c>
      <c r="G15" s="12" t="s">
        <v>664</v>
      </c>
      <c r="H15" s="400">
        <v>60</v>
      </c>
      <c r="I15" s="989">
        <f t="shared" si="0"/>
        <v>0.5208333333333333</v>
      </c>
    </row>
    <row r="16" spans="1:9" ht="16.5" customHeight="1">
      <c r="A16" s="212"/>
      <c r="B16" s="245"/>
      <c r="C16" s="82">
        <v>7</v>
      </c>
      <c r="D16" s="985" t="s">
        <v>489</v>
      </c>
      <c r="E16" s="985" t="s">
        <v>594</v>
      </c>
      <c r="F16" s="533" t="s">
        <v>440</v>
      </c>
      <c r="G16" s="82" t="s">
        <v>593</v>
      </c>
      <c r="H16" s="986">
        <v>120</v>
      </c>
      <c r="I16" s="987">
        <f t="shared" si="0"/>
        <v>0.5624999999999999</v>
      </c>
    </row>
    <row r="17" spans="1:9" s="678" customFormat="1" ht="16.5" customHeight="1">
      <c r="A17" s="247"/>
      <c r="B17" s="246"/>
      <c r="C17" s="12">
        <v>8</v>
      </c>
      <c r="D17" s="399" t="s">
        <v>487</v>
      </c>
      <c r="E17" s="399" t="s">
        <v>209</v>
      </c>
      <c r="F17" s="55" t="s">
        <v>440</v>
      </c>
      <c r="G17" s="12" t="s">
        <v>664</v>
      </c>
      <c r="H17" s="400">
        <v>30</v>
      </c>
      <c r="I17" s="989">
        <f t="shared" si="0"/>
        <v>0.6458333333333333</v>
      </c>
    </row>
    <row r="18" spans="1:9" ht="16.5" customHeight="1">
      <c r="A18" s="212"/>
      <c r="B18" s="245"/>
      <c r="C18" s="82">
        <v>9</v>
      </c>
      <c r="D18" s="985" t="s">
        <v>489</v>
      </c>
      <c r="E18" s="985" t="s">
        <v>594</v>
      </c>
      <c r="F18" s="533" t="s">
        <v>440</v>
      </c>
      <c r="G18" s="82" t="s">
        <v>593</v>
      </c>
      <c r="H18" s="986">
        <v>120</v>
      </c>
      <c r="I18" s="987">
        <f t="shared" si="0"/>
        <v>0.6666666666666666</v>
      </c>
    </row>
    <row r="19" spans="1:9" s="678" customFormat="1" ht="16.5" customHeight="1">
      <c r="A19" s="247"/>
      <c r="B19" s="246"/>
      <c r="C19" s="12">
        <v>10</v>
      </c>
      <c r="D19" s="399" t="s">
        <v>487</v>
      </c>
      <c r="E19" s="399" t="s">
        <v>210</v>
      </c>
      <c r="F19" s="55" t="s">
        <v>440</v>
      </c>
      <c r="G19" s="12" t="s">
        <v>664</v>
      </c>
      <c r="H19" s="400">
        <v>90</v>
      </c>
      <c r="I19" s="989">
        <f t="shared" si="0"/>
        <v>0.75</v>
      </c>
    </row>
    <row r="20" spans="1:9" ht="16.5" customHeight="1">
      <c r="A20" s="212"/>
      <c r="B20" s="245"/>
      <c r="C20" s="82">
        <v>11</v>
      </c>
      <c r="D20" s="985" t="s">
        <v>489</v>
      </c>
      <c r="E20" s="985" t="s">
        <v>594</v>
      </c>
      <c r="F20" s="533" t="s">
        <v>440</v>
      </c>
      <c r="G20" s="82" t="s">
        <v>593</v>
      </c>
      <c r="H20" s="986">
        <v>120</v>
      </c>
      <c r="I20" s="987">
        <f t="shared" si="0"/>
        <v>0.8125</v>
      </c>
    </row>
    <row r="21" spans="1:9" s="678" customFormat="1" ht="16.5" customHeight="1">
      <c r="A21" s="247"/>
      <c r="B21" s="398"/>
      <c r="C21" s="12">
        <v>12</v>
      </c>
      <c r="D21" s="399" t="s">
        <v>487</v>
      </c>
      <c r="E21" s="399" t="s">
        <v>211</v>
      </c>
      <c r="F21" s="55" t="s">
        <v>440</v>
      </c>
      <c r="G21" s="12" t="s">
        <v>664</v>
      </c>
      <c r="H21" s="400">
        <v>0</v>
      </c>
      <c r="I21" s="989">
        <f t="shared" si="0"/>
        <v>0.8958333333333334</v>
      </c>
    </row>
    <row r="22" spans="1:9" ht="16.5" customHeight="1">
      <c r="A22" s="212"/>
      <c r="B22" s="245"/>
      <c r="C22" s="530"/>
      <c r="D22" s="985"/>
      <c r="E22" s="985"/>
      <c r="F22" s="82"/>
      <c r="G22" s="82"/>
      <c r="H22" s="986"/>
      <c r="I22" s="987"/>
    </row>
    <row r="23" spans="1:9" s="406" customFormat="1" ht="16.5" customHeight="1">
      <c r="A23" s="237"/>
      <c r="B23" s="237"/>
      <c r="C23" s="237"/>
      <c r="D23" s="237"/>
      <c r="E23" s="237"/>
      <c r="F23" s="237"/>
      <c r="G23" s="238"/>
      <c r="H23" s="237"/>
      <c r="I23" s="237"/>
    </row>
    <row r="24" spans="1:9" s="406" customFormat="1" ht="16.5" customHeight="1">
      <c r="A24" s="446"/>
      <c r="B24" s="1442" t="s">
        <v>855</v>
      </c>
      <c r="C24" s="1442"/>
      <c r="D24" s="1442"/>
      <c r="E24" s="1442"/>
      <c r="F24" s="1442"/>
      <c r="G24" s="1442"/>
      <c r="H24" s="1442"/>
      <c r="I24" s="1442"/>
    </row>
    <row r="25" spans="1:9" s="678" customFormat="1" ht="16.5" customHeight="1">
      <c r="A25" s="247"/>
      <c r="B25" s="246"/>
      <c r="C25" s="6"/>
      <c r="D25" s="246"/>
      <c r="E25" s="449"/>
      <c r="F25" s="246"/>
      <c r="G25" s="246"/>
      <c r="H25" s="246"/>
      <c r="I25" s="246"/>
    </row>
    <row r="26" spans="1:9" ht="16.5" customHeight="1">
      <c r="A26" s="212"/>
      <c r="B26" s="245"/>
      <c r="C26" s="530">
        <v>13</v>
      </c>
      <c r="D26" s="985" t="s">
        <v>490</v>
      </c>
      <c r="E26" s="985" t="s">
        <v>180</v>
      </c>
      <c r="F26" s="533" t="s">
        <v>440</v>
      </c>
      <c r="G26" s="82" t="s">
        <v>664</v>
      </c>
      <c r="H26" s="986">
        <v>0</v>
      </c>
      <c r="I26" s="987">
        <f>TIME(8,0,0)</f>
        <v>0.3333333333333333</v>
      </c>
    </row>
    <row r="27" spans="1:9" s="678" customFormat="1" ht="16.5" customHeight="1">
      <c r="A27" s="247"/>
      <c r="B27" s="246"/>
      <c r="C27" s="12">
        <f aca="true" t="shared" si="1" ref="C27:C36">C26+1</f>
        <v>14</v>
      </c>
      <c r="D27" s="399" t="s">
        <v>489</v>
      </c>
      <c r="E27" s="399" t="s">
        <v>594</v>
      </c>
      <c r="F27" s="55" t="s">
        <v>442</v>
      </c>
      <c r="G27" s="12" t="s">
        <v>593</v>
      </c>
      <c r="H27" s="400">
        <v>120</v>
      </c>
      <c r="I27" s="989">
        <f aca="true" t="shared" si="2" ref="I27:I36">I26+TIME(0,H26,0)</f>
        <v>0.3333333333333333</v>
      </c>
    </row>
    <row r="28" spans="1:9" ht="16.5" customHeight="1">
      <c r="A28" s="212"/>
      <c r="B28" s="245"/>
      <c r="C28" s="82">
        <f t="shared" si="1"/>
        <v>15</v>
      </c>
      <c r="D28" s="985" t="s">
        <v>487</v>
      </c>
      <c r="E28" s="985" t="s">
        <v>209</v>
      </c>
      <c r="F28" s="533" t="s">
        <v>440</v>
      </c>
      <c r="G28" s="82" t="s">
        <v>664</v>
      </c>
      <c r="H28" s="986">
        <v>30</v>
      </c>
      <c r="I28" s="987">
        <f t="shared" si="2"/>
        <v>0.41666666666666663</v>
      </c>
    </row>
    <row r="29" spans="1:9" s="678" customFormat="1" ht="16.5" customHeight="1">
      <c r="A29" s="247"/>
      <c r="B29" s="246"/>
      <c r="C29" s="12">
        <f t="shared" si="1"/>
        <v>16</v>
      </c>
      <c r="D29" s="399" t="s">
        <v>489</v>
      </c>
      <c r="E29" s="399" t="s">
        <v>594</v>
      </c>
      <c r="F29" s="55" t="s">
        <v>440</v>
      </c>
      <c r="G29" s="12" t="s">
        <v>664</v>
      </c>
      <c r="H29" s="400">
        <v>120</v>
      </c>
      <c r="I29" s="989">
        <f t="shared" si="2"/>
        <v>0.43749999999999994</v>
      </c>
    </row>
    <row r="30" spans="1:9" ht="16.5" customHeight="1">
      <c r="A30" s="212"/>
      <c r="B30" s="245"/>
      <c r="C30" s="82">
        <f t="shared" si="1"/>
        <v>17</v>
      </c>
      <c r="D30" s="985" t="s">
        <v>487</v>
      </c>
      <c r="E30" s="985" t="s">
        <v>536</v>
      </c>
      <c r="F30" s="533" t="s">
        <v>440</v>
      </c>
      <c r="G30" s="82" t="s">
        <v>664</v>
      </c>
      <c r="H30" s="986">
        <v>60</v>
      </c>
      <c r="I30" s="987">
        <f t="shared" si="2"/>
        <v>0.5208333333333333</v>
      </c>
    </row>
    <row r="31" spans="1:9" s="678" customFormat="1" ht="16.5" customHeight="1">
      <c r="A31" s="247"/>
      <c r="B31" s="246"/>
      <c r="C31" s="12">
        <f t="shared" si="1"/>
        <v>18</v>
      </c>
      <c r="D31" s="399" t="s">
        <v>489</v>
      </c>
      <c r="E31" s="399" t="s">
        <v>594</v>
      </c>
      <c r="F31" s="55" t="s">
        <v>440</v>
      </c>
      <c r="G31" s="12" t="s">
        <v>593</v>
      </c>
      <c r="H31" s="400">
        <v>120</v>
      </c>
      <c r="I31" s="989">
        <f t="shared" si="2"/>
        <v>0.5624999999999999</v>
      </c>
    </row>
    <row r="32" spans="1:9" ht="16.5" customHeight="1">
      <c r="A32" s="212"/>
      <c r="B32" s="245"/>
      <c r="C32" s="82">
        <f t="shared" si="1"/>
        <v>19</v>
      </c>
      <c r="D32" s="985" t="s">
        <v>487</v>
      </c>
      <c r="E32" s="985" t="s">
        <v>209</v>
      </c>
      <c r="F32" s="533" t="s">
        <v>440</v>
      </c>
      <c r="G32" s="82" t="s">
        <v>664</v>
      </c>
      <c r="H32" s="986">
        <v>30</v>
      </c>
      <c r="I32" s="987">
        <f t="shared" si="2"/>
        <v>0.6458333333333333</v>
      </c>
    </row>
    <row r="33" spans="1:9" s="678" customFormat="1" ht="16.5" customHeight="1">
      <c r="A33" s="247"/>
      <c r="B33" s="246"/>
      <c r="C33" s="12">
        <f t="shared" si="1"/>
        <v>20</v>
      </c>
      <c r="D33" s="399" t="s">
        <v>489</v>
      </c>
      <c r="E33" s="399" t="s">
        <v>594</v>
      </c>
      <c r="F33" s="55" t="s">
        <v>440</v>
      </c>
      <c r="G33" s="12" t="s">
        <v>593</v>
      </c>
      <c r="H33" s="400">
        <v>120</v>
      </c>
      <c r="I33" s="989">
        <f t="shared" si="2"/>
        <v>0.6666666666666666</v>
      </c>
    </row>
    <row r="34" spans="1:9" ht="16.5" customHeight="1">
      <c r="A34" s="212"/>
      <c r="B34" s="245"/>
      <c r="C34" s="82">
        <f t="shared" si="1"/>
        <v>21</v>
      </c>
      <c r="D34" s="985" t="s">
        <v>487</v>
      </c>
      <c r="E34" s="985" t="s">
        <v>210</v>
      </c>
      <c r="F34" s="533" t="s">
        <v>440</v>
      </c>
      <c r="G34" s="82" t="s">
        <v>664</v>
      </c>
      <c r="H34" s="986">
        <v>90</v>
      </c>
      <c r="I34" s="987">
        <f t="shared" si="2"/>
        <v>0.75</v>
      </c>
    </row>
    <row r="35" spans="1:9" s="678" customFormat="1" ht="16.5" customHeight="1">
      <c r="A35" s="247"/>
      <c r="B35" s="246"/>
      <c r="C35" s="12">
        <f t="shared" si="1"/>
        <v>22</v>
      </c>
      <c r="D35" s="399" t="s">
        <v>489</v>
      </c>
      <c r="E35" s="399" t="s">
        <v>594</v>
      </c>
      <c r="F35" s="55" t="s">
        <v>440</v>
      </c>
      <c r="G35" s="12" t="s">
        <v>593</v>
      </c>
      <c r="H35" s="400">
        <v>120</v>
      </c>
      <c r="I35" s="989">
        <f t="shared" si="2"/>
        <v>0.8125</v>
      </c>
    </row>
    <row r="36" spans="1:9" ht="16.5" customHeight="1">
      <c r="A36" s="212"/>
      <c r="B36" s="245"/>
      <c r="C36" s="82">
        <f t="shared" si="1"/>
        <v>23</v>
      </c>
      <c r="D36" s="985" t="s">
        <v>487</v>
      </c>
      <c r="E36" s="985" t="s">
        <v>211</v>
      </c>
      <c r="F36" s="533" t="s">
        <v>440</v>
      </c>
      <c r="G36" s="82" t="s">
        <v>664</v>
      </c>
      <c r="H36" s="986">
        <v>0</v>
      </c>
      <c r="I36" s="987">
        <f t="shared" si="2"/>
        <v>0.8958333333333334</v>
      </c>
    </row>
    <row r="37" spans="1:9" s="678" customFormat="1" ht="16.5" customHeight="1">
      <c r="A37" s="247"/>
      <c r="B37" s="246"/>
      <c r="C37" s="12"/>
      <c r="D37" s="399"/>
      <c r="E37" s="399"/>
      <c r="F37" s="55"/>
      <c r="G37" s="12"/>
      <c r="H37" s="400"/>
      <c r="I37" s="989"/>
    </row>
    <row r="38" spans="1:9" s="406" customFormat="1" ht="16.5" customHeight="1">
      <c r="A38" s="237"/>
      <c r="B38" s="237"/>
      <c r="C38" s="237"/>
      <c r="D38" s="237"/>
      <c r="E38" s="237"/>
      <c r="F38" s="237"/>
      <c r="G38" s="238"/>
      <c r="H38" s="237"/>
      <c r="I38" s="237"/>
    </row>
    <row r="39" spans="1:9" s="406" customFormat="1" ht="16.5" customHeight="1">
      <c r="A39" s="446"/>
      <c r="B39" s="1442" t="s">
        <v>856</v>
      </c>
      <c r="C39" s="1442"/>
      <c r="D39" s="1442"/>
      <c r="E39" s="1442"/>
      <c r="F39" s="1442"/>
      <c r="G39" s="1442"/>
      <c r="H39" s="1442"/>
      <c r="I39" s="1442"/>
    </row>
    <row r="40" spans="1:9" s="678" customFormat="1" ht="16.5" customHeight="1">
      <c r="A40" s="247"/>
      <c r="B40" s="246"/>
      <c r="C40" s="6"/>
      <c r="D40" s="246"/>
      <c r="E40" s="449"/>
      <c r="F40" s="246"/>
      <c r="G40" s="246"/>
      <c r="H40" s="246"/>
      <c r="I40" s="246"/>
    </row>
    <row r="41" spans="1:9" ht="16.5" customHeight="1">
      <c r="A41" s="212"/>
      <c r="B41" s="245"/>
      <c r="C41" s="530">
        <v>13</v>
      </c>
      <c r="D41" s="985" t="s">
        <v>490</v>
      </c>
      <c r="E41" s="985" t="s">
        <v>180</v>
      </c>
      <c r="F41" s="533" t="s">
        <v>440</v>
      </c>
      <c r="G41" s="82" t="s">
        <v>664</v>
      </c>
      <c r="H41" s="986">
        <v>0</v>
      </c>
      <c r="I41" s="987">
        <f>TIME(8,0,0)</f>
        <v>0.3333333333333333</v>
      </c>
    </row>
    <row r="42" spans="1:9" s="678" customFormat="1" ht="16.5" customHeight="1">
      <c r="A42" s="247"/>
      <c r="B42" s="246"/>
      <c r="C42" s="12">
        <f aca="true" t="shared" si="3" ref="C42:C49">C41+1</f>
        <v>14</v>
      </c>
      <c r="D42" s="399" t="s">
        <v>489</v>
      </c>
      <c r="E42" s="399" t="s">
        <v>594</v>
      </c>
      <c r="F42" s="55" t="s">
        <v>442</v>
      </c>
      <c r="G42" s="12" t="s">
        <v>593</v>
      </c>
      <c r="H42" s="400">
        <v>120</v>
      </c>
      <c r="I42" s="989">
        <f aca="true" t="shared" si="4" ref="I42:I49">I41+TIME(0,H41,0)</f>
        <v>0.3333333333333333</v>
      </c>
    </row>
    <row r="43" spans="1:9" ht="16.5" customHeight="1">
      <c r="A43" s="212"/>
      <c r="B43" s="245"/>
      <c r="C43" s="82">
        <f t="shared" si="3"/>
        <v>15</v>
      </c>
      <c r="D43" s="985" t="s">
        <v>487</v>
      </c>
      <c r="E43" s="985" t="s">
        <v>857</v>
      </c>
      <c r="F43" s="533" t="s">
        <v>440</v>
      </c>
      <c r="G43" s="82" t="s">
        <v>664</v>
      </c>
      <c r="H43" s="986">
        <v>210</v>
      </c>
      <c r="I43" s="987">
        <f t="shared" si="4"/>
        <v>0.41666666666666663</v>
      </c>
    </row>
    <row r="44" spans="1:9" s="678" customFormat="1" ht="16.5" customHeight="1">
      <c r="A44" s="247"/>
      <c r="B44" s="246"/>
      <c r="C44" s="12">
        <f t="shared" si="3"/>
        <v>16</v>
      </c>
      <c r="D44" s="399" t="s">
        <v>489</v>
      </c>
      <c r="E44" s="399" t="s">
        <v>594</v>
      </c>
      <c r="F44" s="55" t="s">
        <v>440</v>
      </c>
      <c r="G44" s="12" t="s">
        <v>593</v>
      </c>
      <c r="H44" s="400">
        <v>120</v>
      </c>
      <c r="I44" s="989">
        <f t="shared" si="4"/>
        <v>0.5625</v>
      </c>
    </row>
    <row r="45" spans="1:9" ht="16.5" customHeight="1">
      <c r="A45" s="212"/>
      <c r="B45" s="245"/>
      <c r="C45" s="82">
        <f t="shared" si="3"/>
        <v>17</v>
      </c>
      <c r="D45" s="985" t="s">
        <v>487</v>
      </c>
      <c r="E45" s="985" t="s">
        <v>209</v>
      </c>
      <c r="F45" s="533" t="s">
        <v>440</v>
      </c>
      <c r="G45" s="82" t="s">
        <v>664</v>
      </c>
      <c r="H45" s="986">
        <v>30</v>
      </c>
      <c r="I45" s="987">
        <f t="shared" si="4"/>
        <v>0.6458333333333334</v>
      </c>
    </row>
    <row r="46" spans="1:9" s="678" customFormat="1" ht="16.5" customHeight="1">
      <c r="A46" s="247"/>
      <c r="B46" s="246"/>
      <c r="C46" s="12">
        <f t="shared" si="3"/>
        <v>18</v>
      </c>
      <c r="D46" s="399" t="s">
        <v>489</v>
      </c>
      <c r="E46" s="399" t="s">
        <v>594</v>
      </c>
      <c r="F46" s="55" t="s">
        <v>440</v>
      </c>
      <c r="G46" s="12" t="s">
        <v>593</v>
      </c>
      <c r="H46" s="400">
        <v>120</v>
      </c>
      <c r="I46" s="989">
        <f t="shared" si="4"/>
        <v>0.6666666666666667</v>
      </c>
    </row>
    <row r="47" spans="1:9" ht="16.5" customHeight="1">
      <c r="A47" s="212"/>
      <c r="B47" s="245"/>
      <c r="C47" s="82">
        <f t="shared" si="3"/>
        <v>19</v>
      </c>
      <c r="D47" s="985" t="s">
        <v>487</v>
      </c>
      <c r="E47" s="985" t="s">
        <v>210</v>
      </c>
      <c r="F47" s="533" t="s">
        <v>440</v>
      </c>
      <c r="G47" s="82" t="s">
        <v>664</v>
      </c>
      <c r="H47" s="986">
        <v>90</v>
      </c>
      <c r="I47" s="987">
        <f t="shared" si="4"/>
        <v>0.7500000000000001</v>
      </c>
    </row>
    <row r="48" spans="1:9" s="678" customFormat="1" ht="16.5" customHeight="1">
      <c r="A48" s="247"/>
      <c r="B48" s="246"/>
      <c r="C48" s="12">
        <f t="shared" si="3"/>
        <v>20</v>
      </c>
      <c r="D48" s="399" t="s">
        <v>489</v>
      </c>
      <c r="E48" s="399" t="s">
        <v>594</v>
      </c>
      <c r="F48" s="55" t="s">
        <v>440</v>
      </c>
      <c r="G48" s="12" t="s">
        <v>593</v>
      </c>
      <c r="H48" s="400">
        <v>120</v>
      </c>
      <c r="I48" s="989">
        <f t="shared" si="4"/>
        <v>0.8125000000000001</v>
      </c>
    </row>
    <row r="49" spans="1:9" ht="16.5" customHeight="1">
      <c r="A49" s="212"/>
      <c r="B49" s="245"/>
      <c r="C49" s="82">
        <f t="shared" si="3"/>
        <v>21</v>
      </c>
      <c r="D49" s="985" t="s">
        <v>487</v>
      </c>
      <c r="E49" s="985" t="s">
        <v>211</v>
      </c>
      <c r="F49" s="533" t="s">
        <v>440</v>
      </c>
      <c r="G49" s="82" t="s">
        <v>664</v>
      </c>
      <c r="H49" s="986">
        <v>0</v>
      </c>
      <c r="I49" s="987">
        <f t="shared" si="4"/>
        <v>0.8958333333333335</v>
      </c>
    </row>
    <row r="50" spans="1:9" s="678" customFormat="1" ht="16.5" customHeight="1">
      <c r="A50" s="247"/>
      <c r="B50" s="246"/>
      <c r="C50" s="12"/>
      <c r="D50" s="399"/>
      <c r="E50" s="399"/>
      <c r="F50" s="55"/>
      <c r="G50" s="12"/>
      <c r="H50" s="400"/>
      <c r="I50" s="989"/>
    </row>
    <row r="51" spans="1:9" s="406" customFormat="1" ht="16.5" customHeight="1">
      <c r="A51" s="446"/>
      <c r="B51" s="1442" t="s">
        <v>858</v>
      </c>
      <c r="C51" s="1442"/>
      <c r="D51" s="1442"/>
      <c r="E51" s="1442"/>
      <c r="F51" s="1442"/>
      <c r="G51" s="1442"/>
      <c r="H51" s="1442"/>
      <c r="I51" s="1442"/>
    </row>
    <row r="52" spans="1:9" s="678" customFormat="1" ht="16.5" customHeight="1">
      <c r="A52" s="247"/>
      <c r="B52" s="246"/>
      <c r="C52" s="6"/>
      <c r="D52" s="246"/>
      <c r="E52" s="449"/>
      <c r="F52" s="246"/>
      <c r="G52" s="246"/>
      <c r="H52" s="246"/>
      <c r="I52" s="246"/>
    </row>
    <row r="53" spans="1:9" ht="16.5" customHeight="1">
      <c r="A53" s="212"/>
      <c r="B53" s="245"/>
      <c r="C53" s="530">
        <v>13</v>
      </c>
      <c r="D53" s="985" t="s">
        <v>490</v>
      </c>
      <c r="E53" s="985" t="s">
        <v>180</v>
      </c>
      <c r="F53" s="533" t="s">
        <v>440</v>
      </c>
      <c r="G53" s="82" t="s">
        <v>664</v>
      </c>
      <c r="H53" s="986">
        <v>0</v>
      </c>
      <c r="I53" s="987">
        <f>TIME(8,0,0)</f>
        <v>0.3333333333333333</v>
      </c>
    </row>
    <row r="54" spans="1:9" s="678" customFormat="1" ht="16.5" customHeight="1">
      <c r="A54" s="247"/>
      <c r="B54" s="246"/>
      <c r="C54" s="12">
        <f aca="true" t="shared" si="5" ref="C54:C63">C53+1</f>
        <v>14</v>
      </c>
      <c r="D54" s="399" t="s">
        <v>489</v>
      </c>
      <c r="E54" s="399" t="s">
        <v>594</v>
      </c>
      <c r="F54" s="55" t="s">
        <v>442</v>
      </c>
      <c r="G54" s="12" t="s">
        <v>593</v>
      </c>
      <c r="H54" s="400">
        <v>120</v>
      </c>
      <c r="I54" s="989">
        <f aca="true" t="shared" si="6" ref="I54:I64">I53+TIME(0,H53,0)</f>
        <v>0.3333333333333333</v>
      </c>
    </row>
    <row r="55" spans="1:9" ht="16.5" customHeight="1">
      <c r="A55" s="212"/>
      <c r="B55" s="245"/>
      <c r="C55" s="82">
        <f t="shared" si="5"/>
        <v>15</v>
      </c>
      <c r="D55" s="985" t="s">
        <v>487</v>
      </c>
      <c r="E55" s="985" t="s">
        <v>209</v>
      </c>
      <c r="F55" s="533" t="s">
        <v>440</v>
      </c>
      <c r="G55" s="82" t="s">
        <v>664</v>
      </c>
      <c r="H55" s="986">
        <v>30</v>
      </c>
      <c r="I55" s="987">
        <f t="shared" si="6"/>
        <v>0.41666666666666663</v>
      </c>
    </row>
    <row r="56" spans="1:9" s="678" customFormat="1" ht="16.5" customHeight="1">
      <c r="A56" s="247"/>
      <c r="B56" s="246"/>
      <c r="C56" s="12">
        <f t="shared" si="5"/>
        <v>16</v>
      </c>
      <c r="D56" s="399" t="s">
        <v>489</v>
      </c>
      <c r="E56" s="399" t="s">
        <v>594</v>
      </c>
      <c r="F56" s="55" t="s">
        <v>440</v>
      </c>
      <c r="G56" s="12" t="s">
        <v>593</v>
      </c>
      <c r="H56" s="400">
        <v>120</v>
      </c>
      <c r="I56" s="989">
        <f t="shared" si="6"/>
        <v>0.43749999999999994</v>
      </c>
    </row>
    <row r="57" spans="1:9" ht="16.5" customHeight="1">
      <c r="A57" s="212"/>
      <c r="B57" s="245"/>
      <c r="C57" s="82">
        <f t="shared" si="5"/>
        <v>17</v>
      </c>
      <c r="D57" s="985" t="s">
        <v>487</v>
      </c>
      <c r="E57" s="985" t="s">
        <v>536</v>
      </c>
      <c r="F57" s="533" t="s">
        <v>440</v>
      </c>
      <c r="G57" s="82" t="s">
        <v>664</v>
      </c>
      <c r="H57" s="986">
        <v>60</v>
      </c>
      <c r="I57" s="987">
        <f t="shared" si="6"/>
        <v>0.5208333333333333</v>
      </c>
    </row>
    <row r="58" spans="1:9" s="678" customFormat="1" ht="16.5" customHeight="1">
      <c r="A58" s="247"/>
      <c r="B58" s="246"/>
      <c r="C58" s="12">
        <f t="shared" si="5"/>
        <v>18</v>
      </c>
      <c r="D58" s="399" t="s">
        <v>489</v>
      </c>
      <c r="E58" s="399" t="s">
        <v>594</v>
      </c>
      <c r="F58" s="55" t="s">
        <v>440</v>
      </c>
      <c r="G58" s="12" t="s">
        <v>593</v>
      </c>
      <c r="H58" s="400">
        <v>120</v>
      </c>
      <c r="I58" s="989">
        <f t="shared" si="6"/>
        <v>0.5624999999999999</v>
      </c>
    </row>
    <row r="59" spans="1:9" ht="16.5" customHeight="1">
      <c r="A59" s="212"/>
      <c r="B59" s="245"/>
      <c r="C59" s="82">
        <f t="shared" si="5"/>
        <v>19</v>
      </c>
      <c r="D59" s="985" t="s">
        <v>487</v>
      </c>
      <c r="E59" s="985" t="s">
        <v>209</v>
      </c>
      <c r="F59" s="533" t="s">
        <v>440</v>
      </c>
      <c r="G59" s="82" t="s">
        <v>664</v>
      </c>
      <c r="H59" s="986">
        <v>30</v>
      </c>
      <c r="I59" s="987">
        <f t="shared" si="6"/>
        <v>0.6458333333333333</v>
      </c>
    </row>
    <row r="60" spans="1:9" s="678" customFormat="1" ht="16.5" customHeight="1">
      <c r="A60" s="247"/>
      <c r="B60" s="246"/>
      <c r="C60" s="12">
        <f t="shared" si="5"/>
        <v>20</v>
      </c>
      <c r="D60" s="399" t="s">
        <v>489</v>
      </c>
      <c r="E60" s="399" t="s">
        <v>594</v>
      </c>
      <c r="F60" s="55" t="s">
        <v>440</v>
      </c>
      <c r="G60" s="12" t="s">
        <v>593</v>
      </c>
      <c r="H60" s="400">
        <v>120</v>
      </c>
      <c r="I60" s="989">
        <f t="shared" si="6"/>
        <v>0.6666666666666666</v>
      </c>
    </row>
    <row r="61" spans="1:9" ht="16.5" customHeight="1">
      <c r="A61" s="212"/>
      <c r="B61" s="245"/>
      <c r="C61" s="82">
        <f t="shared" si="5"/>
        <v>21</v>
      </c>
      <c r="D61" s="985" t="s">
        <v>487</v>
      </c>
      <c r="E61" s="985" t="s">
        <v>210</v>
      </c>
      <c r="F61" s="533" t="s">
        <v>440</v>
      </c>
      <c r="G61" s="82" t="s">
        <v>664</v>
      </c>
      <c r="H61" s="986">
        <v>90</v>
      </c>
      <c r="I61" s="987">
        <f t="shared" si="6"/>
        <v>0.75</v>
      </c>
    </row>
    <row r="62" spans="1:9" s="678" customFormat="1" ht="16.5" customHeight="1">
      <c r="A62" s="247"/>
      <c r="B62" s="246"/>
      <c r="C62" s="12">
        <f t="shared" si="5"/>
        <v>22</v>
      </c>
      <c r="D62" s="399" t="s">
        <v>489</v>
      </c>
      <c r="E62" s="399" t="s">
        <v>594</v>
      </c>
      <c r="F62" s="55" t="s">
        <v>440</v>
      </c>
      <c r="G62" s="12" t="s">
        <v>593</v>
      </c>
      <c r="H62" s="400">
        <v>60</v>
      </c>
      <c r="I62" s="989">
        <f t="shared" si="6"/>
        <v>0.8125</v>
      </c>
    </row>
    <row r="63" spans="1:9" ht="16.5" customHeight="1">
      <c r="A63" s="212"/>
      <c r="B63" s="245"/>
      <c r="C63" s="82">
        <f t="shared" si="5"/>
        <v>23</v>
      </c>
      <c r="D63" s="985" t="s">
        <v>489</v>
      </c>
      <c r="E63" s="985" t="s">
        <v>859</v>
      </c>
      <c r="F63" s="533" t="s">
        <v>440</v>
      </c>
      <c r="G63" s="82" t="s">
        <v>664</v>
      </c>
      <c r="H63" s="986">
        <v>60</v>
      </c>
      <c r="I63" s="987">
        <f t="shared" si="6"/>
        <v>0.8541666666666666</v>
      </c>
    </row>
    <row r="64" spans="1:9" s="678" customFormat="1" ht="16.5" customHeight="1">
      <c r="A64" s="247"/>
      <c r="B64" s="246"/>
      <c r="C64" s="12">
        <f>C62+1</f>
        <v>23</v>
      </c>
      <c r="D64" s="399" t="s">
        <v>487</v>
      </c>
      <c r="E64" s="399" t="s">
        <v>860</v>
      </c>
      <c r="F64" s="55" t="s">
        <v>440</v>
      </c>
      <c r="G64" s="12" t="s">
        <v>664</v>
      </c>
      <c r="H64" s="400">
        <v>0</v>
      </c>
      <c r="I64" s="989">
        <f t="shared" si="6"/>
        <v>0.8958333333333333</v>
      </c>
    </row>
    <row r="65" spans="1:9" s="825" customFormat="1" ht="16.5" customHeight="1">
      <c r="A65" s="309"/>
      <c r="B65" s="316"/>
      <c r="C65" s="220"/>
      <c r="D65" s="404"/>
      <c r="E65" s="404"/>
      <c r="F65" s="278"/>
      <c r="G65" s="220"/>
      <c r="H65" s="403"/>
      <c r="I65" s="1082"/>
    </row>
    <row r="66" s="406" customFormat="1" ht="16.5" customHeight="1"/>
  </sheetData>
  <mergeCells count="7">
    <mergeCell ref="B24:I24"/>
    <mergeCell ref="B39:I39"/>
    <mergeCell ref="B51:I51"/>
    <mergeCell ref="B2:I2"/>
    <mergeCell ref="B3:I3"/>
    <mergeCell ref="B4:I4"/>
    <mergeCell ref="B8:I8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2"/>
  </sheetPr>
  <dimension ref="A1:CS66"/>
  <sheetViews>
    <sheetView showGridLines="0" zoomScale="90" zoomScaleNormal="90" workbookViewId="0" topLeftCell="A1">
      <selection activeCell="A1" sqref="A1"/>
    </sheetView>
  </sheetViews>
  <sheetFormatPr defaultColWidth="9.140625" defaultRowHeight="12.75"/>
  <cols>
    <col min="1" max="1" width="1.421875" style="212" customWidth="1"/>
    <col min="2" max="2" width="3.7109375" style="212" customWidth="1"/>
    <col min="3" max="3" width="8.57421875" style="212" customWidth="1"/>
    <col min="4" max="4" width="6.421875" style="212" customWidth="1"/>
    <col min="5" max="5" width="88.421875" style="212" customWidth="1"/>
    <col min="6" max="6" width="3.57421875" style="212" customWidth="1"/>
    <col min="7" max="7" width="25.28125" style="212" customWidth="1"/>
    <col min="8" max="8" width="5.00390625" style="212" customWidth="1"/>
    <col min="9" max="9" width="10.8515625" style="212" customWidth="1"/>
    <col min="10" max="24" width="11.7109375" style="212" customWidth="1"/>
    <col min="25" max="16384" width="9.140625" style="212" customWidth="1"/>
  </cols>
  <sheetData>
    <row r="1" s="936" customFormat="1" ht="15.75">
      <c r="I1" s="937"/>
    </row>
    <row r="2" spans="2:9" s="938" customFormat="1" ht="18">
      <c r="B2" s="1809" t="s">
        <v>776</v>
      </c>
      <c r="C2" s="1809"/>
      <c r="D2" s="1809"/>
      <c r="E2" s="1809"/>
      <c r="F2" s="1809"/>
      <c r="G2" s="1809"/>
      <c r="H2" s="1809"/>
      <c r="I2" s="1809"/>
    </row>
    <row r="3" spans="2:9" s="311" customFormat="1" ht="18">
      <c r="B3" s="1802" t="s">
        <v>629</v>
      </c>
      <c r="C3" s="1802"/>
      <c r="D3" s="1802"/>
      <c r="E3" s="1802"/>
      <c r="F3" s="1802"/>
      <c r="G3" s="1802"/>
      <c r="H3" s="1802"/>
      <c r="I3" s="1802"/>
    </row>
    <row r="4" spans="2:97" s="413" customFormat="1" ht="15.75">
      <c r="B4" s="1789" t="s">
        <v>628</v>
      </c>
      <c r="C4" s="1789"/>
      <c r="D4" s="1789"/>
      <c r="E4" s="1789"/>
      <c r="F4" s="1789"/>
      <c r="G4" s="1789"/>
      <c r="H4" s="1789"/>
      <c r="I4" s="1789"/>
      <c r="J4" s="393"/>
      <c r="K4" s="393"/>
      <c r="L4" s="393"/>
      <c r="M4" s="393"/>
      <c r="N4" s="393"/>
      <c r="O4" s="393"/>
      <c r="P4" s="393"/>
      <c r="Q4" s="393"/>
      <c r="R4" s="393"/>
      <c r="S4" s="393"/>
      <c r="T4" s="393"/>
      <c r="U4" s="393"/>
      <c r="V4" s="393"/>
      <c r="W4" s="393"/>
      <c r="X4" s="393"/>
      <c r="Y4" s="393"/>
      <c r="Z4" s="393"/>
      <c r="AA4" s="393"/>
      <c r="AB4" s="393"/>
      <c r="AC4" s="393"/>
      <c r="AD4" s="393"/>
      <c r="AE4" s="393"/>
      <c r="AF4" s="393"/>
      <c r="AG4" s="393"/>
      <c r="AH4" s="393"/>
      <c r="AI4" s="393"/>
      <c r="AJ4" s="393"/>
      <c r="AK4" s="393"/>
      <c r="AL4" s="393"/>
      <c r="AM4" s="393"/>
      <c r="AN4" s="393"/>
      <c r="AO4" s="393"/>
      <c r="AP4" s="393"/>
      <c r="AQ4" s="393"/>
      <c r="AR4" s="393"/>
      <c r="AS4" s="393"/>
      <c r="AT4" s="393"/>
      <c r="AU4" s="393"/>
      <c r="AV4" s="393"/>
      <c r="AW4" s="393"/>
      <c r="AX4" s="393"/>
      <c r="AY4" s="393"/>
      <c r="AZ4" s="393"/>
      <c r="BA4" s="393"/>
      <c r="BB4" s="393"/>
      <c r="BC4" s="393"/>
      <c r="BD4" s="393"/>
      <c r="BE4" s="393"/>
      <c r="BF4" s="393"/>
      <c r="BG4" s="393"/>
      <c r="BH4" s="393"/>
      <c r="BI4" s="393"/>
      <c r="BJ4" s="393"/>
      <c r="BK4" s="393"/>
      <c r="BL4" s="393"/>
      <c r="BM4" s="393"/>
      <c r="BN4" s="393"/>
      <c r="BO4" s="393"/>
      <c r="BP4" s="393"/>
      <c r="BQ4" s="393"/>
      <c r="BR4" s="393"/>
      <c r="BS4" s="393"/>
      <c r="BT4" s="393"/>
      <c r="BU4" s="393"/>
      <c r="BV4" s="393"/>
      <c r="BW4" s="393"/>
      <c r="BX4" s="393"/>
      <c r="BY4" s="393"/>
      <c r="BZ4" s="393"/>
      <c r="CA4" s="393"/>
      <c r="CB4" s="393"/>
      <c r="CC4" s="393"/>
      <c r="CD4" s="393"/>
      <c r="CE4" s="393"/>
      <c r="CF4" s="393"/>
      <c r="CG4" s="393"/>
      <c r="CH4" s="393"/>
      <c r="CI4" s="393"/>
      <c r="CJ4" s="393"/>
      <c r="CK4" s="393"/>
      <c r="CL4" s="393"/>
      <c r="CM4" s="393"/>
      <c r="CN4" s="393"/>
      <c r="CO4" s="393"/>
      <c r="CP4" s="393"/>
      <c r="CQ4" s="393"/>
      <c r="CR4" s="393"/>
      <c r="CS4" s="393"/>
    </row>
    <row r="5" spans="2:97" s="394" customFormat="1" ht="15.75">
      <c r="B5" s="395" t="s">
        <v>442</v>
      </c>
      <c r="C5" s="414" t="s">
        <v>77</v>
      </c>
      <c r="D5" s="415"/>
      <c r="E5" s="397"/>
      <c r="F5" s="397"/>
      <c r="G5" s="397"/>
      <c r="H5" s="397"/>
      <c r="I5" s="397"/>
      <c r="J5" s="397"/>
      <c r="K5" s="397"/>
      <c r="L5" s="397"/>
      <c r="M5" s="397"/>
      <c r="N5" s="397"/>
      <c r="O5" s="397"/>
      <c r="P5" s="397"/>
      <c r="Q5" s="397"/>
      <c r="R5" s="397"/>
      <c r="S5" s="397"/>
      <c r="T5" s="397"/>
      <c r="U5" s="397"/>
      <c r="V5" s="397"/>
      <c r="W5" s="397"/>
      <c r="X5" s="397"/>
      <c r="Y5" s="397"/>
      <c r="Z5" s="397"/>
      <c r="AA5" s="397"/>
      <c r="AB5" s="397"/>
      <c r="AC5" s="397"/>
      <c r="AD5" s="397"/>
      <c r="AE5" s="397"/>
      <c r="AF5" s="397"/>
      <c r="AG5" s="397"/>
      <c r="AH5" s="397"/>
      <c r="AI5" s="397"/>
      <c r="AJ5" s="397"/>
      <c r="AK5" s="397"/>
      <c r="AL5" s="397"/>
      <c r="AM5" s="397"/>
      <c r="AN5" s="397"/>
      <c r="AO5" s="397"/>
      <c r="AP5" s="397"/>
      <c r="AQ5" s="397"/>
      <c r="AR5" s="397"/>
      <c r="AS5" s="397"/>
      <c r="AT5" s="397"/>
      <c r="AU5" s="397"/>
      <c r="AV5" s="397"/>
      <c r="AW5" s="397"/>
      <c r="AX5" s="397"/>
      <c r="AY5" s="397"/>
      <c r="AZ5" s="397"/>
      <c r="BA5" s="397"/>
      <c r="BB5" s="397"/>
      <c r="BC5" s="397"/>
      <c r="BD5" s="397"/>
      <c r="BE5" s="397"/>
      <c r="BF5" s="397"/>
      <c r="BG5" s="397"/>
      <c r="BH5" s="397"/>
      <c r="BI5" s="397"/>
      <c r="BJ5" s="397"/>
      <c r="BK5" s="397"/>
      <c r="BL5" s="397"/>
      <c r="BM5" s="397"/>
      <c r="BN5" s="397"/>
      <c r="BO5" s="397"/>
      <c r="BP5" s="397"/>
      <c r="BQ5" s="397"/>
      <c r="BR5" s="397"/>
      <c r="BS5" s="397"/>
      <c r="BT5" s="397"/>
      <c r="BU5" s="397"/>
      <c r="BV5" s="397"/>
      <c r="BW5" s="397"/>
      <c r="BX5" s="397"/>
      <c r="BY5" s="397"/>
      <c r="BZ5" s="397"/>
      <c r="CA5" s="397"/>
      <c r="CB5" s="397"/>
      <c r="CC5" s="397"/>
      <c r="CD5" s="397"/>
      <c r="CE5" s="397"/>
      <c r="CF5" s="397"/>
      <c r="CG5" s="397"/>
      <c r="CH5" s="397"/>
      <c r="CI5" s="397"/>
      <c r="CJ5" s="397"/>
      <c r="CK5" s="397"/>
      <c r="CL5" s="397"/>
      <c r="CM5" s="397"/>
      <c r="CN5" s="397"/>
      <c r="CO5" s="397"/>
      <c r="CP5" s="397"/>
      <c r="CQ5" s="397"/>
      <c r="CR5" s="397"/>
      <c r="CS5" s="397"/>
    </row>
    <row r="6" spans="2:97" s="394" customFormat="1" ht="15.75">
      <c r="B6" s="395" t="s">
        <v>442</v>
      </c>
      <c r="C6" s="414" t="s">
        <v>861</v>
      </c>
      <c r="D6" s="415"/>
      <c r="E6" s="397"/>
      <c r="F6" s="397"/>
      <c r="G6" s="397"/>
      <c r="H6" s="397"/>
      <c r="I6" s="397"/>
      <c r="J6" s="397"/>
      <c r="K6" s="397"/>
      <c r="L6" s="397"/>
      <c r="M6" s="397"/>
      <c r="N6" s="397"/>
      <c r="O6" s="397"/>
      <c r="P6" s="397"/>
      <c r="Q6" s="397"/>
      <c r="R6" s="397"/>
      <c r="S6" s="397"/>
      <c r="T6" s="397"/>
      <c r="U6" s="397"/>
      <c r="V6" s="397"/>
      <c r="W6" s="397"/>
      <c r="X6" s="397"/>
      <c r="Y6" s="397"/>
      <c r="Z6" s="397"/>
      <c r="AA6" s="397"/>
      <c r="AB6" s="397"/>
      <c r="AC6" s="397"/>
      <c r="AD6" s="397"/>
      <c r="AE6" s="397"/>
      <c r="AF6" s="397"/>
      <c r="AG6" s="397"/>
      <c r="AH6" s="397"/>
      <c r="AI6" s="397"/>
      <c r="AJ6" s="397"/>
      <c r="AK6" s="397"/>
      <c r="AL6" s="397"/>
      <c r="AM6" s="397"/>
      <c r="AN6" s="397"/>
      <c r="AO6" s="397"/>
      <c r="AP6" s="397"/>
      <c r="AQ6" s="397"/>
      <c r="AR6" s="397"/>
      <c r="AS6" s="397"/>
      <c r="AT6" s="397"/>
      <c r="AU6" s="397"/>
      <c r="AV6" s="397"/>
      <c r="AW6" s="397"/>
      <c r="AX6" s="397"/>
      <c r="AY6" s="397"/>
      <c r="AZ6" s="397"/>
      <c r="BA6" s="397"/>
      <c r="BB6" s="397"/>
      <c r="BC6" s="397"/>
      <c r="BD6" s="397"/>
      <c r="BE6" s="397"/>
      <c r="BF6" s="397"/>
      <c r="BG6" s="397"/>
      <c r="BH6" s="397"/>
      <c r="BI6" s="397"/>
      <c r="BJ6" s="397"/>
      <c r="BK6" s="397"/>
      <c r="BL6" s="397"/>
      <c r="BM6" s="397"/>
      <c r="BN6" s="397"/>
      <c r="BO6" s="397"/>
      <c r="BP6" s="397"/>
      <c r="BQ6" s="397"/>
      <c r="BR6" s="397"/>
      <c r="BS6" s="397"/>
      <c r="BT6" s="397"/>
      <c r="BU6" s="397"/>
      <c r="BV6" s="397"/>
      <c r="BW6" s="397"/>
      <c r="BX6" s="397"/>
      <c r="BY6" s="397"/>
      <c r="BZ6" s="397"/>
      <c r="CA6" s="397"/>
      <c r="CB6" s="397"/>
      <c r="CC6" s="397"/>
      <c r="CD6" s="397"/>
      <c r="CE6" s="397"/>
      <c r="CF6" s="397"/>
      <c r="CG6" s="397"/>
      <c r="CH6" s="397"/>
      <c r="CI6" s="397"/>
      <c r="CJ6" s="397"/>
      <c r="CK6" s="397"/>
      <c r="CL6" s="397"/>
      <c r="CM6" s="397"/>
      <c r="CN6" s="397"/>
      <c r="CO6" s="397"/>
      <c r="CP6" s="397"/>
      <c r="CQ6" s="397"/>
      <c r="CR6" s="397"/>
      <c r="CS6" s="397"/>
    </row>
    <row r="7" spans="2:97" s="394" customFormat="1" ht="15.75">
      <c r="B7" s="395" t="s">
        <v>442</v>
      </c>
      <c r="C7" s="414" t="s">
        <v>862</v>
      </c>
      <c r="D7" s="415"/>
      <c r="E7" s="397"/>
      <c r="F7" s="397"/>
      <c r="G7" s="397"/>
      <c r="H7" s="397"/>
      <c r="I7" s="397"/>
      <c r="J7" s="397"/>
      <c r="K7" s="397"/>
      <c r="L7" s="397"/>
      <c r="M7" s="397"/>
      <c r="N7" s="397"/>
      <c r="O7" s="397"/>
      <c r="P7" s="397"/>
      <c r="Q7" s="397"/>
      <c r="R7" s="397"/>
      <c r="S7" s="397"/>
      <c r="T7" s="397"/>
      <c r="U7" s="397"/>
      <c r="V7" s="397"/>
      <c r="W7" s="397"/>
      <c r="X7" s="397"/>
      <c r="Y7" s="397"/>
      <c r="Z7" s="397"/>
      <c r="AA7" s="397"/>
      <c r="AB7" s="397"/>
      <c r="AC7" s="397"/>
      <c r="AD7" s="397"/>
      <c r="AE7" s="397"/>
      <c r="AF7" s="397"/>
      <c r="AG7" s="397"/>
      <c r="AH7" s="397"/>
      <c r="AI7" s="397"/>
      <c r="AJ7" s="397"/>
      <c r="AK7" s="397"/>
      <c r="AL7" s="397"/>
      <c r="AM7" s="397"/>
      <c r="AN7" s="397"/>
      <c r="AO7" s="397"/>
      <c r="AP7" s="397"/>
      <c r="AQ7" s="397"/>
      <c r="AR7" s="397"/>
      <c r="AS7" s="397"/>
      <c r="AT7" s="397"/>
      <c r="AU7" s="397"/>
      <c r="AV7" s="397"/>
      <c r="AW7" s="397"/>
      <c r="AX7" s="397"/>
      <c r="AY7" s="397"/>
      <c r="AZ7" s="397"/>
      <c r="BA7" s="397"/>
      <c r="BB7" s="397"/>
      <c r="BC7" s="397"/>
      <c r="BD7" s="397"/>
      <c r="BE7" s="397"/>
      <c r="BF7" s="397"/>
      <c r="BG7" s="397"/>
      <c r="BH7" s="397"/>
      <c r="BI7" s="397"/>
      <c r="BJ7" s="397"/>
      <c r="BK7" s="397"/>
      <c r="BL7" s="397"/>
      <c r="BM7" s="397"/>
      <c r="BN7" s="397"/>
      <c r="BO7" s="397"/>
      <c r="BP7" s="397"/>
      <c r="BQ7" s="397"/>
      <c r="BR7" s="397"/>
      <c r="BS7" s="397"/>
      <c r="BT7" s="397"/>
      <c r="BU7" s="397"/>
      <c r="BV7" s="397"/>
      <c r="BW7" s="397"/>
      <c r="BX7" s="397"/>
      <c r="BY7" s="397"/>
      <c r="BZ7" s="397"/>
      <c r="CA7" s="397"/>
      <c r="CB7" s="397"/>
      <c r="CC7" s="397"/>
      <c r="CD7" s="397"/>
      <c r="CE7" s="397"/>
      <c r="CF7" s="397"/>
      <c r="CG7" s="397"/>
      <c r="CH7" s="397"/>
      <c r="CI7" s="397"/>
      <c r="CJ7" s="397"/>
      <c r="CK7" s="397"/>
      <c r="CL7" s="397"/>
      <c r="CM7" s="397"/>
      <c r="CN7" s="397"/>
      <c r="CO7" s="397"/>
      <c r="CP7" s="397"/>
      <c r="CQ7" s="397"/>
      <c r="CR7" s="397"/>
      <c r="CS7" s="397"/>
    </row>
    <row r="8" s="237" customFormat="1" ht="16.5" customHeight="1">
      <c r="G8" s="238"/>
    </row>
    <row r="9" spans="1:10" s="3" customFormat="1" ht="16.5" customHeight="1">
      <c r="A9" s="47"/>
      <c r="B9" s="1442" t="s">
        <v>78</v>
      </c>
      <c r="C9" s="1791"/>
      <c r="D9" s="1791"/>
      <c r="E9" s="1791"/>
      <c r="F9" s="1791"/>
      <c r="G9" s="1791"/>
      <c r="H9" s="1791"/>
      <c r="I9" s="1791"/>
      <c r="J9" s="2"/>
    </row>
    <row r="10" spans="2:10" s="10" customFormat="1" ht="16.5" customHeight="1">
      <c r="B10" s="317"/>
      <c r="C10" s="318"/>
      <c r="D10" s="318"/>
      <c r="E10" s="318"/>
      <c r="F10" s="318"/>
      <c r="G10" s="318"/>
      <c r="H10" s="318"/>
      <c r="I10" s="318"/>
      <c r="J10" s="13"/>
    </row>
    <row r="11" spans="3:24" s="301" customFormat="1" ht="16.5" customHeight="1">
      <c r="C11" s="416">
        <v>1</v>
      </c>
      <c r="D11" s="417" t="s">
        <v>439</v>
      </c>
      <c r="E11" s="418" t="s">
        <v>595</v>
      </c>
      <c r="F11" s="418" t="s">
        <v>440</v>
      </c>
      <c r="G11" s="418" t="s">
        <v>596</v>
      </c>
      <c r="H11" s="419">
        <v>1</v>
      </c>
      <c r="I11" s="1147">
        <f>TIME(16,0,0)</f>
        <v>0.6666666666666666</v>
      </c>
      <c r="J11" s="421"/>
      <c r="K11" s="421"/>
      <c r="L11" s="300"/>
      <c r="M11" s="300"/>
      <c r="N11" s="300"/>
      <c r="O11" s="300"/>
      <c r="P11" s="300"/>
      <c r="Q11" s="300"/>
      <c r="R11" s="300"/>
      <c r="S11" s="300"/>
      <c r="T11" s="300"/>
      <c r="U11" s="300"/>
      <c r="V11" s="300"/>
      <c r="W11" s="300"/>
      <c r="X11" s="300"/>
    </row>
    <row r="12" spans="3:24" s="249" customFormat="1" ht="16.5" customHeight="1">
      <c r="C12" s="422">
        <v>2</v>
      </c>
      <c r="D12" s="423" t="s">
        <v>439</v>
      </c>
      <c r="E12" s="1251" t="s">
        <v>381</v>
      </c>
      <c r="F12" s="424" t="s">
        <v>440</v>
      </c>
      <c r="G12" s="424" t="s">
        <v>596</v>
      </c>
      <c r="H12" s="425">
        <v>7</v>
      </c>
      <c r="I12" s="1148">
        <f aca="true" t="shared" si="0" ref="I12:I19">I11+TIME(0,H11,0)</f>
        <v>0.6673611111111111</v>
      </c>
      <c r="J12" s="427"/>
      <c r="K12" s="427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39"/>
    </row>
    <row r="13" spans="3:24" s="301" customFormat="1" ht="16.5" customHeight="1">
      <c r="C13" s="428">
        <v>3</v>
      </c>
      <c r="D13" s="417" t="s">
        <v>439</v>
      </c>
      <c r="E13" s="429" t="s">
        <v>799</v>
      </c>
      <c r="F13" s="418" t="s">
        <v>440</v>
      </c>
      <c r="G13" s="418" t="s">
        <v>596</v>
      </c>
      <c r="H13" s="419">
        <v>5</v>
      </c>
      <c r="I13" s="1147">
        <f t="shared" si="0"/>
        <v>0.6722222222222222</v>
      </c>
      <c r="J13" s="421"/>
      <c r="K13" s="421"/>
      <c r="L13" s="300"/>
      <c r="M13" s="300"/>
      <c r="N13" s="300"/>
      <c r="O13" s="300"/>
      <c r="P13" s="300"/>
      <c r="Q13" s="300"/>
      <c r="R13" s="300"/>
      <c r="S13" s="300"/>
      <c r="T13" s="300"/>
      <c r="U13" s="300"/>
      <c r="V13" s="300"/>
      <c r="W13" s="300"/>
      <c r="X13" s="300"/>
    </row>
    <row r="14" spans="3:24" s="249" customFormat="1" ht="16.5" customHeight="1">
      <c r="C14" s="433">
        <v>4</v>
      </c>
      <c r="D14" s="424" t="s">
        <v>490</v>
      </c>
      <c r="E14" s="424" t="s">
        <v>863</v>
      </c>
      <c r="F14" s="424" t="s">
        <v>440</v>
      </c>
      <c r="G14" s="424" t="s">
        <v>596</v>
      </c>
      <c r="H14" s="425">
        <v>5</v>
      </c>
      <c r="I14" s="1148">
        <f t="shared" si="0"/>
        <v>0.6756944444444444</v>
      </c>
      <c r="J14" s="427"/>
      <c r="K14" s="427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</row>
    <row r="15" spans="3:24" s="301" customFormat="1" ht="16.5" customHeight="1">
      <c r="C15" s="434">
        <v>5</v>
      </c>
      <c r="D15" s="418" t="s">
        <v>489</v>
      </c>
      <c r="E15" s="429" t="s">
        <v>382</v>
      </c>
      <c r="F15" s="418" t="s">
        <v>440</v>
      </c>
      <c r="G15" s="418" t="s">
        <v>600</v>
      </c>
      <c r="H15" s="419">
        <v>10</v>
      </c>
      <c r="I15" s="1147">
        <f t="shared" si="0"/>
        <v>0.6791666666666666</v>
      </c>
      <c r="J15" s="421"/>
      <c r="K15" s="421"/>
      <c r="L15" s="300"/>
      <c r="M15" s="300"/>
      <c r="N15" s="300"/>
      <c r="O15" s="300"/>
      <c r="P15" s="300"/>
      <c r="Q15" s="300"/>
      <c r="R15" s="300"/>
      <c r="S15" s="300"/>
      <c r="T15" s="300"/>
      <c r="U15" s="300"/>
      <c r="V15" s="300"/>
      <c r="W15" s="300"/>
      <c r="X15" s="300"/>
    </row>
    <row r="16" spans="3:11" s="249" customFormat="1" ht="15" customHeight="1">
      <c r="C16" s="818">
        <v>6</v>
      </c>
      <c r="D16" s="424" t="s">
        <v>489</v>
      </c>
      <c r="E16" s="817" t="s">
        <v>594</v>
      </c>
      <c r="F16" s="424" t="s">
        <v>440</v>
      </c>
      <c r="G16" s="424" t="s">
        <v>600</v>
      </c>
      <c r="H16" s="425">
        <v>92</v>
      </c>
      <c r="I16" s="1148">
        <f t="shared" si="0"/>
        <v>0.686111111111111</v>
      </c>
      <c r="J16" s="427"/>
      <c r="K16" s="427"/>
    </row>
    <row r="17" spans="3:11" s="301" customFormat="1" ht="15" customHeight="1">
      <c r="C17" s="416">
        <v>7</v>
      </c>
      <c r="D17" s="418" t="s">
        <v>439</v>
      </c>
      <c r="E17" s="509" t="s">
        <v>210</v>
      </c>
      <c r="F17" s="418" t="s">
        <v>440</v>
      </c>
      <c r="G17" s="418"/>
      <c r="H17" s="419">
        <v>90</v>
      </c>
      <c r="I17" s="1147">
        <f t="shared" si="0"/>
        <v>0.7499999999999999</v>
      </c>
      <c r="J17" s="421"/>
      <c r="K17" s="421"/>
    </row>
    <row r="18" spans="3:11" s="249" customFormat="1" ht="15" customHeight="1">
      <c r="C18" s="818">
        <v>8</v>
      </c>
      <c r="D18" s="424" t="s">
        <v>489</v>
      </c>
      <c r="E18" s="817" t="s">
        <v>594</v>
      </c>
      <c r="F18" s="424" t="s">
        <v>440</v>
      </c>
      <c r="G18" s="424" t="s">
        <v>600</v>
      </c>
      <c r="H18" s="425">
        <v>120</v>
      </c>
      <c r="I18" s="1148">
        <f t="shared" si="0"/>
        <v>0.8124999999999999</v>
      </c>
      <c r="J18" s="427"/>
      <c r="K18" s="427"/>
    </row>
    <row r="19" spans="3:11" s="301" customFormat="1" ht="15" customHeight="1">
      <c r="C19" s="416">
        <v>9</v>
      </c>
      <c r="D19" s="418" t="s">
        <v>439</v>
      </c>
      <c r="E19" s="509" t="s">
        <v>801</v>
      </c>
      <c r="F19" s="418" t="s">
        <v>440</v>
      </c>
      <c r="G19" s="418"/>
      <c r="H19" s="419">
        <v>0</v>
      </c>
      <c r="I19" s="1147">
        <f t="shared" si="0"/>
        <v>0.8958333333333333</v>
      </c>
      <c r="J19" s="421"/>
      <c r="K19" s="421"/>
    </row>
    <row r="20" spans="3:11" s="249" customFormat="1" ht="15" customHeight="1">
      <c r="C20" s="818"/>
      <c r="D20" s="424"/>
      <c r="E20" s="817"/>
      <c r="F20" s="424"/>
      <c r="G20" s="424"/>
      <c r="H20" s="425"/>
      <c r="I20" s="426"/>
      <c r="J20" s="427"/>
      <c r="K20" s="427"/>
    </row>
    <row r="21" spans="3:11" s="358" customFormat="1" ht="16.5" customHeight="1">
      <c r="C21" s="435"/>
      <c r="D21" s="436"/>
      <c r="E21" s="359"/>
      <c r="F21" s="436"/>
      <c r="G21" s="436"/>
      <c r="H21" s="437"/>
      <c r="I21" s="438"/>
      <c r="J21" s="439"/>
      <c r="K21" s="439"/>
    </row>
    <row r="22" spans="1:10" s="3" customFormat="1" ht="16.5" customHeight="1">
      <c r="A22" s="47"/>
      <c r="B22" s="1442" t="s">
        <v>79</v>
      </c>
      <c r="C22" s="1791"/>
      <c r="D22" s="1791"/>
      <c r="E22" s="1791"/>
      <c r="F22" s="1791"/>
      <c r="G22" s="1791"/>
      <c r="H22" s="1791"/>
      <c r="I22" s="1791"/>
      <c r="J22" s="2"/>
    </row>
    <row r="23" spans="2:10" s="10" customFormat="1" ht="16.5" customHeight="1">
      <c r="B23" s="317"/>
      <c r="C23" s="318"/>
      <c r="D23" s="318"/>
      <c r="E23" s="318"/>
      <c r="F23" s="318"/>
      <c r="G23" s="318"/>
      <c r="H23" s="318"/>
      <c r="I23" s="318"/>
      <c r="J23" s="13"/>
    </row>
    <row r="24" spans="3:11" s="301" customFormat="1" ht="15" customHeight="1">
      <c r="C24" s="416">
        <v>10</v>
      </c>
      <c r="D24" s="418" t="s">
        <v>489</v>
      </c>
      <c r="E24" s="509" t="s">
        <v>800</v>
      </c>
      <c r="F24" s="418" t="s">
        <v>440</v>
      </c>
      <c r="G24" s="418" t="s">
        <v>600</v>
      </c>
      <c r="H24" s="419">
        <v>120</v>
      </c>
      <c r="I24" s="1147">
        <f>TIME(8,0,0)</f>
        <v>0.3333333333333333</v>
      </c>
      <c r="J24" s="421"/>
      <c r="K24" s="421"/>
    </row>
    <row r="25" spans="3:11" s="249" customFormat="1" ht="15" customHeight="1">
      <c r="C25" s="818">
        <v>11</v>
      </c>
      <c r="D25" s="424" t="s">
        <v>439</v>
      </c>
      <c r="E25" s="817" t="s">
        <v>209</v>
      </c>
      <c r="F25" s="424" t="s">
        <v>440</v>
      </c>
      <c r="G25" s="424"/>
      <c r="H25" s="425">
        <v>30</v>
      </c>
      <c r="I25" s="1148">
        <f>I24+TIME(0,H24,0)</f>
        <v>0.41666666666666663</v>
      </c>
      <c r="J25" s="427"/>
      <c r="K25" s="427"/>
    </row>
    <row r="26" spans="3:11" s="301" customFormat="1" ht="15" customHeight="1">
      <c r="C26" s="416">
        <v>12</v>
      </c>
      <c r="D26" s="418" t="s">
        <v>489</v>
      </c>
      <c r="E26" s="509" t="s">
        <v>800</v>
      </c>
      <c r="F26" s="418" t="s">
        <v>440</v>
      </c>
      <c r="G26" s="418" t="s">
        <v>600</v>
      </c>
      <c r="H26" s="419">
        <v>120</v>
      </c>
      <c r="I26" s="1147">
        <f>I25+TIME(0,H25,0)</f>
        <v>0.43749999999999994</v>
      </c>
      <c r="J26" s="421"/>
      <c r="K26" s="421"/>
    </row>
    <row r="27" spans="3:11" s="249" customFormat="1" ht="15" customHeight="1">
      <c r="C27" s="818">
        <v>13</v>
      </c>
      <c r="D27" s="424"/>
      <c r="E27" s="817" t="s">
        <v>536</v>
      </c>
      <c r="F27" s="424" t="s">
        <v>440</v>
      </c>
      <c r="G27" s="424"/>
      <c r="H27" s="425">
        <v>60</v>
      </c>
      <c r="I27" s="1148">
        <f>I26+TIME(0,H26,0)</f>
        <v>0.5208333333333333</v>
      </c>
      <c r="J27" s="427"/>
      <c r="K27" s="427"/>
    </row>
    <row r="28" spans="3:11" s="301" customFormat="1" ht="15" customHeight="1">
      <c r="C28" s="416">
        <v>14</v>
      </c>
      <c r="D28" s="418" t="s">
        <v>489</v>
      </c>
      <c r="E28" s="509" t="s">
        <v>0</v>
      </c>
      <c r="F28" s="418" t="s">
        <v>440</v>
      </c>
      <c r="G28" s="418" t="s">
        <v>600</v>
      </c>
      <c r="H28" s="419">
        <v>120</v>
      </c>
      <c r="I28" s="1147">
        <f>I27+TIME(0,H27,0)</f>
        <v>0.5624999999999999</v>
      </c>
      <c r="J28" s="421"/>
      <c r="K28" s="421"/>
    </row>
    <row r="29" spans="3:11" s="249" customFormat="1" ht="15" customHeight="1">
      <c r="C29" s="818">
        <v>15</v>
      </c>
      <c r="D29" s="424"/>
      <c r="E29" s="817" t="s">
        <v>148</v>
      </c>
      <c r="F29" s="424" t="s">
        <v>440</v>
      </c>
      <c r="G29" s="424"/>
      <c r="H29" s="425">
        <v>0</v>
      </c>
      <c r="I29" s="1148">
        <f>I28+TIME(0,H28,0)</f>
        <v>0.6458333333333333</v>
      </c>
      <c r="J29" s="427"/>
      <c r="K29" s="427"/>
    </row>
    <row r="30" spans="3:11" s="301" customFormat="1" ht="15" customHeight="1">
      <c r="C30" s="416"/>
      <c r="D30" s="418"/>
      <c r="E30" s="509"/>
      <c r="F30" s="418"/>
      <c r="G30" s="418"/>
      <c r="H30" s="419"/>
      <c r="I30" s="420"/>
      <c r="J30" s="421"/>
      <c r="K30" s="421"/>
    </row>
    <row r="31" spans="3:11" s="358" customFormat="1" ht="16.5" customHeight="1">
      <c r="C31" s="435"/>
      <c r="D31" s="436"/>
      <c r="E31" s="359"/>
      <c r="F31" s="436"/>
      <c r="G31" s="436"/>
      <c r="H31" s="437"/>
      <c r="I31" s="438"/>
      <c r="J31" s="439"/>
      <c r="K31" s="439"/>
    </row>
    <row r="32" spans="1:10" s="3" customFormat="1" ht="16.5" customHeight="1">
      <c r="A32" s="47"/>
      <c r="B32" s="1442" t="s">
        <v>80</v>
      </c>
      <c r="C32" s="1442"/>
      <c r="D32" s="1442"/>
      <c r="E32" s="1442"/>
      <c r="F32" s="1442"/>
      <c r="G32" s="1442"/>
      <c r="H32" s="1442"/>
      <c r="I32" s="1442"/>
      <c r="J32" s="2"/>
    </row>
    <row r="33" spans="2:10" s="10" customFormat="1" ht="16.5" customHeight="1">
      <c r="B33" s="317"/>
      <c r="C33" s="317"/>
      <c r="D33" s="317"/>
      <c r="E33" s="317"/>
      <c r="F33" s="317"/>
      <c r="G33" s="317"/>
      <c r="H33" s="317"/>
      <c r="I33" s="317"/>
      <c r="J33" s="13"/>
    </row>
    <row r="34" spans="3:24" s="301" customFormat="1" ht="16.5" customHeight="1">
      <c r="C34" s="428">
        <v>16</v>
      </c>
      <c r="D34" s="417" t="s">
        <v>489</v>
      </c>
      <c r="E34" s="509" t="s">
        <v>800</v>
      </c>
      <c r="F34" s="418" t="s">
        <v>440</v>
      </c>
      <c r="G34" s="418" t="s">
        <v>600</v>
      </c>
      <c r="H34" s="419">
        <v>120</v>
      </c>
      <c r="I34" s="1147">
        <f>TIME(16,0,0)</f>
        <v>0.6666666666666666</v>
      </c>
      <c r="J34" s="421"/>
      <c r="K34" s="421"/>
      <c r="L34" s="300"/>
      <c r="M34" s="300"/>
      <c r="N34" s="300"/>
      <c r="O34" s="300"/>
      <c r="P34" s="300"/>
      <c r="Q34" s="300"/>
      <c r="R34" s="300"/>
      <c r="S34" s="300"/>
      <c r="T34" s="300"/>
      <c r="U34" s="300"/>
      <c r="V34" s="300"/>
      <c r="W34" s="300"/>
      <c r="X34" s="300"/>
    </row>
    <row r="35" spans="3:24" s="249" customFormat="1" ht="16.5" customHeight="1">
      <c r="C35" s="422">
        <v>17</v>
      </c>
      <c r="D35" s="423" t="s">
        <v>439</v>
      </c>
      <c r="E35" s="817" t="s">
        <v>188</v>
      </c>
      <c r="F35" s="424" t="s">
        <v>440</v>
      </c>
      <c r="G35" s="424"/>
      <c r="H35" s="425">
        <v>90</v>
      </c>
      <c r="I35" s="1148">
        <f>I34+TIME(0,H34,0)</f>
        <v>0.75</v>
      </c>
      <c r="J35" s="427"/>
      <c r="K35" s="427"/>
      <c r="L35" s="239"/>
      <c r="M35" s="239"/>
      <c r="N35" s="239"/>
      <c r="O35" s="239"/>
      <c r="P35" s="239"/>
      <c r="Q35" s="239"/>
      <c r="R35" s="239"/>
      <c r="S35" s="239"/>
      <c r="T35" s="239"/>
      <c r="U35" s="239"/>
      <c r="V35" s="239"/>
      <c r="W35" s="239"/>
      <c r="X35" s="239"/>
    </row>
    <row r="36" spans="3:24" s="301" customFormat="1" ht="16.5" customHeight="1">
      <c r="C36" s="428">
        <v>18</v>
      </c>
      <c r="D36" s="417" t="s">
        <v>489</v>
      </c>
      <c r="E36" s="509" t="s">
        <v>800</v>
      </c>
      <c r="F36" s="418" t="s">
        <v>440</v>
      </c>
      <c r="G36" s="418" t="s">
        <v>600</v>
      </c>
      <c r="H36" s="419">
        <v>90</v>
      </c>
      <c r="I36" s="1147">
        <f>I35+TIME(0,H35,0)</f>
        <v>0.8125</v>
      </c>
      <c r="J36" s="421"/>
      <c r="K36" s="421"/>
      <c r="L36" s="300"/>
      <c r="M36" s="300"/>
      <c r="N36" s="300"/>
      <c r="O36" s="300"/>
      <c r="P36" s="300"/>
      <c r="Q36" s="300"/>
      <c r="R36" s="300"/>
      <c r="S36" s="300"/>
      <c r="T36" s="300"/>
      <c r="U36" s="300"/>
      <c r="V36" s="300"/>
      <c r="W36" s="300"/>
      <c r="X36" s="300"/>
    </row>
    <row r="37" spans="3:24" s="249" customFormat="1" ht="16.5" customHeight="1">
      <c r="C37" s="422">
        <v>19</v>
      </c>
      <c r="D37" s="423" t="s">
        <v>489</v>
      </c>
      <c r="E37" s="817" t="s">
        <v>802</v>
      </c>
      <c r="F37" s="424" t="s">
        <v>440</v>
      </c>
      <c r="G37" s="424" t="s">
        <v>600</v>
      </c>
      <c r="H37" s="425">
        <v>30</v>
      </c>
      <c r="I37" s="1148">
        <f>I36+TIME(0,H36,0)</f>
        <v>0.875</v>
      </c>
      <c r="J37" s="427"/>
      <c r="K37" s="427"/>
      <c r="L37" s="239"/>
      <c r="M37" s="239"/>
      <c r="N37" s="239"/>
      <c r="O37" s="239"/>
      <c r="P37" s="239"/>
      <c r="Q37" s="239"/>
      <c r="R37" s="239"/>
      <c r="S37" s="239"/>
      <c r="T37" s="239"/>
      <c r="U37" s="239"/>
      <c r="V37" s="239"/>
      <c r="W37" s="239"/>
      <c r="X37" s="239"/>
    </row>
    <row r="38" spans="3:24" s="301" customFormat="1" ht="16.5" customHeight="1">
      <c r="C38" s="428">
        <v>20</v>
      </c>
      <c r="D38" s="417" t="s">
        <v>439</v>
      </c>
      <c r="E38" s="509" t="s">
        <v>475</v>
      </c>
      <c r="F38" s="418" t="s">
        <v>440</v>
      </c>
      <c r="G38" s="418"/>
      <c r="H38" s="419">
        <v>0</v>
      </c>
      <c r="I38" s="1147">
        <f>I37+TIME(0,H37,0)</f>
        <v>0.8958333333333334</v>
      </c>
      <c r="J38" s="421"/>
      <c r="K38" s="421"/>
      <c r="L38" s="300"/>
      <c r="M38" s="300"/>
      <c r="N38" s="300"/>
      <c r="O38" s="300"/>
      <c r="P38" s="300"/>
      <c r="Q38" s="300"/>
      <c r="R38" s="300"/>
      <c r="S38" s="300"/>
      <c r="T38" s="300"/>
      <c r="U38" s="300"/>
      <c r="V38" s="300"/>
      <c r="W38" s="300"/>
      <c r="X38" s="300"/>
    </row>
    <row r="39" spans="3:24" s="249" customFormat="1" ht="16.5" customHeight="1">
      <c r="C39" s="422"/>
      <c r="D39" s="423"/>
      <c r="E39" s="817"/>
      <c r="F39" s="424"/>
      <c r="G39" s="424"/>
      <c r="H39" s="425"/>
      <c r="I39" s="1148"/>
      <c r="J39" s="427"/>
      <c r="K39" s="427"/>
      <c r="L39" s="239"/>
      <c r="M39" s="239"/>
      <c r="N39" s="239"/>
      <c r="O39" s="239"/>
      <c r="P39" s="239"/>
      <c r="Q39" s="239"/>
      <c r="R39" s="239"/>
      <c r="S39" s="239"/>
      <c r="T39" s="239"/>
      <c r="U39" s="239"/>
      <c r="V39" s="239"/>
      <c r="W39" s="239"/>
      <c r="X39" s="239"/>
    </row>
    <row r="40" spans="2:9" s="270" customFormat="1" ht="16.5" customHeight="1">
      <c r="B40" s="819"/>
      <c r="C40" s="819"/>
      <c r="D40" s="820"/>
      <c r="E40" s="820"/>
      <c r="F40" s="820"/>
      <c r="G40" s="820"/>
      <c r="H40" s="820"/>
      <c r="I40" s="820"/>
    </row>
    <row r="41" spans="2:9" s="22" customFormat="1" ht="16.5" customHeight="1">
      <c r="B41" s="18"/>
      <c r="C41" s="18" t="s">
        <v>437</v>
      </c>
      <c r="D41" s="21" t="s">
        <v>437</v>
      </c>
      <c r="E41" s="23" t="s">
        <v>492</v>
      </c>
      <c r="F41" s="21" t="s">
        <v>437</v>
      </c>
      <c r="G41" s="23"/>
      <c r="H41" s="57" t="s">
        <v>437</v>
      </c>
      <c r="I41" s="65" t="s">
        <v>437</v>
      </c>
    </row>
    <row r="42" spans="2:9" s="270" customFormat="1" ht="16.5" customHeight="1">
      <c r="B42" s="26"/>
      <c r="C42" s="26"/>
      <c r="D42" s="271"/>
      <c r="E42" s="271" t="s">
        <v>405</v>
      </c>
      <c r="F42" s="271"/>
      <c r="H42" s="820"/>
      <c r="I42" s="820"/>
    </row>
    <row r="43" s="608" customFormat="1" ht="18">
      <c r="C43" s="823"/>
    </row>
    <row r="44" s="789" customFormat="1" ht="18">
      <c r="C44" s="1271"/>
    </row>
    <row r="45" s="789" customFormat="1" ht="18">
      <c r="C45" s="1271"/>
    </row>
    <row r="46" ht="18">
      <c r="C46" s="211"/>
    </row>
    <row r="47" ht="18">
      <c r="C47" s="211"/>
    </row>
    <row r="48" ht="18">
      <c r="C48" s="211"/>
    </row>
    <row r="49" ht="18">
      <c r="C49" s="211"/>
    </row>
    <row r="50" ht="18">
      <c r="C50" s="211"/>
    </row>
    <row r="51" ht="18">
      <c r="C51" s="211"/>
    </row>
    <row r="52" ht="18">
      <c r="C52" s="211"/>
    </row>
    <row r="53" ht="18">
      <c r="C53" s="211"/>
    </row>
    <row r="54" ht="18">
      <c r="C54" s="211"/>
    </row>
    <row r="55" ht="18">
      <c r="C55" s="211"/>
    </row>
    <row r="56" ht="18">
      <c r="C56" s="211"/>
    </row>
    <row r="57" ht="18">
      <c r="C57" s="211"/>
    </row>
    <row r="58" ht="18">
      <c r="C58" s="211"/>
    </row>
    <row r="59" ht="18">
      <c r="C59" s="211"/>
    </row>
    <row r="60" ht="18">
      <c r="C60" s="211"/>
    </row>
    <row r="61" ht="18">
      <c r="C61" s="211"/>
    </row>
    <row r="62" ht="18">
      <c r="C62" s="211"/>
    </row>
    <row r="63" ht="18">
      <c r="C63" s="211"/>
    </row>
    <row r="64" ht="18">
      <c r="C64" s="211"/>
    </row>
    <row r="65" ht="18">
      <c r="C65" s="211"/>
    </row>
    <row r="66" ht="18">
      <c r="C66" s="211"/>
    </row>
  </sheetData>
  <mergeCells count="6">
    <mergeCell ref="B32:I32"/>
    <mergeCell ref="B2:I2"/>
    <mergeCell ref="B3:I3"/>
    <mergeCell ref="B4:I4"/>
    <mergeCell ref="B9:I9"/>
    <mergeCell ref="B22:I22"/>
  </mergeCells>
  <printOptions/>
  <pageMargins left="0.75" right="0.75" top="1" bottom="1" header="0.5" footer="0.5"/>
  <pageSetup horizontalDpi="300" verticalDpi="3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6">
    <tabColor indexed="49"/>
  </sheetPr>
  <dimension ref="A1:CS84"/>
  <sheetViews>
    <sheetView showGridLines="0" zoomScale="90" zoomScaleNormal="90" workbookViewId="0" topLeftCell="A1">
      <selection activeCell="A1" sqref="A1"/>
    </sheetView>
  </sheetViews>
  <sheetFormatPr defaultColWidth="9.140625" defaultRowHeight="16.5" customHeight="1"/>
  <cols>
    <col min="1" max="1" width="1.421875" style="212" customWidth="1"/>
    <col min="2" max="2" width="3.7109375" style="212" customWidth="1"/>
    <col min="3" max="3" width="8.57421875" style="212" customWidth="1"/>
    <col min="4" max="4" width="6.421875" style="212" customWidth="1"/>
    <col min="5" max="5" width="88.421875" style="212" customWidth="1"/>
    <col min="6" max="6" width="3.57421875" style="212" customWidth="1"/>
    <col min="7" max="7" width="25.28125" style="212" customWidth="1"/>
    <col min="8" max="8" width="5.00390625" style="212" customWidth="1"/>
    <col min="9" max="9" width="10.8515625" style="212" customWidth="1"/>
    <col min="10" max="24" width="11.7109375" style="212" customWidth="1"/>
    <col min="25" max="16384" width="9.140625" style="212" customWidth="1"/>
  </cols>
  <sheetData>
    <row r="1" s="1056" customFormat="1" ht="16.5" customHeight="1">
      <c r="I1" s="1057"/>
    </row>
    <row r="2" spans="2:9" s="1058" customFormat="1" ht="16.5" customHeight="1">
      <c r="B2" s="1810" t="s">
        <v>777</v>
      </c>
      <c r="C2" s="1810"/>
      <c r="D2" s="1810"/>
      <c r="E2" s="1810"/>
      <c r="F2" s="1810"/>
      <c r="G2" s="1810"/>
      <c r="H2" s="1810"/>
      <c r="I2" s="1810"/>
    </row>
    <row r="3" spans="2:9" s="311" customFormat="1" ht="16.5" customHeight="1">
      <c r="B3" s="1802" t="s">
        <v>627</v>
      </c>
      <c r="C3" s="1802"/>
      <c r="D3" s="1802"/>
      <c r="E3" s="1802"/>
      <c r="F3" s="1802"/>
      <c r="G3" s="1802"/>
      <c r="H3" s="1802"/>
      <c r="I3" s="1802"/>
    </row>
    <row r="4" spans="2:97" s="413" customFormat="1" ht="16.5" customHeight="1">
      <c r="B4" s="1789" t="s">
        <v>672</v>
      </c>
      <c r="C4" s="1789"/>
      <c r="D4" s="1789"/>
      <c r="E4" s="1789"/>
      <c r="F4" s="1789"/>
      <c r="G4" s="1789"/>
      <c r="H4" s="1789"/>
      <c r="I4" s="1789"/>
      <c r="J4" s="393"/>
      <c r="K4" s="393"/>
      <c r="L4" s="393"/>
      <c r="M4" s="393"/>
      <c r="N4" s="393"/>
      <c r="O4" s="393"/>
      <c r="P4" s="393"/>
      <c r="Q4" s="393"/>
      <c r="R4" s="393"/>
      <c r="S4" s="393"/>
      <c r="T4" s="393"/>
      <c r="U4" s="393"/>
      <c r="V4" s="393"/>
      <c r="W4" s="393"/>
      <c r="X4" s="393"/>
      <c r="Y4" s="393"/>
      <c r="Z4" s="393"/>
      <c r="AA4" s="393"/>
      <c r="AB4" s="393"/>
      <c r="AC4" s="393"/>
      <c r="AD4" s="393"/>
      <c r="AE4" s="393"/>
      <c r="AF4" s="393"/>
      <c r="AG4" s="393"/>
      <c r="AH4" s="393"/>
      <c r="AI4" s="393"/>
      <c r="AJ4" s="393"/>
      <c r="AK4" s="393"/>
      <c r="AL4" s="393"/>
      <c r="AM4" s="393"/>
      <c r="AN4" s="393"/>
      <c r="AO4" s="393"/>
      <c r="AP4" s="393"/>
      <c r="AQ4" s="393"/>
      <c r="AR4" s="393"/>
      <c r="AS4" s="393"/>
      <c r="AT4" s="393"/>
      <c r="AU4" s="393"/>
      <c r="AV4" s="393"/>
      <c r="AW4" s="393"/>
      <c r="AX4" s="393"/>
      <c r="AY4" s="393"/>
      <c r="AZ4" s="393"/>
      <c r="BA4" s="393"/>
      <c r="BB4" s="393"/>
      <c r="BC4" s="393"/>
      <c r="BD4" s="393"/>
      <c r="BE4" s="393"/>
      <c r="BF4" s="393"/>
      <c r="BG4" s="393"/>
      <c r="BH4" s="393"/>
      <c r="BI4" s="393"/>
      <c r="BJ4" s="393"/>
      <c r="BK4" s="393"/>
      <c r="BL4" s="393"/>
      <c r="BM4" s="393"/>
      <c r="BN4" s="393"/>
      <c r="BO4" s="393"/>
      <c r="BP4" s="393"/>
      <c r="BQ4" s="393"/>
      <c r="BR4" s="393"/>
      <c r="BS4" s="393"/>
      <c r="BT4" s="393"/>
      <c r="BU4" s="393"/>
      <c r="BV4" s="393"/>
      <c r="BW4" s="393"/>
      <c r="BX4" s="393"/>
      <c r="BY4" s="393"/>
      <c r="BZ4" s="393"/>
      <c r="CA4" s="393"/>
      <c r="CB4" s="393"/>
      <c r="CC4" s="393"/>
      <c r="CD4" s="393"/>
      <c r="CE4" s="393"/>
      <c r="CF4" s="393"/>
      <c r="CG4" s="393"/>
      <c r="CH4" s="393"/>
      <c r="CI4" s="393"/>
      <c r="CJ4" s="393"/>
      <c r="CK4" s="393"/>
      <c r="CL4" s="393"/>
      <c r="CM4" s="393"/>
      <c r="CN4" s="393"/>
      <c r="CO4" s="393"/>
      <c r="CP4" s="393"/>
      <c r="CQ4" s="393"/>
      <c r="CR4" s="393"/>
      <c r="CS4" s="393"/>
    </row>
    <row r="5" spans="1:97" s="413" customFormat="1" ht="16.5" customHeight="1">
      <c r="A5" s="394"/>
      <c r="B5" s="395" t="s">
        <v>442</v>
      </c>
      <c r="C5" s="414" t="s">
        <v>790</v>
      </c>
      <c r="D5" s="415"/>
      <c r="E5" s="397"/>
      <c r="F5" s="397"/>
      <c r="G5" s="397"/>
      <c r="H5" s="397"/>
      <c r="I5" s="397"/>
      <c r="J5" s="397"/>
      <c r="K5" s="393"/>
      <c r="L5" s="393"/>
      <c r="M5" s="393"/>
      <c r="N5" s="393"/>
      <c r="O5" s="393"/>
      <c r="P5" s="393"/>
      <c r="Q5" s="393"/>
      <c r="R5" s="393"/>
      <c r="S5" s="393"/>
      <c r="T5" s="393"/>
      <c r="U5" s="393"/>
      <c r="V5" s="393"/>
      <c r="W5" s="393"/>
      <c r="X5" s="393"/>
      <c r="Y5" s="393"/>
      <c r="Z5" s="393"/>
      <c r="AA5" s="393"/>
      <c r="AB5" s="393"/>
      <c r="AC5" s="393"/>
      <c r="AD5" s="393"/>
      <c r="AE5" s="393"/>
      <c r="AF5" s="393"/>
      <c r="AG5" s="393"/>
      <c r="AH5" s="393"/>
      <c r="AI5" s="393"/>
      <c r="AJ5" s="393"/>
      <c r="AK5" s="393"/>
      <c r="AL5" s="393"/>
      <c r="AM5" s="393"/>
      <c r="AN5" s="393"/>
      <c r="AO5" s="393"/>
      <c r="AP5" s="393"/>
      <c r="AQ5" s="393"/>
      <c r="AR5" s="393"/>
      <c r="AS5" s="393"/>
      <c r="AT5" s="393"/>
      <c r="AU5" s="393"/>
      <c r="AV5" s="393"/>
      <c r="AW5" s="393"/>
      <c r="AX5" s="393"/>
      <c r="AY5" s="393"/>
      <c r="AZ5" s="393"/>
      <c r="BA5" s="393"/>
      <c r="BB5" s="393"/>
      <c r="BC5" s="393"/>
      <c r="BD5" s="393"/>
      <c r="BE5" s="393"/>
      <c r="BF5" s="393"/>
      <c r="BG5" s="393"/>
      <c r="BH5" s="393"/>
      <c r="BI5" s="393"/>
      <c r="BJ5" s="393"/>
      <c r="BK5" s="393"/>
      <c r="BL5" s="393"/>
      <c r="BM5" s="393"/>
      <c r="BN5" s="393"/>
      <c r="BO5" s="393"/>
      <c r="BP5" s="393"/>
      <c r="BQ5" s="393"/>
      <c r="BR5" s="393"/>
      <c r="BS5" s="393"/>
      <c r="BT5" s="393"/>
      <c r="BU5" s="393"/>
      <c r="BV5" s="393"/>
      <c r="BW5" s="393"/>
      <c r="BX5" s="393"/>
      <c r="BY5" s="393"/>
      <c r="BZ5" s="393"/>
      <c r="CA5" s="393"/>
      <c r="CB5" s="393"/>
      <c r="CC5" s="393"/>
      <c r="CD5" s="393"/>
      <c r="CE5" s="393"/>
      <c r="CF5" s="393"/>
      <c r="CG5" s="393"/>
      <c r="CH5" s="393"/>
      <c r="CI5" s="393"/>
      <c r="CJ5" s="393"/>
      <c r="CK5" s="393"/>
      <c r="CL5" s="393"/>
      <c r="CM5" s="393"/>
      <c r="CN5" s="393"/>
      <c r="CO5" s="393"/>
      <c r="CP5" s="393"/>
      <c r="CQ5" s="393"/>
      <c r="CR5" s="393"/>
      <c r="CS5" s="393"/>
    </row>
    <row r="6" spans="2:97" s="394" customFormat="1" ht="16.5" customHeight="1">
      <c r="B6" s="395" t="s">
        <v>442</v>
      </c>
      <c r="C6" s="414" t="s">
        <v>1</v>
      </c>
      <c r="D6" s="415"/>
      <c r="E6" s="397"/>
      <c r="F6" s="397"/>
      <c r="G6" s="397"/>
      <c r="H6" s="397"/>
      <c r="I6" s="397"/>
      <c r="J6" s="397"/>
      <c r="K6" s="397"/>
      <c r="L6" s="397"/>
      <c r="M6" s="397"/>
      <c r="N6" s="397"/>
      <c r="O6" s="397"/>
      <c r="P6" s="397"/>
      <c r="Q6" s="397"/>
      <c r="R6" s="397"/>
      <c r="S6" s="397"/>
      <c r="T6" s="397"/>
      <c r="U6" s="397"/>
      <c r="V6" s="397"/>
      <c r="W6" s="397"/>
      <c r="X6" s="397"/>
      <c r="Y6" s="397"/>
      <c r="Z6" s="397"/>
      <c r="AA6" s="397"/>
      <c r="AB6" s="397"/>
      <c r="AC6" s="397"/>
      <c r="AD6" s="397"/>
      <c r="AE6" s="397"/>
      <c r="AF6" s="397"/>
      <c r="AG6" s="397"/>
      <c r="AH6" s="397"/>
      <c r="AI6" s="397"/>
      <c r="AJ6" s="397"/>
      <c r="AK6" s="397"/>
      <c r="AL6" s="397"/>
      <c r="AM6" s="397"/>
      <c r="AN6" s="397"/>
      <c r="AO6" s="397"/>
      <c r="AP6" s="397"/>
      <c r="AQ6" s="397"/>
      <c r="AR6" s="397"/>
      <c r="AS6" s="397"/>
      <c r="AT6" s="397"/>
      <c r="AU6" s="397"/>
      <c r="AV6" s="397"/>
      <c r="AW6" s="397"/>
      <c r="AX6" s="397"/>
      <c r="AY6" s="397"/>
      <c r="AZ6" s="397"/>
      <c r="BA6" s="397"/>
      <c r="BB6" s="397"/>
      <c r="BC6" s="397"/>
      <c r="BD6" s="397"/>
      <c r="BE6" s="397"/>
      <c r="BF6" s="397"/>
      <c r="BG6" s="397"/>
      <c r="BH6" s="397"/>
      <c r="BI6" s="397"/>
      <c r="BJ6" s="397"/>
      <c r="BK6" s="397"/>
      <c r="BL6" s="397"/>
      <c r="BM6" s="397"/>
      <c r="BN6" s="397"/>
      <c r="BO6" s="397"/>
      <c r="BP6" s="397"/>
      <c r="BQ6" s="397"/>
      <c r="BR6" s="397"/>
      <c r="BS6" s="397"/>
      <c r="BT6" s="397"/>
      <c r="BU6" s="397"/>
      <c r="BV6" s="397"/>
      <c r="BW6" s="397"/>
      <c r="BX6" s="397"/>
      <c r="BY6" s="397"/>
      <c r="BZ6" s="397"/>
      <c r="CA6" s="397"/>
      <c r="CB6" s="397"/>
      <c r="CC6" s="397"/>
      <c r="CD6" s="397"/>
      <c r="CE6" s="397"/>
      <c r="CF6" s="397"/>
      <c r="CG6" s="397"/>
      <c r="CH6" s="397"/>
      <c r="CI6" s="397"/>
      <c r="CJ6" s="397"/>
      <c r="CK6" s="397"/>
      <c r="CL6" s="397"/>
      <c r="CM6" s="397"/>
      <c r="CN6" s="397"/>
      <c r="CO6" s="397"/>
      <c r="CP6" s="397"/>
      <c r="CQ6" s="397"/>
      <c r="CR6" s="397"/>
      <c r="CS6" s="397"/>
    </row>
    <row r="7" spans="2:97" s="394" customFormat="1" ht="16.5" customHeight="1">
      <c r="B7" s="395" t="s">
        <v>442</v>
      </c>
      <c r="C7" s="414" t="s">
        <v>2</v>
      </c>
      <c r="D7" s="415"/>
      <c r="E7" s="397"/>
      <c r="F7" s="397"/>
      <c r="G7" s="397"/>
      <c r="H7" s="397"/>
      <c r="I7" s="397"/>
      <c r="J7" s="397"/>
      <c r="K7" s="397"/>
      <c r="L7" s="397"/>
      <c r="M7" s="397"/>
      <c r="N7" s="397"/>
      <c r="O7" s="397"/>
      <c r="P7" s="397"/>
      <c r="Q7" s="397"/>
      <c r="R7" s="397"/>
      <c r="S7" s="397"/>
      <c r="T7" s="397"/>
      <c r="U7" s="397"/>
      <c r="V7" s="397"/>
      <c r="W7" s="397"/>
      <c r="X7" s="397"/>
      <c r="Y7" s="397"/>
      <c r="Z7" s="397"/>
      <c r="AA7" s="397"/>
      <c r="AB7" s="397"/>
      <c r="AC7" s="397"/>
      <c r="AD7" s="397"/>
      <c r="AE7" s="397"/>
      <c r="AF7" s="397"/>
      <c r="AG7" s="397"/>
      <c r="AH7" s="397"/>
      <c r="AI7" s="397"/>
      <c r="AJ7" s="397"/>
      <c r="AK7" s="397"/>
      <c r="AL7" s="397"/>
      <c r="AM7" s="397"/>
      <c r="AN7" s="397"/>
      <c r="AO7" s="397"/>
      <c r="AP7" s="397"/>
      <c r="AQ7" s="397"/>
      <c r="AR7" s="397"/>
      <c r="AS7" s="397"/>
      <c r="AT7" s="397"/>
      <c r="AU7" s="397"/>
      <c r="AV7" s="397"/>
      <c r="AW7" s="397"/>
      <c r="AX7" s="397"/>
      <c r="AY7" s="397"/>
      <c r="AZ7" s="397"/>
      <c r="BA7" s="397"/>
      <c r="BB7" s="397"/>
      <c r="BC7" s="397"/>
      <c r="BD7" s="397"/>
      <c r="BE7" s="397"/>
      <c r="BF7" s="397"/>
      <c r="BG7" s="397"/>
      <c r="BH7" s="397"/>
      <c r="BI7" s="397"/>
      <c r="BJ7" s="397"/>
      <c r="BK7" s="397"/>
      <c r="BL7" s="397"/>
      <c r="BM7" s="397"/>
      <c r="BN7" s="397"/>
      <c r="BO7" s="397"/>
      <c r="BP7" s="397"/>
      <c r="BQ7" s="397"/>
      <c r="BR7" s="397"/>
      <c r="BS7" s="397"/>
      <c r="BT7" s="397"/>
      <c r="BU7" s="397"/>
      <c r="BV7" s="397"/>
      <c r="BW7" s="397"/>
      <c r="BX7" s="397"/>
      <c r="BY7" s="397"/>
      <c r="BZ7" s="397"/>
      <c r="CA7" s="397"/>
      <c r="CB7" s="397"/>
      <c r="CC7" s="397"/>
      <c r="CD7" s="397"/>
      <c r="CE7" s="397"/>
      <c r="CF7" s="397"/>
      <c r="CG7" s="397"/>
      <c r="CH7" s="397"/>
      <c r="CI7" s="397"/>
      <c r="CJ7" s="397"/>
      <c r="CK7" s="397"/>
      <c r="CL7" s="397"/>
      <c r="CM7" s="397"/>
      <c r="CN7" s="397"/>
      <c r="CO7" s="397"/>
      <c r="CP7" s="397"/>
      <c r="CQ7" s="397"/>
      <c r="CR7" s="397"/>
      <c r="CS7" s="397"/>
    </row>
    <row r="8" spans="2:97" s="394" customFormat="1" ht="16.5" customHeight="1">
      <c r="B8" s="395" t="s">
        <v>442</v>
      </c>
      <c r="C8" s="414" t="s">
        <v>3</v>
      </c>
      <c r="D8" s="415"/>
      <c r="E8" s="397"/>
      <c r="F8" s="397"/>
      <c r="G8" s="397"/>
      <c r="H8" s="397"/>
      <c r="I8" s="397"/>
      <c r="J8" s="397"/>
      <c r="K8" s="397"/>
      <c r="L8" s="397"/>
      <c r="M8" s="397"/>
      <c r="N8" s="397"/>
      <c r="O8" s="397"/>
      <c r="P8" s="397"/>
      <c r="Q8" s="397"/>
      <c r="R8" s="397"/>
      <c r="S8" s="397"/>
      <c r="T8" s="397"/>
      <c r="U8" s="397"/>
      <c r="V8" s="397"/>
      <c r="W8" s="397"/>
      <c r="X8" s="397"/>
      <c r="Y8" s="397"/>
      <c r="Z8" s="397"/>
      <c r="AA8" s="397"/>
      <c r="AB8" s="397"/>
      <c r="AC8" s="397"/>
      <c r="AD8" s="397"/>
      <c r="AE8" s="397"/>
      <c r="AF8" s="397"/>
      <c r="AG8" s="397"/>
      <c r="AH8" s="397"/>
      <c r="AI8" s="397"/>
      <c r="AJ8" s="397"/>
      <c r="AK8" s="397"/>
      <c r="AL8" s="397"/>
      <c r="AM8" s="397"/>
      <c r="AN8" s="397"/>
      <c r="AO8" s="397"/>
      <c r="AP8" s="397"/>
      <c r="AQ8" s="397"/>
      <c r="AR8" s="397"/>
      <c r="AS8" s="397"/>
      <c r="AT8" s="397"/>
      <c r="AU8" s="397"/>
      <c r="AV8" s="397"/>
      <c r="AW8" s="397"/>
      <c r="AX8" s="397"/>
      <c r="AY8" s="397"/>
      <c r="AZ8" s="397"/>
      <c r="BA8" s="397"/>
      <c r="BB8" s="397"/>
      <c r="BC8" s="397"/>
      <c r="BD8" s="397"/>
      <c r="BE8" s="397"/>
      <c r="BF8" s="397"/>
      <c r="BG8" s="397"/>
      <c r="BH8" s="397"/>
      <c r="BI8" s="397"/>
      <c r="BJ8" s="397"/>
      <c r="BK8" s="397"/>
      <c r="BL8" s="397"/>
      <c r="BM8" s="397"/>
      <c r="BN8" s="397"/>
      <c r="BO8" s="397"/>
      <c r="BP8" s="397"/>
      <c r="BQ8" s="397"/>
      <c r="BR8" s="397"/>
      <c r="BS8" s="397"/>
      <c r="BT8" s="397"/>
      <c r="BU8" s="397"/>
      <c r="BV8" s="397"/>
      <c r="BW8" s="397"/>
      <c r="BX8" s="397"/>
      <c r="BY8" s="397"/>
      <c r="BZ8" s="397"/>
      <c r="CA8" s="397"/>
      <c r="CB8" s="397"/>
      <c r="CC8" s="397"/>
      <c r="CD8" s="397"/>
      <c r="CE8" s="397"/>
      <c r="CF8" s="397"/>
      <c r="CG8" s="397"/>
      <c r="CH8" s="397"/>
      <c r="CI8" s="397"/>
      <c r="CJ8" s="397"/>
      <c r="CK8" s="397"/>
      <c r="CL8" s="397"/>
      <c r="CM8" s="397"/>
      <c r="CN8" s="397"/>
      <c r="CO8" s="397"/>
      <c r="CP8" s="397"/>
      <c r="CQ8" s="397"/>
      <c r="CR8" s="397"/>
      <c r="CS8" s="397"/>
    </row>
    <row r="9" s="237" customFormat="1" ht="16.5" customHeight="1">
      <c r="G9" s="238"/>
    </row>
    <row r="10" spans="1:10" s="3" customFormat="1" ht="16.5" customHeight="1">
      <c r="A10" s="47"/>
      <c r="B10" s="1442" t="s">
        <v>4</v>
      </c>
      <c r="C10" s="1791"/>
      <c r="D10" s="1791"/>
      <c r="E10" s="1791"/>
      <c r="F10" s="1791"/>
      <c r="G10" s="1791"/>
      <c r="H10" s="1791"/>
      <c r="I10" s="1791"/>
      <c r="J10" s="2"/>
    </row>
    <row r="11" spans="2:10" s="10" customFormat="1" ht="16.5" customHeight="1">
      <c r="B11" s="317"/>
      <c r="C11" s="318"/>
      <c r="D11" s="318"/>
      <c r="E11" s="318"/>
      <c r="F11" s="318"/>
      <c r="G11" s="318"/>
      <c r="H11" s="318"/>
      <c r="I11" s="318"/>
      <c r="J11" s="13"/>
    </row>
    <row r="12" spans="3:24" s="301" customFormat="1" ht="16.5" customHeight="1">
      <c r="C12" s="416">
        <v>1</v>
      </c>
      <c r="D12" s="417" t="s">
        <v>439</v>
      </c>
      <c r="E12" s="418" t="s">
        <v>684</v>
      </c>
      <c r="F12" s="418" t="s">
        <v>440</v>
      </c>
      <c r="G12" s="418" t="s">
        <v>596</v>
      </c>
      <c r="H12" s="419">
        <v>1</v>
      </c>
      <c r="I12" s="420">
        <f>TIME(16,0,0)</f>
        <v>0.6666666666666666</v>
      </c>
      <c r="J12" s="421"/>
      <c r="K12" s="421"/>
      <c r="L12" s="300"/>
      <c r="M12" s="300"/>
      <c r="N12" s="300"/>
      <c r="O12" s="300"/>
      <c r="P12" s="300"/>
      <c r="Q12" s="300"/>
      <c r="R12" s="300"/>
      <c r="S12" s="300"/>
      <c r="T12" s="300"/>
      <c r="U12" s="300"/>
      <c r="V12" s="300"/>
      <c r="W12" s="300"/>
      <c r="X12" s="300"/>
    </row>
    <row r="13" spans="3:24" s="249" customFormat="1" ht="16.5" customHeight="1">
      <c r="C13" s="422">
        <f aca="true" t="shared" si="0" ref="C13:C20">C12+1</f>
        <v>2</v>
      </c>
      <c r="D13" s="423" t="s">
        <v>490</v>
      </c>
      <c r="E13" s="1251" t="s">
        <v>381</v>
      </c>
      <c r="F13" s="424" t="s">
        <v>440</v>
      </c>
      <c r="G13" s="424" t="s">
        <v>596</v>
      </c>
      <c r="H13" s="425">
        <v>4</v>
      </c>
      <c r="I13" s="426">
        <f aca="true" t="shared" si="1" ref="I13:I20">I12+TIME(0,H12,0)</f>
        <v>0.6673611111111111</v>
      </c>
      <c r="J13" s="427"/>
      <c r="K13" s="427"/>
      <c r="L13" s="239"/>
      <c r="M13" s="239"/>
      <c r="N13" s="239"/>
      <c r="O13" s="239"/>
      <c r="P13" s="239"/>
      <c r="Q13" s="239"/>
      <c r="R13" s="239"/>
      <c r="S13" s="239"/>
      <c r="T13" s="239"/>
      <c r="U13" s="239"/>
      <c r="V13" s="239"/>
      <c r="W13" s="239"/>
      <c r="X13" s="239"/>
    </row>
    <row r="14" spans="3:24" s="301" customFormat="1" ht="16.5" customHeight="1">
      <c r="C14" s="428">
        <f t="shared" si="0"/>
        <v>3</v>
      </c>
      <c r="D14" s="417" t="s">
        <v>487</v>
      </c>
      <c r="E14" s="429" t="s">
        <v>790</v>
      </c>
      <c r="F14" s="418" t="s">
        <v>440</v>
      </c>
      <c r="G14" s="418" t="s">
        <v>596</v>
      </c>
      <c r="H14" s="419">
        <v>8</v>
      </c>
      <c r="I14" s="420">
        <f t="shared" si="1"/>
        <v>0.6701388888888888</v>
      </c>
      <c r="J14" s="421"/>
      <c r="K14" s="421"/>
      <c r="L14" s="300"/>
      <c r="M14" s="300"/>
      <c r="N14" s="300"/>
      <c r="O14" s="300"/>
      <c r="P14" s="300"/>
      <c r="Q14" s="300"/>
      <c r="R14" s="300"/>
      <c r="S14" s="300"/>
      <c r="T14" s="300"/>
      <c r="U14" s="300"/>
      <c r="V14" s="300"/>
      <c r="W14" s="300"/>
      <c r="X14" s="300"/>
    </row>
    <row r="15" spans="3:24" s="249" customFormat="1" ht="16.5" customHeight="1">
      <c r="C15" s="422">
        <f t="shared" si="0"/>
        <v>4</v>
      </c>
      <c r="D15" s="423" t="s">
        <v>487</v>
      </c>
      <c r="E15" s="431" t="s">
        <v>5</v>
      </c>
      <c r="F15" s="424" t="s">
        <v>440</v>
      </c>
      <c r="G15" s="424" t="s">
        <v>596</v>
      </c>
      <c r="H15" s="425">
        <v>2</v>
      </c>
      <c r="I15" s="426">
        <f t="shared" si="1"/>
        <v>0.6756944444444444</v>
      </c>
      <c r="J15" s="427"/>
      <c r="K15" s="427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</row>
    <row r="16" spans="3:24" s="301" customFormat="1" ht="16.5" customHeight="1">
      <c r="C16" s="428">
        <f t="shared" si="0"/>
        <v>5</v>
      </c>
      <c r="D16" s="417" t="s">
        <v>487</v>
      </c>
      <c r="E16" s="429" t="s">
        <v>6</v>
      </c>
      <c r="F16" s="418" t="s">
        <v>440</v>
      </c>
      <c r="G16" s="418" t="s">
        <v>596</v>
      </c>
      <c r="H16" s="419">
        <v>2</v>
      </c>
      <c r="I16" s="420">
        <f t="shared" si="1"/>
        <v>0.6770833333333333</v>
      </c>
      <c r="J16" s="421"/>
      <c r="K16" s="421"/>
      <c r="L16" s="300"/>
      <c r="M16" s="300"/>
      <c r="N16" s="300"/>
      <c r="O16" s="300"/>
      <c r="P16" s="300"/>
      <c r="Q16" s="300"/>
      <c r="R16" s="300"/>
      <c r="S16" s="300"/>
      <c r="T16" s="300"/>
      <c r="U16" s="300"/>
      <c r="V16" s="300"/>
      <c r="W16" s="300"/>
      <c r="X16" s="300"/>
    </row>
    <row r="17" spans="3:24" s="249" customFormat="1" ht="16.5" customHeight="1">
      <c r="C17" s="422">
        <f t="shared" si="0"/>
        <v>6</v>
      </c>
      <c r="D17" s="424" t="s">
        <v>487</v>
      </c>
      <c r="E17" s="424" t="s">
        <v>382</v>
      </c>
      <c r="F17" s="424" t="s">
        <v>440</v>
      </c>
      <c r="G17" s="424" t="s">
        <v>596</v>
      </c>
      <c r="H17" s="425">
        <v>8</v>
      </c>
      <c r="I17" s="426">
        <f t="shared" si="1"/>
        <v>0.6784722222222221</v>
      </c>
      <c r="J17" s="427"/>
      <c r="K17" s="427"/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239"/>
      <c r="W17" s="239"/>
      <c r="X17" s="239"/>
    </row>
    <row r="18" spans="3:24" s="301" customFormat="1" ht="16.5" customHeight="1">
      <c r="C18" s="428">
        <f t="shared" si="0"/>
        <v>7</v>
      </c>
      <c r="D18" s="417" t="s">
        <v>490</v>
      </c>
      <c r="E18" s="429" t="s">
        <v>599</v>
      </c>
      <c r="F18" s="418" t="s">
        <v>440</v>
      </c>
      <c r="G18" s="418" t="s">
        <v>596</v>
      </c>
      <c r="H18" s="419">
        <v>4</v>
      </c>
      <c r="I18" s="420">
        <f t="shared" si="1"/>
        <v>0.6840277777777777</v>
      </c>
      <c r="J18" s="421"/>
      <c r="K18" s="421"/>
      <c r="L18" s="300"/>
      <c r="M18" s="300"/>
      <c r="N18" s="300"/>
      <c r="O18" s="300"/>
      <c r="P18" s="300"/>
      <c r="Q18" s="300"/>
      <c r="R18" s="300"/>
      <c r="S18" s="300"/>
      <c r="T18" s="300"/>
      <c r="U18" s="300"/>
      <c r="V18" s="300"/>
      <c r="W18" s="300"/>
      <c r="X18" s="300"/>
    </row>
    <row r="19" spans="2:9" s="247" customFormat="1" ht="16.5" customHeight="1">
      <c r="B19" s="249"/>
      <c r="C19" s="422">
        <f t="shared" si="0"/>
        <v>8</v>
      </c>
      <c r="D19" s="424" t="s">
        <v>489</v>
      </c>
      <c r="E19" s="817" t="s">
        <v>7</v>
      </c>
      <c r="F19" s="424" t="s">
        <v>440</v>
      </c>
      <c r="G19" s="424" t="s">
        <v>600</v>
      </c>
      <c r="H19" s="1375">
        <v>91</v>
      </c>
      <c r="I19" s="426">
        <f t="shared" si="1"/>
        <v>0.6868055555555554</v>
      </c>
    </row>
    <row r="20" spans="1:12" s="301" customFormat="1" ht="16.5" customHeight="1">
      <c r="A20" s="270"/>
      <c r="C20" s="428">
        <f t="shared" si="0"/>
        <v>9</v>
      </c>
      <c r="D20" s="418" t="s">
        <v>439</v>
      </c>
      <c r="E20" s="509" t="s">
        <v>791</v>
      </c>
      <c r="F20" s="418" t="s">
        <v>440</v>
      </c>
      <c r="G20" s="418"/>
      <c r="H20" s="419">
        <v>0</v>
      </c>
      <c r="I20" s="420">
        <f t="shared" si="1"/>
        <v>0.7499999999999999</v>
      </c>
      <c r="J20" s="270"/>
      <c r="K20" s="270"/>
      <c r="L20" s="270"/>
    </row>
    <row r="21" spans="1:12" s="249" customFormat="1" ht="16.5" customHeight="1">
      <c r="A21" s="22"/>
      <c r="C21" s="422"/>
      <c r="D21" s="424"/>
      <c r="E21" s="817"/>
      <c r="F21" s="424"/>
      <c r="G21" s="424"/>
      <c r="H21" s="425"/>
      <c r="I21" s="426"/>
      <c r="J21" s="22"/>
      <c r="K21" s="22"/>
      <c r="L21" s="22"/>
    </row>
    <row r="22" s="237" customFormat="1" ht="16.5" customHeight="1">
      <c r="G22" s="238"/>
    </row>
    <row r="23" spans="1:10" s="3" customFormat="1" ht="16.5" customHeight="1">
      <c r="A23" s="47"/>
      <c r="B23" s="1442" t="s">
        <v>8</v>
      </c>
      <c r="C23" s="1791"/>
      <c r="D23" s="1791"/>
      <c r="E23" s="1791"/>
      <c r="F23" s="1791"/>
      <c r="G23" s="1791"/>
      <c r="H23" s="1791"/>
      <c r="I23" s="1791"/>
      <c r="J23" s="2"/>
    </row>
    <row r="24" spans="2:10" s="10" customFormat="1" ht="16.5" customHeight="1">
      <c r="B24" s="317"/>
      <c r="C24" s="1068"/>
      <c r="D24" s="318"/>
      <c r="E24" s="318"/>
      <c r="F24" s="318"/>
      <c r="G24" s="318"/>
      <c r="H24" s="318"/>
      <c r="I24" s="318"/>
      <c r="J24" s="13"/>
    </row>
    <row r="25" spans="2:10" s="218" customFormat="1" ht="16.5" customHeight="1">
      <c r="B25" s="1069"/>
      <c r="C25" s="1070">
        <f>C20+1</f>
        <v>10</v>
      </c>
      <c r="D25" s="417" t="s">
        <v>439</v>
      </c>
      <c r="E25" s="418" t="s">
        <v>684</v>
      </c>
      <c r="F25" s="418" t="s">
        <v>440</v>
      </c>
      <c r="G25" s="418" t="s">
        <v>596</v>
      </c>
      <c r="H25" s="419">
        <v>1</v>
      </c>
      <c r="I25" s="420">
        <f>TIME(19,30,0)</f>
        <v>0.8125</v>
      </c>
      <c r="J25" s="221"/>
    </row>
    <row r="26" spans="2:10" s="10" customFormat="1" ht="16.5" customHeight="1">
      <c r="B26" s="317"/>
      <c r="C26" s="1071">
        <f>C25+1</f>
        <v>11</v>
      </c>
      <c r="D26" s="424" t="s">
        <v>317</v>
      </c>
      <c r="E26" s="817" t="s">
        <v>9</v>
      </c>
      <c r="F26" s="424" t="s">
        <v>440</v>
      </c>
      <c r="G26" s="424" t="s">
        <v>600</v>
      </c>
      <c r="H26" s="1072">
        <v>119</v>
      </c>
      <c r="I26" s="426">
        <f>I25+TIME(0,H25,0)</f>
        <v>0.8131944444444444</v>
      </c>
      <c r="J26" s="13"/>
    </row>
    <row r="27" spans="2:10" s="218" customFormat="1" ht="16.5" customHeight="1">
      <c r="B27" s="1069"/>
      <c r="C27" s="1070">
        <f>C26+1</f>
        <v>12</v>
      </c>
      <c r="D27" s="418" t="s">
        <v>439</v>
      </c>
      <c r="E27" s="509" t="s">
        <v>10</v>
      </c>
      <c r="F27" s="418" t="s">
        <v>440</v>
      </c>
      <c r="G27" s="418"/>
      <c r="H27" s="1073">
        <v>0</v>
      </c>
      <c r="I27" s="420">
        <f>I26+TIME(0,H26,0)</f>
        <v>0.8958333333333334</v>
      </c>
      <c r="J27" s="221"/>
    </row>
    <row r="28" spans="2:10" s="10" customFormat="1" ht="16.5" customHeight="1">
      <c r="B28" s="317"/>
      <c r="C28" s="1071"/>
      <c r="D28" s="424"/>
      <c r="E28" s="817"/>
      <c r="F28" s="424"/>
      <c r="G28" s="424"/>
      <c r="H28" s="1072"/>
      <c r="I28" s="426"/>
      <c r="J28" s="13"/>
    </row>
    <row r="29" s="237" customFormat="1" ht="16.5" customHeight="1">
      <c r="G29" s="238"/>
    </row>
    <row r="30" spans="1:10" s="3" customFormat="1" ht="16.5" customHeight="1">
      <c r="A30" s="47"/>
      <c r="B30" s="1442" t="s">
        <v>11</v>
      </c>
      <c r="C30" s="1791"/>
      <c r="D30" s="1791"/>
      <c r="E30" s="1791"/>
      <c r="F30" s="1791"/>
      <c r="G30" s="1791"/>
      <c r="H30" s="1791"/>
      <c r="I30" s="1791"/>
      <c r="J30" s="2"/>
    </row>
    <row r="31" spans="2:10" s="10" customFormat="1" ht="16.5" customHeight="1">
      <c r="B31" s="317"/>
      <c r="C31" s="1071"/>
      <c r="D31" s="424"/>
      <c r="E31" s="817"/>
      <c r="F31" s="424"/>
      <c r="G31" s="424"/>
      <c r="H31" s="318"/>
      <c r="I31" s="318"/>
      <c r="J31" s="13"/>
    </row>
    <row r="32" spans="2:10" s="218" customFormat="1" ht="16.5" customHeight="1">
      <c r="B32" s="1069"/>
      <c r="C32" s="1070">
        <f>C27+1</f>
        <v>13</v>
      </c>
      <c r="D32" s="417" t="s">
        <v>439</v>
      </c>
      <c r="E32" s="418" t="s">
        <v>684</v>
      </c>
      <c r="F32" s="418" t="s">
        <v>440</v>
      </c>
      <c r="G32" s="418" t="s">
        <v>596</v>
      </c>
      <c r="H32" s="419">
        <v>1</v>
      </c>
      <c r="I32" s="420">
        <f>TIME(13,30,0)</f>
        <v>0.5625</v>
      </c>
      <c r="J32" s="221"/>
    </row>
    <row r="33" spans="2:10" s="10" customFormat="1" ht="16.5" customHeight="1">
      <c r="B33" s="317"/>
      <c r="C33" s="1071">
        <f>C32+1</f>
        <v>14</v>
      </c>
      <c r="D33" s="424" t="s">
        <v>317</v>
      </c>
      <c r="E33" s="817" t="s">
        <v>12</v>
      </c>
      <c r="F33" s="424" t="s">
        <v>440</v>
      </c>
      <c r="G33" s="424" t="s">
        <v>600</v>
      </c>
      <c r="H33" s="1072">
        <v>119</v>
      </c>
      <c r="I33" s="426">
        <f>I32+TIME(0,H32,0)</f>
        <v>0.5631944444444444</v>
      </c>
      <c r="J33" s="13"/>
    </row>
    <row r="34" spans="2:10" s="218" customFormat="1" ht="16.5" customHeight="1">
      <c r="B34" s="1069"/>
      <c r="C34" s="1070">
        <f>C33+1</f>
        <v>15</v>
      </c>
      <c r="D34" s="418" t="s">
        <v>487</v>
      </c>
      <c r="E34" s="509" t="s">
        <v>13</v>
      </c>
      <c r="F34" s="418" t="s">
        <v>440</v>
      </c>
      <c r="G34" s="418"/>
      <c r="H34" s="1073">
        <v>30</v>
      </c>
      <c r="I34" s="420">
        <f>I33+TIME(0,H33,0)</f>
        <v>0.6458333333333334</v>
      </c>
      <c r="J34" s="221"/>
    </row>
    <row r="35" spans="2:10" s="10" customFormat="1" ht="16.5" customHeight="1">
      <c r="B35" s="317"/>
      <c r="C35" s="1071">
        <f>C34+1</f>
        <v>16</v>
      </c>
      <c r="D35" s="424" t="s">
        <v>317</v>
      </c>
      <c r="E35" s="817" t="s">
        <v>14</v>
      </c>
      <c r="F35" s="424" t="s">
        <v>440</v>
      </c>
      <c r="G35" s="424" t="s">
        <v>600</v>
      </c>
      <c r="H35" s="1072">
        <v>120</v>
      </c>
      <c r="I35" s="426">
        <f>I34+TIME(0,H34,0)</f>
        <v>0.6666666666666667</v>
      </c>
      <c r="J35" s="13"/>
    </row>
    <row r="36" spans="2:10" s="218" customFormat="1" ht="16.5" customHeight="1">
      <c r="B36" s="1069"/>
      <c r="C36" s="1070">
        <f>C35+1</f>
        <v>17</v>
      </c>
      <c r="D36" s="418" t="s">
        <v>439</v>
      </c>
      <c r="E36" s="509" t="s">
        <v>791</v>
      </c>
      <c r="F36" s="418" t="s">
        <v>440</v>
      </c>
      <c r="G36" s="418"/>
      <c r="H36" s="1073">
        <v>0</v>
      </c>
      <c r="I36" s="420">
        <f>I35+TIME(0,H35,0)</f>
        <v>0.7500000000000001</v>
      </c>
      <c r="J36" s="221"/>
    </row>
    <row r="37" spans="2:10" s="10" customFormat="1" ht="16.5" customHeight="1">
      <c r="B37" s="317"/>
      <c r="C37" s="1071"/>
      <c r="D37" s="424"/>
      <c r="E37" s="817"/>
      <c r="F37" s="424"/>
      <c r="G37" s="424"/>
      <c r="H37" s="1072"/>
      <c r="I37" s="426"/>
      <c r="J37" s="13"/>
    </row>
    <row r="38" s="237" customFormat="1" ht="16.5" customHeight="1">
      <c r="G38" s="238"/>
    </row>
    <row r="39" spans="1:10" s="3" customFormat="1" ht="16.5" customHeight="1">
      <c r="A39" s="47"/>
      <c r="B39" s="1442" t="s">
        <v>15</v>
      </c>
      <c r="C39" s="1791"/>
      <c r="D39" s="1791"/>
      <c r="E39" s="1791"/>
      <c r="F39" s="1791"/>
      <c r="G39" s="1791"/>
      <c r="H39" s="1791"/>
      <c r="I39" s="1791"/>
      <c r="J39" s="2"/>
    </row>
    <row r="40" spans="2:10" s="1074" customFormat="1" ht="16.5" customHeight="1">
      <c r="B40" s="1075"/>
      <c r="C40" s="1076"/>
      <c r="D40" s="1077"/>
      <c r="E40" s="1078"/>
      <c r="F40" s="1077"/>
      <c r="G40" s="1077"/>
      <c r="H40" s="1079"/>
      <c r="I40" s="1079"/>
      <c r="J40" s="1080"/>
    </row>
    <row r="41" spans="2:10" s="218" customFormat="1" ht="16.5" customHeight="1">
      <c r="B41" s="1069"/>
      <c r="C41" s="1070">
        <f>C36+1</f>
        <v>18</v>
      </c>
      <c r="D41" s="417" t="s">
        <v>439</v>
      </c>
      <c r="E41" s="418" t="s">
        <v>684</v>
      </c>
      <c r="F41" s="418" t="s">
        <v>440</v>
      </c>
      <c r="G41" s="418" t="s">
        <v>596</v>
      </c>
      <c r="H41" s="419">
        <v>1</v>
      </c>
      <c r="I41" s="420">
        <f>TIME(19,30,0)</f>
        <v>0.8125</v>
      </c>
      <c r="J41" s="221"/>
    </row>
    <row r="42" spans="2:10" s="10" customFormat="1" ht="16.5" customHeight="1">
      <c r="B42" s="317"/>
      <c r="C42" s="1071">
        <f>C41+1</f>
        <v>19</v>
      </c>
      <c r="D42" s="424" t="s">
        <v>317</v>
      </c>
      <c r="E42" s="817" t="s">
        <v>149</v>
      </c>
      <c r="F42" s="424" t="s">
        <v>440</v>
      </c>
      <c r="G42" s="424" t="s">
        <v>600</v>
      </c>
      <c r="H42" s="1072">
        <v>74</v>
      </c>
      <c r="I42" s="426">
        <f>I41+TIME(0,H41,0)</f>
        <v>0.8131944444444444</v>
      </c>
      <c r="J42" s="13"/>
    </row>
    <row r="43" spans="2:10" s="218" customFormat="1" ht="16.5" customHeight="1">
      <c r="B43" s="1069"/>
      <c r="C43" s="1070">
        <f>C42+1</f>
        <v>20</v>
      </c>
      <c r="D43" s="418" t="s">
        <v>317</v>
      </c>
      <c r="E43" s="509" t="s">
        <v>792</v>
      </c>
      <c r="F43" s="418" t="s">
        <v>440</v>
      </c>
      <c r="G43" s="418" t="s">
        <v>600</v>
      </c>
      <c r="H43" s="1073">
        <v>45</v>
      </c>
      <c r="I43" s="420">
        <f>I42+TIME(0,H42,0)</f>
        <v>0.8645833333333334</v>
      </c>
      <c r="J43" s="221"/>
    </row>
    <row r="44" spans="2:10" s="10" customFormat="1" ht="16.5" customHeight="1">
      <c r="B44" s="317"/>
      <c r="C44" s="1071">
        <f>C43+1</f>
        <v>21</v>
      </c>
      <c r="D44" s="424" t="s">
        <v>439</v>
      </c>
      <c r="E44" s="817" t="s">
        <v>16</v>
      </c>
      <c r="F44" s="424" t="s">
        <v>440</v>
      </c>
      <c r="G44" s="424"/>
      <c r="H44" s="1072">
        <v>0</v>
      </c>
      <c r="I44" s="426">
        <f>I43+TIME(0,H43,0)</f>
        <v>0.8958333333333334</v>
      </c>
      <c r="J44" s="13"/>
    </row>
    <row r="45" spans="2:10" s="218" customFormat="1" ht="16.5" customHeight="1">
      <c r="B45" s="1069"/>
      <c r="C45" s="1070"/>
      <c r="D45" s="418"/>
      <c r="E45" s="509"/>
      <c r="F45" s="418"/>
      <c r="G45" s="418"/>
      <c r="H45" s="1073"/>
      <c r="I45" s="420"/>
      <c r="J45" s="221"/>
    </row>
    <row r="46" s="237" customFormat="1" ht="16.5" customHeight="1">
      <c r="G46" s="238"/>
    </row>
    <row r="47" spans="1:10" s="3" customFormat="1" ht="16.5" customHeight="1">
      <c r="A47" s="47"/>
      <c r="B47" s="1442" t="s">
        <v>17</v>
      </c>
      <c r="C47" s="1791"/>
      <c r="D47" s="1791"/>
      <c r="E47" s="1791"/>
      <c r="F47" s="1791"/>
      <c r="G47" s="1791"/>
      <c r="H47" s="1791"/>
      <c r="I47" s="1791"/>
      <c r="J47" s="2"/>
    </row>
    <row r="48" spans="2:10" s="1074" customFormat="1" ht="16.5" customHeight="1">
      <c r="B48" s="1075"/>
      <c r="C48" s="1076"/>
      <c r="D48" s="1077"/>
      <c r="E48" s="1078"/>
      <c r="F48" s="1077"/>
      <c r="G48" s="1077"/>
      <c r="H48" s="1079"/>
      <c r="I48" s="1079"/>
      <c r="J48" s="1080"/>
    </row>
    <row r="49" spans="2:10" s="218" customFormat="1" ht="16.5" customHeight="1">
      <c r="B49" s="1069"/>
      <c r="C49" s="1070">
        <f>C44+1</f>
        <v>22</v>
      </c>
      <c r="D49" s="417" t="s">
        <v>439</v>
      </c>
      <c r="E49" s="418" t="s">
        <v>684</v>
      </c>
      <c r="F49" s="418" t="s">
        <v>440</v>
      </c>
      <c r="G49" s="418" t="s">
        <v>596</v>
      </c>
      <c r="H49" s="419">
        <v>1</v>
      </c>
      <c r="I49" s="420">
        <f>TIME(8,0,0)</f>
        <v>0.3333333333333333</v>
      </c>
      <c r="J49" s="221"/>
    </row>
    <row r="50" spans="2:10" s="10" customFormat="1" ht="16.5" customHeight="1">
      <c r="B50" s="317"/>
      <c r="C50" s="1071">
        <f>C49+1</f>
        <v>23</v>
      </c>
      <c r="D50" s="424" t="s">
        <v>317</v>
      </c>
      <c r="E50" s="817" t="s">
        <v>149</v>
      </c>
      <c r="F50" s="424" t="s">
        <v>440</v>
      </c>
      <c r="G50" s="424" t="s">
        <v>600</v>
      </c>
      <c r="H50" s="425">
        <v>74</v>
      </c>
      <c r="I50" s="426">
        <f>I49+TIME(0,H49,0)</f>
        <v>0.33402777777777776</v>
      </c>
      <c r="J50" s="13"/>
    </row>
    <row r="51" spans="2:10" s="218" customFormat="1" ht="16.5" customHeight="1">
      <c r="B51" s="1069"/>
      <c r="C51" s="1070">
        <f>C50+1</f>
        <v>24</v>
      </c>
      <c r="D51" s="418" t="s">
        <v>317</v>
      </c>
      <c r="E51" s="509" t="s">
        <v>792</v>
      </c>
      <c r="F51" s="418" t="s">
        <v>440</v>
      </c>
      <c r="G51" s="418" t="s">
        <v>600</v>
      </c>
      <c r="H51" s="419">
        <v>45</v>
      </c>
      <c r="I51" s="420">
        <f>I50+TIME(0,H50,0)</f>
        <v>0.38541666666666663</v>
      </c>
      <c r="J51" s="221"/>
    </row>
    <row r="52" spans="2:10" s="10" customFormat="1" ht="16.5" customHeight="1">
      <c r="B52" s="317"/>
      <c r="C52" s="1071">
        <f>C51+1</f>
        <v>25</v>
      </c>
      <c r="D52" s="424" t="s">
        <v>487</v>
      </c>
      <c r="E52" s="817" t="s">
        <v>18</v>
      </c>
      <c r="F52" s="424"/>
      <c r="G52" s="424"/>
      <c r="H52" s="425">
        <v>30</v>
      </c>
      <c r="I52" s="426">
        <f>I51+TIME(0,H51,0)</f>
        <v>0.41666666666666663</v>
      </c>
      <c r="J52" s="13"/>
    </row>
    <row r="53" spans="2:10" s="218" customFormat="1" ht="16.5" customHeight="1">
      <c r="B53" s="1069"/>
      <c r="C53" s="1070">
        <f>C52+1</f>
        <v>26</v>
      </c>
      <c r="D53" s="418" t="s">
        <v>317</v>
      </c>
      <c r="E53" s="509" t="s">
        <v>149</v>
      </c>
      <c r="F53" s="418" t="s">
        <v>440</v>
      </c>
      <c r="G53" s="418" t="s">
        <v>600</v>
      </c>
      <c r="H53" s="1073">
        <v>120</v>
      </c>
      <c r="I53" s="420">
        <f>I52+TIME(0,H52,0)</f>
        <v>0.43749999999999994</v>
      </c>
      <c r="J53" s="221"/>
    </row>
    <row r="54" spans="2:10" s="10" customFormat="1" ht="16.5" customHeight="1">
      <c r="B54" s="317"/>
      <c r="C54" s="1071">
        <f>C53+1</f>
        <v>27</v>
      </c>
      <c r="D54" s="424" t="s">
        <v>439</v>
      </c>
      <c r="E54" s="817" t="s">
        <v>475</v>
      </c>
      <c r="F54" s="424" t="s">
        <v>440</v>
      </c>
      <c r="G54" s="424"/>
      <c r="H54" s="1072">
        <v>0</v>
      </c>
      <c r="I54" s="426">
        <f>I53+TIME(0,H53,0)</f>
        <v>0.5208333333333333</v>
      </c>
      <c r="J54" s="13"/>
    </row>
    <row r="55" spans="2:10" s="81" customFormat="1" ht="16.5" customHeight="1">
      <c r="B55" s="1149"/>
      <c r="C55" s="1150"/>
      <c r="D55" s="603"/>
      <c r="E55" s="604"/>
      <c r="F55" s="603"/>
      <c r="G55" s="603"/>
      <c r="H55" s="1151"/>
      <c r="I55" s="606"/>
      <c r="J55" s="530"/>
    </row>
    <row r="56" spans="2:9" s="22" customFormat="1" ht="16.5" customHeight="1">
      <c r="B56" s="18"/>
      <c r="C56" s="18" t="s">
        <v>437</v>
      </c>
      <c r="D56" s="21" t="s">
        <v>437</v>
      </c>
      <c r="E56" s="23" t="s">
        <v>492</v>
      </c>
      <c r="F56" s="21" t="s">
        <v>437</v>
      </c>
      <c r="G56" s="23"/>
      <c r="H56" s="57" t="s">
        <v>437</v>
      </c>
      <c r="I56" s="65" t="s">
        <v>150</v>
      </c>
    </row>
    <row r="57" spans="2:9" s="270" customFormat="1" ht="16.5" customHeight="1">
      <c r="B57" s="26"/>
      <c r="C57" s="26"/>
      <c r="D57" s="271"/>
      <c r="E57" s="271" t="s">
        <v>405</v>
      </c>
      <c r="F57" s="271"/>
      <c r="H57" s="820"/>
      <c r="I57" s="820"/>
    </row>
    <row r="58" spans="1:9" s="678" customFormat="1" ht="16.5" customHeight="1">
      <c r="A58" s="608"/>
      <c r="B58" s="608"/>
      <c r="C58" s="398"/>
      <c r="D58" s="399" t="s">
        <v>389</v>
      </c>
      <c r="E58" s="399"/>
      <c r="F58" s="399"/>
      <c r="G58" s="608"/>
      <c r="H58" s="608"/>
      <c r="I58" s="608"/>
    </row>
    <row r="59" spans="1:9" s="825" customFormat="1" ht="16.5" customHeight="1">
      <c r="A59" s="789"/>
      <c r="B59" s="789"/>
      <c r="C59" s="402"/>
      <c r="D59" s="404" t="s">
        <v>390</v>
      </c>
      <c r="E59" s="402"/>
      <c r="F59" s="404"/>
      <c r="G59" s="789"/>
      <c r="H59" s="789"/>
      <c r="I59" s="789"/>
    </row>
    <row r="60" spans="1:9" s="678" customFormat="1" ht="16.5" customHeight="1">
      <c r="A60" s="608"/>
      <c r="B60" s="608"/>
      <c r="C60" s="398"/>
      <c r="D60" s="399"/>
      <c r="E60" s="398"/>
      <c r="F60" s="399"/>
      <c r="G60" s="608"/>
      <c r="H60" s="608"/>
      <c r="I60" s="608"/>
    </row>
    <row r="61" spans="1:9" s="406" customFormat="1" ht="16.5" customHeight="1">
      <c r="A61" s="237"/>
      <c r="B61" s="237"/>
      <c r="C61" s="237"/>
      <c r="D61" s="237"/>
      <c r="E61" s="237"/>
      <c r="F61" s="237"/>
      <c r="G61" s="237"/>
      <c r="H61" s="312"/>
      <c r="I61" s="238"/>
    </row>
    <row r="62" s="821" customFormat="1" ht="16.5" customHeight="1">
      <c r="C62" s="822"/>
    </row>
    <row r="63" s="821" customFormat="1" ht="16.5" customHeight="1">
      <c r="C63" s="822"/>
    </row>
    <row r="64" ht="16.5" customHeight="1">
      <c r="C64" s="211"/>
    </row>
    <row r="65" ht="16.5" customHeight="1">
      <c r="C65" s="211"/>
    </row>
    <row r="66" ht="16.5" customHeight="1">
      <c r="C66" s="211"/>
    </row>
    <row r="67" ht="16.5" customHeight="1">
      <c r="C67" s="211"/>
    </row>
    <row r="68" ht="16.5" customHeight="1">
      <c r="C68" s="211"/>
    </row>
    <row r="69" ht="16.5" customHeight="1">
      <c r="C69" s="211"/>
    </row>
    <row r="70" ht="16.5" customHeight="1">
      <c r="C70" s="211"/>
    </row>
    <row r="71" ht="16.5" customHeight="1">
      <c r="C71" s="211"/>
    </row>
    <row r="72" ht="16.5" customHeight="1">
      <c r="C72" s="211"/>
    </row>
    <row r="73" ht="16.5" customHeight="1">
      <c r="C73" s="211"/>
    </row>
    <row r="74" ht="16.5" customHeight="1">
      <c r="C74" s="211"/>
    </row>
    <row r="75" ht="16.5" customHeight="1">
      <c r="C75" s="211"/>
    </row>
    <row r="76" ht="16.5" customHeight="1">
      <c r="C76" s="211"/>
    </row>
    <row r="77" ht="16.5" customHeight="1">
      <c r="C77" s="211"/>
    </row>
    <row r="78" ht="16.5" customHeight="1">
      <c r="C78" s="211"/>
    </row>
    <row r="79" ht="16.5" customHeight="1">
      <c r="C79" s="211"/>
    </row>
    <row r="80" ht="16.5" customHeight="1">
      <c r="C80" s="211"/>
    </row>
    <row r="81" ht="16.5" customHeight="1">
      <c r="C81" s="211"/>
    </row>
    <row r="82" ht="16.5" customHeight="1">
      <c r="C82" s="211"/>
    </row>
    <row r="83" ht="16.5" customHeight="1">
      <c r="C83" s="211"/>
    </row>
    <row r="84" ht="16.5" customHeight="1">
      <c r="C84" s="211"/>
    </row>
  </sheetData>
  <mergeCells count="8">
    <mergeCell ref="B47:I47"/>
    <mergeCell ref="B23:I23"/>
    <mergeCell ref="B39:I39"/>
    <mergeCell ref="B2:I2"/>
    <mergeCell ref="B3:I3"/>
    <mergeCell ref="B4:I4"/>
    <mergeCell ref="B10:I10"/>
    <mergeCell ref="B30:I30"/>
  </mergeCells>
  <printOptions/>
  <pageMargins left="0.75" right="0.75" top="1" bottom="1" header="0.5" footer="0.5"/>
  <pageSetup horizontalDpi="300" verticalDpi="3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31">
    <tabColor indexed="50"/>
  </sheetPr>
  <dimension ref="A1:CS63"/>
  <sheetViews>
    <sheetView showGridLines="0" zoomScale="90" zoomScaleNormal="90" workbookViewId="0" topLeftCell="A1">
      <selection activeCell="A1" sqref="A1"/>
    </sheetView>
  </sheetViews>
  <sheetFormatPr defaultColWidth="9.140625" defaultRowHeight="16.5" customHeight="1"/>
  <cols>
    <col min="1" max="1" width="1.421875" style="212" customWidth="1"/>
    <col min="2" max="2" width="3.7109375" style="212" customWidth="1"/>
    <col min="3" max="3" width="8.57421875" style="212" customWidth="1"/>
    <col min="4" max="4" width="6.421875" style="212" customWidth="1"/>
    <col min="5" max="5" width="88.421875" style="212" customWidth="1"/>
    <col min="6" max="6" width="3.57421875" style="212" customWidth="1"/>
    <col min="7" max="7" width="25.28125" style="212" customWidth="1"/>
    <col min="8" max="8" width="5.00390625" style="212" customWidth="1"/>
    <col min="9" max="9" width="10.8515625" style="212" customWidth="1"/>
    <col min="10" max="24" width="11.7109375" style="212" customWidth="1"/>
    <col min="25" max="16384" width="9.140625" style="212" customWidth="1"/>
  </cols>
  <sheetData>
    <row r="1" s="1059" customFormat="1" ht="16.5" customHeight="1">
      <c r="I1" s="1060"/>
    </row>
    <row r="2" spans="2:9" s="1061" customFormat="1" ht="16.5" customHeight="1">
      <c r="B2" s="1812" t="s">
        <v>40</v>
      </c>
      <c r="C2" s="1812"/>
      <c r="D2" s="1812"/>
      <c r="E2" s="1812"/>
      <c r="F2" s="1812"/>
      <c r="G2" s="1812"/>
      <c r="H2" s="1812"/>
      <c r="I2" s="1812"/>
    </row>
    <row r="3" spans="2:9" s="311" customFormat="1" ht="16.5" customHeight="1">
      <c r="B3" s="1802" t="s">
        <v>630</v>
      </c>
      <c r="C3" s="1802"/>
      <c r="D3" s="1802"/>
      <c r="E3" s="1802"/>
      <c r="F3" s="1802"/>
      <c r="G3" s="1802"/>
      <c r="H3" s="1802"/>
      <c r="I3" s="1802"/>
    </row>
    <row r="4" spans="2:97" s="413" customFormat="1" ht="16.5" customHeight="1">
      <c r="B4" s="1789" t="s">
        <v>671</v>
      </c>
      <c r="C4" s="1789"/>
      <c r="D4" s="1789"/>
      <c r="E4" s="1789"/>
      <c r="F4" s="1789"/>
      <c r="G4" s="1789"/>
      <c r="H4" s="1789"/>
      <c r="I4" s="1789"/>
      <c r="J4" s="393"/>
      <c r="K4" s="393"/>
      <c r="L4" s="393"/>
      <c r="M4" s="393"/>
      <c r="N4" s="393"/>
      <c r="O4" s="393"/>
      <c r="P4" s="393"/>
      <c r="Q4" s="393"/>
      <c r="R4" s="393"/>
      <c r="S4" s="393"/>
      <c r="T4" s="393"/>
      <c r="U4" s="393"/>
      <c r="V4" s="393"/>
      <c r="W4" s="393"/>
      <c r="X4" s="393"/>
      <c r="Y4" s="393"/>
      <c r="Z4" s="393"/>
      <c r="AA4" s="393"/>
      <c r="AB4" s="393"/>
      <c r="AC4" s="393"/>
      <c r="AD4" s="393"/>
      <c r="AE4" s="393"/>
      <c r="AF4" s="393"/>
      <c r="AG4" s="393"/>
      <c r="AH4" s="393"/>
      <c r="AI4" s="393"/>
      <c r="AJ4" s="393"/>
      <c r="AK4" s="393"/>
      <c r="AL4" s="393"/>
      <c r="AM4" s="393"/>
      <c r="AN4" s="393"/>
      <c r="AO4" s="393"/>
      <c r="AP4" s="393"/>
      <c r="AQ4" s="393"/>
      <c r="AR4" s="393"/>
      <c r="AS4" s="393"/>
      <c r="AT4" s="393"/>
      <c r="AU4" s="393"/>
      <c r="AV4" s="393"/>
      <c r="AW4" s="393"/>
      <c r="AX4" s="393"/>
      <c r="AY4" s="393"/>
      <c r="AZ4" s="393"/>
      <c r="BA4" s="393"/>
      <c r="BB4" s="393"/>
      <c r="BC4" s="393"/>
      <c r="BD4" s="393"/>
      <c r="BE4" s="393"/>
      <c r="BF4" s="393"/>
      <c r="BG4" s="393"/>
      <c r="BH4" s="393"/>
      <c r="BI4" s="393"/>
      <c r="BJ4" s="393"/>
      <c r="BK4" s="393"/>
      <c r="BL4" s="393"/>
      <c r="BM4" s="393"/>
      <c r="BN4" s="393"/>
      <c r="BO4" s="393"/>
      <c r="BP4" s="393"/>
      <c r="BQ4" s="393"/>
      <c r="BR4" s="393"/>
      <c r="BS4" s="393"/>
      <c r="BT4" s="393"/>
      <c r="BU4" s="393"/>
      <c r="BV4" s="393"/>
      <c r="BW4" s="393"/>
      <c r="BX4" s="393"/>
      <c r="BY4" s="393"/>
      <c r="BZ4" s="393"/>
      <c r="CA4" s="393"/>
      <c r="CB4" s="393"/>
      <c r="CC4" s="393"/>
      <c r="CD4" s="393"/>
      <c r="CE4" s="393"/>
      <c r="CF4" s="393"/>
      <c r="CG4" s="393"/>
      <c r="CH4" s="393"/>
      <c r="CI4" s="393"/>
      <c r="CJ4" s="393"/>
      <c r="CK4" s="393"/>
      <c r="CL4" s="393"/>
      <c r="CM4" s="393"/>
      <c r="CN4" s="393"/>
      <c r="CO4" s="393"/>
      <c r="CP4" s="393"/>
      <c r="CQ4" s="393"/>
      <c r="CR4" s="393"/>
      <c r="CS4" s="393"/>
    </row>
    <row r="5" spans="2:97" s="394" customFormat="1" ht="16.5" customHeight="1">
      <c r="B5" s="395" t="s">
        <v>442</v>
      </c>
      <c r="C5" s="414" t="s">
        <v>41</v>
      </c>
      <c r="D5" s="415"/>
      <c r="E5" s="397"/>
      <c r="F5" s="397"/>
      <c r="G5" s="397"/>
      <c r="H5" s="397"/>
      <c r="I5" s="397"/>
      <c r="J5" s="397"/>
      <c r="K5" s="397"/>
      <c r="L5" s="397"/>
      <c r="M5" s="397"/>
      <c r="N5" s="397"/>
      <c r="O5" s="397"/>
      <c r="P5" s="397"/>
      <c r="Q5" s="397"/>
      <c r="R5" s="397"/>
      <c r="S5" s="397"/>
      <c r="T5" s="397"/>
      <c r="U5" s="397"/>
      <c r="V5" s="397"/>
      <c r="W5" s="397"/>
      <c r="X5" s="397"/>
      <c r="Y5" s="397"/>
      <c r="Z5" s="397"/>
      <c r="AA5" s="397"/>
      <c r="AB5" s="397"/>
      <c r="AC5" s="397"/>
      <c r="AD5" s="397"/>
      <c r="AE5" s="397"/>
      <c r="AF5" s="397"/>
      <c r="AG5" s="397"/>
      <c r="AH5" s="397"/>
      <c r="AI5" s="397"/>
      <c r="AJ5" s="397"/>
      <c r="AK5" s="397"/>
      <c r="AL5" s="397"/>
      <c r="AM5" s="397"/>
      <c r="AN5" s="397"/>
      <c r="AO5" s="397"/>
      <c r="AP5" s="397"/>
      <c r="AQ5" s="397"/>
      <c r="AR5" s="397"/>
      <c r="AS5" s="397"/>
      <c r="AT5" s="397"/>
      <c r="AU5" s="397"/>
      <c r="AV5" s="397"/>
      <c r="AW5" s="397"/>
      <c r="AX5" s="397"/>
      <c r="AY5" s="397"/>
      <c r="AZ5" s="397"/>
      <c r="BA5" s="397"/>
      <c r="BB5" s="397"/>
      <c r="BC5" s="397"/>
      <c r="BD5" s="397"/>
      <c r="BE5" s="397"/>
      <c r="BF5" s="397"/>
      <c r="BG5" s="397"/>
      <c r="BH5" s="397"/>
      <c r="BI5" s="397"/>
      <c r="BJ5" s="397"/>
      <c r="BK5" s="397"/>
      <c r="BL5" s="397"/>
      <c r="BM5" s="397"/>
      <c r="BN5" s="397"/>
      <c r="BO5" s="397"/>
      <c r="BP5" s="397"/>
      <c r="BQ5" s="397"/>
      <c r="BR5" s="397"/>
      <c r="BS5" s="397"/>
      <c r="BT5" s="397"/>
      <c r="BU5" s="397"/>
      <c r="BV5" s="397"/>
      <c r="BW5" s="397"/>
      <c r="BX5" s="397"/>
      <c r="BY5" s="397"/>
      <c r="BZ5" s="397"/>
      <c r="CA5" s="397"/>
      <c r="CB5" s="397"/>
      <c r="CC5" s="397"/>
      <c r="CD5" s="397"/>
      <c r="CE5" s="397"/>
      <c r="CF5" s="397"/>
      <c r="CG5" s="397"/>
      <c r="CH5" s="397"/>
      <c r="CI5" s="397"/>
      <c r="CJ5" s="397"/>
      <c r="CK5" s="397"/>
      <c r="CL5" s="397"/>
      <c r="CM5" s="397"/>
      <c r="CN5" s="397"/>
      <c r="CO5" s="397"/>
      <c r="CP5" s="397"/>
      <c r="CQ5" s="397"/>
      <c r="CR5" s="397"/>
      <c r="CS5" s="397"/>
    </row>
    <row r="6" spans="2:97" s="394" customFormat="1" ht="16.5" customHeight="1">
      <c r="B6" s="993" t="s">
        <v>442</v>
      </c>
      <c r="C6" s="414" t="s">
        <v>42</v>
      </c>
      <c r="D6" s="415"/>
      <c r="E6" s="397"/>
      <c r="F6" s="397"/>
      <c r="G6" s="397"/>
      <c r="H6" s="397"/>
      <c r="I6" s="397"/>
      <c r="J6" s="397"/>
      <c r="K6" s="397"/>
      <c r="L6" s="397"/>
      <c r="M6" s="397"/>
      <c r="N6" s="397"/>
      <c r="O6" s="397"/>
      <c r="P6" s="397"/>
      <c r="Q6" s="397"/>
      <c r="R6" s="397"/>
      <c r="S6" s="397"/>
      <c r="T6" s="397"/>
      <c r="U6" s="397"/>
      <c r="V6" s="397"/>
      <c r="W6" s="397"/>
      <c r="X6" s="397"/>
      <c r="Y6" s="397"/>
      <c r="Z6" s="397"/>
      <c r="AA6" s="397"/>
      <c r="AB6" s="397"/>
      <c r="AC6" s="397"/>
      <c r="AD6" s="397"/>
      <c r="AE6" s="397"/>
      <c r="AF6" s="397"/>
      <c r="AG6" s="397"/>
      <c r="AH6" s="397"/>
      <c r="AI6" s="397"/>
      <c r="AJ6" s="397"/>
      <c r="AK6" s="397"/>
      <c r="AL6" s="397"/>
      <c r="AM6" s="397"/>
      <c r="AN6" s="397"/>
      <c r="AO6" s="397"/>
      <c r="AP6" s="397"/>
      <c r="AQ6" s="397"/>
      <c r="AR6" s="397"/>
      <c r="AS6" s="397"/>
      <c r="AT6" s="397"/>
      <c r="AU6" s="397"/>
      <c r="AV6" s="397"/>
      <c r="AW6" s="397"/>
      <c r="AX6" s="397"/>
      <c r="AY6" s="397"/>
      <c r="AZ6" s="397"/>
      <c r="BA6" s="397"/>
      <c r="BB6" s="397"/>
      <c r="BC6" s="397"/>
      <c r="BD6" s="397"/>
      <c r="BE6" s="397"/>
      <c r="BF6" s="397"/>
      <c r="BG6" s="397"/>
      <c r="BH6" s="397"/>
      <c r="BI6" s="397"/>
      <c r="BJ6" s="397"/>
      <c r="BK6" s="397"/>
      <c r="BL6" s="397"/>
      <c r="BM6" s="397"/>
      <c r="BN6" s="397"/>
      <c r="BO6" s="397"/>
      <c r="BP6" s="397"/>
      <c r="BQ6" s="397"/>
      <c r="BR6" s="397"/>
      <c r="BS6" s="397"/>
      <c r="BT6" s="397"/>
      <c r="BU6" s="397"/>
      <c r="BV6" s="397"/>
      <c r="BW6" s="397"/>
      <c r="BX6" s="397"/>
      <c r="BY6" s="397"/>
      <c r="BZ6" s="397"/>
      <c r="CA6" s="397"/>
      <c r="CB6" s="397"/>
      <c r="CC6" s="397"/>
      <c r="CD6" s="397"/>
      <c r="CE6" s="397"/>
      <c r="CF6" s="397"/>
      <c r="CG6" s="397"/>
      <c r="CH6" s="397"/>
      <c r="CI6" s="397"/>
      <c r="CJ6" s="397"/>
      <c r="CK6" s="397"/>
      <c r="CL6" s="397"/>
      <c r="CM6" s="397"/>
      <c r="CN6" s="397"/>
      <c r="CO6" s="397"/>
      <c r="CP6" s="397"/>
      <c r="CQ6" s="397"/>
      <c r="CR6" s="397"/>
      <c r="CS6" s="397"/>
    </row>
    <row r="7" spans="2:97" s="394" customFormat="1" ht="16.5" customHeight="1">
      <c r="B7" s="993" t="s">
        <v>442</v>
      </c>
      <c r="C7" s="414" t="s">
        <v>43</v>
      </c>
      <c r="D7" s="415"/>
      <c r="E7" s="397"/>
      <c r="F7" s="397"/>
      <c r="G7" s="397"/>
      <c r="H7" s="397"/>
      <c r="I7" s="397"/>
      <c r="J7" s="397"/>
      <c r="K7" s="397"/>
      <c r="L7" s="397"/>
      <c r="M7" s="397"/>
      <c r="N7" s="397"/>
      <c r="O7" s="397"/>
      <c r="P7" s="397"/>
      <c r="Q7" s="397"/>
      <c r="R7" s="397"/>
      <c r="S7" s="397"/>
      <c r="T7" s="397"/>
      <c r="U7" s="397"/>
      <c r="V7" s="397"/>
      <c r="W7" s="397"/>
      <c r="X7" s="397"/>
      <c r="Y7" s="397"/>
      <c r="Z7" s="397"/>
      <c r="AA7" s="397"/>
      <c r="AB7" s="397"/>
      <c r="AC7" s="397"/>
      <c r="AD7" s="397"/>
      <c r="AE7" s="397"/>
      <c r="AF7" s="397"/>
      <c r="AG7" s="397"/>
      <c r="AH7" s="397"/>
      <c r="AI7" s="397"/>
      <c r="AJ7" s="397"/>
      <c r="AK7" s="397"/>
      <c r="AL7" s="397"/>
      <c r="AM7" s="397"/>
      <c r="AN7" s="397"/>
      <c r="AO7" s="397"/>
      <c r="AP7" s="397"/>
      <c r="AQ7" s="397"/>
      <c r="AR7" s="397"/>
      <c r="AS7" s="397"/>
      <c r="AT7" s="397"/>
      <c r="AU7" s="397"/>
      <c r="AV7" s="397"/>
      <c r="AW7" s="397"/>
      <c r="AX7" s="397"/>
      <c r="AY7" s="397"/>
      <c r="AZ7" s="397"/>
      <c r="BA7" s="397"/>
      <c r="BB7" s="397"/>
      <c r="BC7" s="397"/>
      <c r="BD7" s="397"/>
      <c r="BE7" s="397"/>
      <c r="BF7" s="397"/>
      <c r="BG7" s="397"/>
      <c r="BH7" s="397"/>
      <c r="BI7" s="397"/>
      <c r="BJ7" s="397"/>
      <c r="BK7" s="397"/>
      <c r="BL7" s="397"/>
      <c r="BM7" s="397"/>
      <c r="BN7" s="397"/>
      <c r="BO7" s="397"/>
      <c r="BP7" s="397"/>
      <c r="BQ7" s="397"/>
      <c r="BR7" s="397"/>
      <c r="BS7" s="397"/>
      <c r="BT7" s="397"/>
      <c r="BU7" s="397"/>
      <c r="BV7" s="397"/>
      <c r="BW7" s="397"/>
      <c r="BX7" s="397"/>
      <c r="BY7" s="397"/>
      <c r="BZ7" s="397"/>
      <c r="CA7" s="397"/>
      <c r="CB7" s="397"/>
      <c r="CC7" s="397"/>
      <c r="CD7" s="397"/>
      <c r="CE7" s="397"/>
      <c r="CF7" s="397"/>
      <c r="CG7" s="397"/>
      <c r="CH7" s="397"/>
      <c r="CI7" s="397"/>
      <c r="CJ7" s="397"/>
      <c r="CK7" s="397"/>
      <c r="CL7" s="397"/>
      <c r="CM7" s="397"/>
      <c r="CN7" s="397"/>
      <c r="CO7" s="397"/>
      <c r="CP7" s="397"/>
      <c r="CQ7" s="397"/>
      <c r="CR7" s="397"/>
      <c r="CS7" s="397"/>
    </row>
    <row r="8" spans="2:97" s="394" customFormat="1" ht="16.5" customHeight="1">
      <c r="B8" s="395" t="s">
        <v>442</v>
      </c>
      <c r="C8" s="414" t="s">
        <v>81</v>
      </c>
      <c r="D8" s="415"/>
      <c r="E8" s="397"/>
      <c r="F8" s="397"/>
      <c r="G8" s="397"/>
      <c r="H8" s="397"/>
      <c r="I8" s="397"/>
      <c r="J8" s="397"/>
      <c r="K8" s="397"/>
      <c r="L8" s="397"/>
      <c r="M8" s="397"/>
      <c r="N8" s="397"/>
      <c r="O8" s="397"/>
      <c r="P8" s="397"/>
      <c r="Q8" s="397"/>
      <c r="R8" s="397"/>
      <c r="S8" s="397"/>
      <c r="T8" s="397"/>
      <c r="U8" s="397"/>
      <c r="V8" s="397"/>
      <c r="W8" s="397"/>
      <c r="X8" s="397"/>
      <c r="Y8" s="397"/>
      <c r="Z8" s="397"/>
      <c r="AA8" s="397"/>
      <c r="AB8" s="397"/>
      <c r="AC8" s="397"/>
      <c r="AD8" s="397"/>
      <c r="AE8" s="397"/>
      <c r="AF8" s="397"/>
      <c r="AG8" s="397"/>
      <c r="AH8" s="397"/>
      <c r="AI8" s="397"/>
      <c r="AJ8" s="397"/>
      <c r="AK8" s="397"/>
      <c r="AL8" s="397"/>
      <c r="AM8" s="397"/>
      <c r="AN8" s="397"/>
      <c r="AO8" s="397"/>
      <c r="AP8" s="397"/>
      <c r="AQ8" s="397"/>
      <c r="AR8" s="397"/>
      <c r="AS8" s="397"/>
      <c r="AT8" s="397"/>
      <c r="AU8" s="397"/>
      <c r="AV8" s="397"/>
      <c r="AW8" s="397"/>
      <c r="AX8" s="397"/>
      <c r="AY8" s="397"/>
      <c r="AZ8" s="397"/>
      <c r="BA8" s="397"/>
      <c r="BB8" s="397"/>
      <c r="BC8" s="397"/>
      <c r="BD8" s="397"/>
      <c r="BE8" s="397"/>
      <c r="BF8" s="397"/>
      <c r="BG8" s="397"/>
      <c r="BH8" s="397"/>
      <c r="BI8" s="397"/>
      <c r="BJ8" s="397"/>
      <c r="BK8" s="397"/>
      <c r="BL8" s="397"/>
      <c r="BM8" s="397"/>
      <c r="BN8" s="397"/>
      <c r="BO8" s="397"/>
      <c r="BP8" s="397"/>
      <c r="BQ8" s="397"/>
      <c r="BR8" s="397"/>
      <c r="BS8" s="397"/>
      <c r="BT8" s="397"/>
      <c r="BU8" s="397"/>
      <c r="BV8" s="397"/>
      <c r="BW8" s="397"/>
      <c r="BX8" s="397"/>
      <c r="BY8" s="397"/>
      <c r="BZ8" s="397"/>
      <c r="CA8" s="397"/>
      <c r="CB8" s="397"/>
      <c r="CC8" s="397"/>
      <c r="CD8" s="397"/>
      <c r="CE8" s="397"/>
      <c r="CF8" s="397"/>
      <c r="CG8" s="397"/>
      <c r="CH8" s="397"/>
      <c r="CI8" s="397"/>
      <c r="CJ8" s="397"/>
      <c r="CK8" s="397"/>
      <c r="CL8" s="397"/>
      <c r="CM8" s="397"/>
      <c r="CN8" s="397"/>
      <c r="CO8" s="397"/>
      <c r="CP8" s="397"/>
      <c r="CQ8" s="397"/>
      <c r="CR8" s="397"/>
      <c r="CS8" s="397"/>
    </row>
    <row r="9" spans="2:97" s="475" customFormat="1" ht="16.5" customHeight="1">
      <c r="B9" s="1268"/>
      <c r="C9" s="395" t="s">
        <v>442</v>
      </c>
      <c r="D9" s="1269" t="s">
        <v>82</v>
      </c>
      <c r="E9" s="1270"/>
      <c r="F9" s="1270"/>
      <c r="G9" s="1270"/>
      <c r="H9" s="1270"/>
      <c r="I9" s="1270"/>
      <c r="J9" s="1270"/>
      <c r="K9" s="1270"/>
      <c r="L9" s="1270"/>
      <c r="M9" s="1270"/>
      <c r="N9" s="1270"/>
      <c r="O9" s="1270"/>
      <c r="P9" s="1270"/>
      <c r="Q9" s="1270"/>
      <c r="R9" s="1270"/>
      <c r="S9" s="1270"/>
      <c r="T9" s="1270"/>
      <c r="U9" s="1270"/>
      <c r="V9" s="1270"/>
      <c r="W9" s="1270"/>
      <c r="X9" s="1270"/>
      <c r="Y9" s="1270"/>
      <c r="Z9" s="1270"/>
      <c r="AA9" s="1270"/>
      <c r="AB9" s="1270"/>
      <c r="AC9" s="1270"/>
      <c r="AD9" s="1270"/>
      <c r="AE9" s="1270"/>
      <c r="AF9" s="1270"/>
      <c r="AG9" s="1270"/>
      <c r="AH9" s="1270"/>
      <c r="AI9" s="1270"/>
      <c r="AJ9" s="1270"/>
      <c r="AK9" s="1270"/>
      <c r="AL9" s="1270"/>
      <c r="AM9" s="1270"/>
      <c r="AN9" s="1270"/>
      <c r="AO9" s="1270"/>
      <c r="AP9" s="1270"/>
      <c r="AQ9" s="1270"/>
      <c r="AR9" s="1270"/>
      <c r="AS9" s="1270"/>
      <c r="AT9" s="1270"/>
      <c r="AU9" s="1270"/>
      <c r="AV9" s="1270"/>
      <c r="AW9" s="1270"/>
      <c r="AX9" s="1270"/>
      <c r="AY9" s="1270"/>
      <c r="AZ9" s="1270"/>
      <c r="BA9" s="1270"/>
      <c r="BB9" s="1270"/>
      <c r="BC9" s="1270"/>
      <c r="BD9" s="1270"/>
      <c r="BE9" s="1270"/>
      <c r="BF9" s="1270"/>
      <c r="BG9" s="1270"/>
      <c r="BH9" s="1270"/>
      <c r="BI9" s="1270"/>
      <c r="BJ9" s="1270"/>
      <c r="BK9" s="1270"/>
      <c r="BL9" s="1270"/>
      <c r="BM9" s="1270"/>
      <c r="BN9" s="1270"/>
      <c r="BO9" s="1270"/>
      <c r="BP9" s="1270"/>
      <c r="BQ9" s="1270"/>
      <c r="BR9" s="1270"/>
      <c r="BS9" s="1270"/>
      <c r="BT9" s="1270"/>
      <c r="BU9" s="1270"/>
      <c r="BV9" s="1270"/>
      <c r="BW9" s="1270"/>
      <c r="BX9" s="1270"/>
      <c r="BY9" s="1270"/>
      <c r="BZ9" s="1270"/>
      <c r="CA9" s="1270"/>
      <c r="CB9" s="1270"/>
      <c r="CC9" s="1270"/>
      <c r="CD9" s="1270"/>
      <c r="CE9" s="1270"/>
      <c r="CF9" s="1270"/>
      <c r="CG9" s="1270"/>
      <c r="CH9" s="1270"/>
      <c r="CI9" s="1270"/>
      <c r="CJ9" s="1270"/>
      <c r="CK9" s="1270"/>
      <c r="CL9" s="1270"/>
      <c r="CM9" s="1270"/>
      <c r="CN9" s="1270"/>
      <c r="CO9" s="1270"/>
      <c r="CP9" s="1270"/>
      <c r="CQ9" s="1270"/>
      <c r="CR9" s="1270"/>
      <c r="CS9" s="1270"/>
    </row>
    <row r="10" s="237" customFormat="1" ht="16.5" customHeight="1">
      <c r="G10" s="238"/>
    </row>
    <row r="11" spans="1:10" s="3" customFormat="1" ht="16.5" customHeight="1">
      <c r="A11" s="47"/>
      <c r="B11" s="1442" t="s">
        <v>44</v>
      </c>
      <c r="C11" s="1791"/>
      <c r="D11" s="1791"/>
      <c r="E11" s="1791"/>
      <c r="F11" s="1791"/>
      <c r="G11" s="1791"/>
      <c r="H11" s="1791"/>
      <c r="I11" s="1791"/>
      <c r="J11" s="2"/>
    </row>
    <row r="12" spans="2:10" s="10" customFormat="1" ht="16.5" customHeight="1">
      <c r="B12" s="317"/>
      <c r="C12" s="318"/>
      <c r="D12" s="318"/>
      <c r="E12" s="318"/>
      <c r="F12" s="318"/>
      <c r="G12" s="318"/>
      <c r="H12" s="318"/>
      <c r="I12" s="318"/>
      <c r="J12" s="13"/>
    </row>
    <row r="13" spans="3:24" s="301" customFormat="1" ht="16.5" customHeight="1">
      <c r="C13" s="416">
        <v>1</v>
      </c>
      <c r="D13" s="417" t="s">
        <v>490</v>
      </c>
      <c r="E13" s="418" t="s">
        <v>45</v>
      </c>
      <c r="F13" s="418" t="s">
        <v>440</v>
      </c>
      <c r="G13" s="418" t="s">
        <v>596</v>
      </c>
      <c r="H13" s="419">
        <v>1</v>
      </c>
      <c r="I13" s="420">
        <v>0.4375</v>
      </c>
      <c r="J13" s="421"/>
      <c r="K13" s="421"/>
      <c r="L13" s="300"/>
      <c r="M13" s="300"/>
      <c r="N13" s="300"/>
      <c r="O13" s="300"/>
      <c r="P13" s="300"/>
      <c r="Q13" s="300"/>
      <c r="R13" s="300"/>
      <c r="S13" s="300"/>
      <c r="T13" s="300"/>
      <c r="U13" s="300"/>
      <c r="V13" s="300"/>
      <c r="W13" s="300"/>
      <c r="X13" s="300"/>
    </row>
    <row r="14" spans="3:24" s="249" customFormat="1" ht="16.5" customHeight="1">
      <c r="C14" s="422">
        <f aca="true" t="shared" si="0" ref="C14:C26">C13+1</f>
        <v>2</v>
      </c>
      <c r="D14" s="423" t="s">
        <v>490</v>
      </c>
      <c r="E14" s="423" t="s">
        <v>597</v>
      </c>
      <c r="F14" s="424" t="s">
        <v>440</v>
      </c>
      <c r="G14" s="424" t="s">
        <v>596</v>
      </c>
      <c r="H14" s="425">
        <v>1</v>
      </c>
      <c r="I14" s="426">
        <f aca="true" t="shared" si="1" ref="I14:I26">I13+TIME(0,H13,0)</f>
        <v>0.43819444444444444</v>
      </c>
      <c r="J14" s="427"/>
      <c r="K14" s="427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</row>
    <row r="15" spans="3:24" s="301" customFormat="1" ht="16.5" customHeight="1">
      <c r="C15" s="428">
        <f t="shared" si="0"/>
        <v>3</v>
      </c>
      <c r="D15" s="417" t="s">
        <v>490</v>
      </c>
      <c r="E15" s="432" t="s">
        <v>46</v>
      </c>
      <c r="F15" s="418" t="s">
        <v>440</v>
      </c>
      <c r="G15" s="418" t="s">
        <v>596</v>
      </c>
      <c r="H15" s="419">
        <v>3</v>
      </c>
      <c r="I15" s="420">
        <f t="shared" si="1"/>
        <v>0.4388888888888889</v>
      </c>
      <c r="J15" s="421"/>
      <c r="K15" s="421"/>
      <c r="L15" s="300"/>
      <c r="M15" s="300"/>
      <c r="N15" s="300"/>
      <c r="O15" s="300"/>
      <c r="P15" s="300"/>
      <c r="Q15" s="300"/>
      <c r="R15" s="300"/>
      <c r="S15" s="300"/>
      <c r="T15" s="300"/>
      <c r="U15" s="300"/>
      <c r="V15" s="300"/>
      <c r="W15" s="300"/>
      <c r="X15" s="300"/>
    </row>
    <row r="16" spans="3:24" s="249" customFormat="1" ht="16.5" customHeight="1">
      <c r="C16" s="422">
        <f t="shared" si="0"/>
        <v>4</v>
      </c>
      <c r="D16" s="423" t="s">
        <v>490</v>
      </c>
      <c r="E16" s="431" t="s">
        <v>599</v>
      </c>
      <c r="F16" s="424" t="s">
        <v>440</v>
      </c>
      <c r="G16" s="424" t="s">
        <v>596</v>
      </c>
      <c r="H16" s="425">
        <v>5</v>
      </c>
      <c r="I16" s="426">
        <f t="shared" si="1"/>
        <v>0.4409722222222222</v>
      </c>
      <c r="J16" s="427"/>
      <c r="K16" s="427"/>
      <c r="L16" s="239"/>
      <c r="M16" s="239"/>
      <c r="N16" s="239"/>
      <c r="O16" s="239"/>
      <c r="P16" s="239"/>
      <c r="Q16" s="239"/>
      <c r="R16" s="239"/>
      <c r="S16" s="239"/>
      <c r="T16" s="239"/>
      <c r="U16" s="239"/>
      <c r="V16" s="239"/>
      <c r="W16" s="239"/>
      <c r="X16" s="239"/>
    </row>
    <row r="17" spans="3:24" s="301" customFormat="1" ht="16.5" customHeight="1">
      <c r="C17" s="434">
        <f t="shared" si="0"/>
        <v>5</v>
      </c>
      <c r="D17" s="418" t="s">
        <v>487</v>
      </c>
      <c r="E17" s="418" t="s">
        <v>47</v>
      </c>
      <c r="F17" s="418" t="s">
        <v>440</v>
      </c>
      <c r="G17" s="418" t="s">
        <v>685</v>
      </c>
      <c r="H17" s="419">
        <v>10</v>
      </c>
      <c r="I17" s="420">
        <f t="shared" si="1"/>
        <v>0.4444444444444444</v>
      </c>
      <c r="J17" s="421"/>
      <c r="K17" s="418"/>
      <c r="L17" s="300"/>
      <c r="M17" s="300"/>
      <c r="N17" s="300"/>
      <c r="O17" s="300"/>
      <c r="P17" s="300"/>
      <c r="Q17" s="300"/>
      <c r="R17" s="300"/>
      <c r="S17" s="300"/>
      <c r="T17" s="300"/>
      <c r="U17" s="300"/>
      <c r="V17" s="300"/>
      <c r="W17" s="300"/>
      <c r="X17" s="300"/>
    </row>
    <row r="18" spans="3:24" s="249" customFormat="1" ht="16.5" customHeight="1">
      <c r="C18" s="433">
        <f t="shared" si="0"/>
        <v>6</v>
      </c>
      <c r="D18" s="424" t="s">
        <v>487</v>
      </c>
      <c r="E18" s="431" t="s">
        <v>155</v>
      </c>
      <c r="F18" s="424" t="s">
        <v>440</v>
      </c>
      <c r="G18" s="424" t="s">
        <v>685</v>
      </c>
      <c r="H18" s="425">
        <v>10</v>
      </c>
      <c r="I18" s="426">
        <f t="shared" si="1"/>
        <v>0.45138888888888884</v>
      </c>
      <c r="J18" s="427"/>
      <c r="K18" s="431"/>
      <c r="L18" s="239"/>
      <c r="M18" s="239"/>
      <c r="N18" s="239"/>
      <c r="O18" s="239"/>
      <c r="P18" s="239"/>
      <c r="Q18" s="239"/>
      <c r="R18" s="239"/>
      <c r="S18" s="239"/>
      <c r="T18" s="239"/>
      <c r="U18" s="239"/>
      <c r="V18" s="239"/>
      <c r="W18" s="239"/>
      <c r="X18" s="239"/>
    </row>
    <row r="19" spans="3:11" s="301" customFormat="1" ht="16.5" customHeight="1">
      <c r="C19" s="416">
        <f t="shared" si="0"/>
        <v>7</v>
      </c>
      <c r="D19" s="418" t="s">
        <v>487</v>
      </c>
      <c r="E19" s="509" t="s">
        <v>382</v>
      </c>
      <c r="F19" s="418" t="s">
        <v>440</v>
      </c>
      <c r="G19" s="418" t="s">
        <v>685</v>
      </c>
      <c r="H19" s="419">
        <v>5</v>
      </c>
      <c r="I19" s="420">
        <f t="shared" si="1"/>
        <v>0.45833333333333326</v>
      </c>
      <c r="J19" s="421"/>
      <c r="K19" s="509"/>
    </row>
    <row r="20" spans="3:24" s="249" customFormat="1" ht="16.5" customHeight="1">
      <c r="C20" s="433">
        <f t="shared" si="0"/>
        <v>8</v>
      </c>
      <c r="D20" s="424" t="s">
        <v>487</v>
      </c>
      <c r="E20" s="431" t="s">
        <v>48</v>
      </c>
      <c r="F20" s="424" t="s">
        <v>442</v>
      </c>
      <c r="G20" s="424" t="s">
        <v>685</v>
      </c>
      <c r="H20" s="425">
        <v>5</v>
      </c>
      <c r="I20" s="426">
        <f t="shared" si="1"/>
        <v>0.46180555555555547</v>
      </c>
      <c r="J20" s="427"/>
      <c r="K20" s="431"/>
      <c r="L20" s="239"/>
      <c r="M20" s="239"/>
      <c r="N20" s="239"/>
      <c r="O20" s="239"/>
      <c r="P20" s="239"/>
      <c r="Q20" s="239"/>
      <c r="R20" s="239"/>
      <c r="S20" s="239"/>
      <c r="T20" s="239"/>
      <c r="U20" s="239"/>
      <c r="V20" s="239"/>
      <c r="W20" s="239"/>
      <c r="X20" s="239"/>
    </row>
    <row r="21" spans="3:24" s="301" customFormat="1" ht="16.5" customHeight="1">
      <c r="C21" s="416">
        <f t="shared" si="0"/>
        <v>9</v>
      </c>
      <c r="D21" s="417" t="s">
        <v>487</v>
      </c>
      <c r="E21" s="418" t="s">
        <v>49</v>
      </c>
      <c r="F21" s="418" t="s">
        <v>440</v>
      </c>
      <c r="G21" s="418" t="s">
        <v>685</v>
      </c>
      <c r="H21" s="419">
        <v>2</v>
      </c>
      <c r="I21" s="420">
        <f t="shared" si="1"/>
        <v>0.4652777777777777</v>
      </c>
      <c r="J21" s="421"/>
      <c r="K21" s="421"/>
      <c r="L21" s="300"/>
      <c r="M21" s="300"/>
      <c r="N21" s="300"/>
      <c r="O21" s="300"/>
      <c r="P21" s="300"/>
      <c r="Q21" s="300"/>
      <c r="R21" s="300"/>
      <c r="S21" s="300"/>
      <c r="T21" s="300"/>
      <c r="U21" s="300"/>
      <c r="V21" s="300"/>
      <c r="W21" s="300"/>
      <c r="X21" s="300"/>
    </row>
    <row r="22" spans="3:24" s="249" customFormat="1" ht="16.5" customHeight="1">
      <c r="C22" s="422">
        <f t="shared" si="0"/>
        <v>10</v>
      </c>
      <c r="D22" s="423" t="s">
        <v>489</v>
      </c>
      <c r="E22" s="423" t="s">
        <v>154</v>
      </c>
      <c r="F22" s="424" t="s">
        <v>440</v>
      </c>
      <c r="G22" s="424" t="s">
        <v>596</v>
      </c>
      <c r="H22" s="425">
        <v>10</v>
      </c>
      <c r="I22" s="426">
        <f t="shared" si="1"/>
        <v>0.46666666666666656</v>
      </c>
      <c r="J22" s="427"/>
      <c r="K22" s="427"/>
      <c r="L22" s="239"/>
      <c r="M22" s="239"/>
      <c r="N22" s="239"/>
      <c r="O22" s="239"/>
      <c r="P22" s="239"/>
      <c r="Q22" s="239"/>
      <c r="R22" s="239"/>
      <c r="S22" s="239"/>
      <c r="T22" s="239"/>
      <c r="U22" s="239"/>
      <c r="V22" s="239"/>
      <c r="W22" s="239"/>
      <c r="X22" s="239"/>
    </row>
    <row r="23" spans="3:24" s="301" customFormat="1" ht="16.5" customHeight="1">
      <c r="C23" s="428">
        <f t="shared" si="0"/>
        <v>11</v>
      </c>
      <c r="D23" s="417" t="s">
        <v>317</v>
      </c>
      <c r="E23" s="432" t="s">
        <v>50</v>
      </c>
      <c r="F23" s="418" t="s">
        <v>440</v>
      </c>
      <c r="G23" s="418" t="s">
        <v>685</v>
      </c>
      <c r="H23" s="419">
        <v>68</v>
      </c>
      <c r="I23" s="420">
        <f t="shared" si="1"/>
        <v>0.473611111111111</v>
      </c>
      <c r="J23" s="421"/>
      <c r="K23" s="421"/>
      <c r="L23" s="300"/>
      <c r="M23" s="300"/>
      <c r="N23" s="300"/>
      <c r="O23" s="300"/>
      <c r="P23" s="300"/>
      <c r="Q23" s="300"/>
      <c r="R23" s="300"/>
      <c r="S23" s="300"/>
      <c r="T23" s="300"/>
      <c r="U23" s="300"/>
      <c r="V23" s="300"/>
      <c r="W23" s="300"/>
      <c r="X23" s="300"/>
    </row>
    <row r="24" spans="3:24" s="249" customFormat="1" ht="16.5" customHeight="1">
      <c r="C24" s="422">
        <f t="shared" si="0"/>
        <v>12</v>
      </c>
      <c r="D24" s="423"/>
      <c r="E24" s="431" t="s">
        <v>592</v>
      </c>
      <c r="F24" s="424" t="s">
        <v>440</v>
      </c>
      <c r="G24" s="424"/>
      <c r="H24" s="425">
        <v>60</v>
      </c>
      <c r="I24" s="426">
        <f t="shared" si="1"/>
        <v>0.5208333333333333</v>
      </c>
      <c r="J24" s="427"/>
      <c r="K24" s="427"/>
      <c r="L24" s="239"/>
      <c r="M24" s="239"/>
      <c r="N24" s="239"/>
      <c r="O24" s="239"/>
      <c r="P24" s="239"/>
      <c r="Q24" s="239"/>
      <c r="R24" s="239"/>
      <c r="S24" s="239"/>
      <c r="T24" s="239"/>
      <c r="U24" s="239"/>
      <c r="V24" s="239"/>
      <c r="W24" s="239"/>
      <c r="X24" s="239"/>
    </row>
    <row r="25" spans="3:24" s="301" customFormat="1" ht="16.5" customHeight="1">
      <c r="C25" s="434">
        <f t="shared" si="0"/>
        <v>13</v>
      </c>
      <c r="D25" s="418" t="s">
        <v>317</v>
      </c>
      <c r="E25" s="418" t="s">
        <v>797</v>
      </c>
      <c r="F25" s="418" t="s">
        <v>440</v>
      </c>
      <c r="G25" s="418" t="s">
        <v>685</v>
      </c>
      <c r="H25" s="419">
        <v>120</v>
      </c>
      <c r="I25" s="420">
        <f t="shared" si="1"/>
        <v>0.5624999999999999</v>
      </c>
      <c r="J25" s="421"/>
      <c r="K25" s="418"/>
      <c r="L25" s="300"/>
      <c r="M25" s="300"/>
      <c r="N25" s="300"/>
      <c r="O25" s="300"/>
      <c r="P25" s="300"/>
      <c r="Q25" s="300"/>
      <c r="R25" s="300"/>
      <c r="S25" s="300"/>
      <c r="T25" s="300"/>
      <c r="U25" s="300"/>
      <c r="V25" s="300"/>
      <c r="W25" s="300"/>
      <c r="X25" s="300"/>
    </row>
    <row r="26" spans="3:24" s="249" customFormat="1" ht="16.5" customHeight="1">
      <c r="C26" s="433">
        <f t="shared" si="0"/>
        <v>14</v>
      </c>
      <c r="D26" s="424" t="s">
        <v>442</v>
      </c>
      <c r="E26" s="431" t="s">
        <v>211</v>
      </c>
      <c r="F26" s="424" t="s">
        <v>440</v>
      </c>
      <c r="G26" s="424"/>
      <c r="H26" s="425"/>
      <c r="I26" s="426">
        <f t="shared" si="1"/>
        <v>0.6458333333333333</v>
      </c>
      <c r="J26" s="427"/>
      <c r="K26" s="431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39"/>
      <c r="W26" s="239"/>
      <c r="X26" s="239"/>
    </row>
    <row r="27" spans="3:24" s="301" customFormat="1" ht="16.5" customHeight="1">
      <c r="C27" s="434"/>
      <c r="D27" s="418"/>
      <c r="E27" s="429"/>
      <c r="F27" s="418"/>
      <c r="G27" s="418"/>
      <c r="H27" s="419"/>
      <c r="I27" s="420"/>
      <c r="J27" s="421"/>
      <c r="K27" s="429"/>
      <c r="L27" s="300"/>
      <c r="M27" s="300"/>
      <c r="N27" s="300"/>
      <c r="O27" s="300"/>
      <c r="P27" s="300"/>
      <c r="Q27" s="300"/>
      <c r="R27" s="300"/>
      <c r="S27" s="300"/>
      <c r="T27" s="300"/>
      <c r="U27" s="300"/>
      <c r="V27" s="300"/>
      <c r="W27" s="300"/>
      <c r="X27" s="300"/>
    </row>
    <row r="28" s="237" customFormat="1" ht="16.5" customHeight="1">
      <c r="G28" s="238"/>
    </row>
    <row r="29" spans="1:10" s="3" customFormat="1" ht="16.5" customHeight="1">
      <c r="A29" s="47"/>
      <c r="B29" s="1442" t="s">
        <v>51</v>
      </c>
      <c r="C29" s="1791"/>
      <c r="D29" s="1791"/>
      <c r="E29" s="1791"/>
      <c r="F29" s="1791"/>
      <c r="G29" s="1791"/>
      <c r="H29" s="1791"/>
      <c r="I29" s="1791"/>
      <c r="J29" s="2"/>
    </row>
    <row r="30" spans="2:10" s="10" customFormat="1" ht="16.5" customHeight="1">
      <c r="B30" s="317"/>
      <c r="C30" s="318"/>
      <c r="D30" s="318"/>
      <c r="E30" s="318"/>
      <c r="F30" s="318"/>
      <c r="G30" s="318"/>
      <c r="H30" s="318"/>
      <c r="I30" s="318"/>
      <c r="J30" s="13"/>
    </row>
    <row r="31" spans="3:11" s="301" customFormat="1" ht="16.5" customHeight="1">
      <c r="C31" s="416"/>
      <c r="D31" s="418" t="s">
        <v>317</v>
      </c>
      <c r="E31" s="509" t="s">
        <v>797</v>
      </c>
      <c r="F31" s="418" t="s">
        <v>440</v>
      </c>
      <c r="G31" s="418" t="s">
        <v>685</v>
      </c>
      <c r="H31" s="419">
        <v>120</v>
      </c>
      <c r="I31" s="420">
        <v>0.6666666666666666</v>
      </c>
      <c r="J31" s="421"/>
      <c r="K31" s="421"/>
    </row>
    <row r="32" spans="3:11" s="249" customFormat="1" ht="16.5" customHeight="1">
      <c r="C32" s="818"/>
      <c r="D32" s="424"/>
      <c r="E32" s="817" t="s">
        <v>488</v>
      </c>
      <c r="F32" s="424"/>
      <c r="G32" s="424"/>
      <c r="H32" s="425">
        <v>90</v>
      </c>
      <c r="I32" s="426">
        <f>I31+TIME(0,H31,0)</f>
        <v>0.75</v>
      </c>
      <c r="J32" s="427"/>
      <c r="K32" s="427"/>
    </row>
    <row r="33" spans="3:11" s="301" customFormat="1" ht="16.5" customHeight="1">
      <c r="C33" s="1267">
        <v>11</v>
      </c>
      <c r="D33" s="429" t="s">
        <v>317</v>
      </c>
      <c r="E33" s="509" t="s">
        <v>797</v>
      </c>
      <c r="F33" s="429" t="s">
        <v>440</v>
      </c>
      <c r="G33" s="429" t="s">
        <v>685</v>
      </c>
      <c r="H33" s="419">
        <v>120</v>
      </c>
      <c r="I33" s="420">
        <f>I32+TIME(0,H32,0)</f>
        <v>0.8125</v>
      </c>
      <c r="J33" s="421"/>
      <c r="K33" s="421"/>
    </row>
    <row r="34" spans="3:11" s="249" customFormat="1" ht="16.5" customHeight="1">
      <c r="C34" s="818">
        <v>12</v>
      </c>
      <c r="D34" s="424"/>
      <c r="E34" s="817" t="s">
        <v>156</v>
      </c>
      <c r="F34" s="424" t="s">
        <v>440</v>
      </c>
      <c r="G34" s="424"/>
      <c r="H34" s="425"/>
      <c r="I34" s="426">
        <f>I33+TIME(0,H33,0)</f>
        <v>0.8958333333333334</v>
      </c>
      <c r="J34" s="427"/>
      <c r="K34" s="427"/>
    </row>
    <row r="35" spans="3:11" s="301" customFormat="1" ht="16.5" customHeight="1">
      <c r="C35" s="416"/>
      <c r="D35" s="418"/>
      <c r="E35" s="509"/>
      <c r="F35" s="418"/>
      <c r="G35" s="418"/>
      <c r="H35" s="419"/>
      <c r="I35" s="420"/>
      <c r="J35" s="421"/>
      <c r="K35" s="421"/>
    </row>
    <row r="36" s="237" customFormat="1" ht="16.5" customHeight="1">
      <c r="G36" s="238"/>
    </row>
    <row r="37" spans="1:10" s="3" customFormat="1" ht="16.5" customHeight="1">
      <c r="A37" s="47"/>
      <c r="B37" s="1442" t="s">
        <v>52</v>
      </c>
      <c r="C37" s="1791"/>
      <c r="D37" s="1791"/>
      <c r="E37" s="1791"/>
      <c r="F37" s="1791"/>
      <c r="G37" s="1791"/>
      <c r="H37" s="1791"/>
      <c r="I37" s="1791"/>
      <c r="J37" s="2"/>
    </row>
    <row r="38" spans="2:10" s="10" customFormat="1" ht="16.5" customHeight="1">
      <c r="B38" s="317"/>
      <c r="C38" s="318"/>
      <c r="D38" s="318"/>
      <c r="E38" s="318"/>
      <c r="F38" s="318"/>
      <c r="G38" s="318"/>
      <c r="H38" s="318"/>
      <c r="I38" s="318"/>
      <c r="J38" s="13"/>
    </row>
    <row r="39" spans="3:11" s="301" customFormat="1" ht="16.5" customHeight="1">
      <c r="C39" s="416">
        <v>13</v>
      </c>
      <c r="D39" s="429" t="s">
        <v>317</v>
      </c>
      <c r="E39" s="509" t="s">
        <v>797</v>
      </c>
      <c r="F39" s="429" t="s">
        <v>440</v>
      </c>
      <c r="G39" s="429" t="s">
        <v>685</v>
      </c>
      <c r="H39" s="419">
        <v>120</v>
      </c>
      <c r="I39" s="420">
        <f>TIME(16,0,0)</f>
        <v>0.6666666666666666</v>
      </c>
      <c r="J39" s="421"/>
      <c r="K39" s="421"/>
    </row>
    <row r="40" spans="3:24" s="249" customFormat="1" ht="16.5" customHeight="1">
      <c r="C40" s="818">
        <v>16</v>
      </c>
      <c r="D40" s="423"/>
      <c r="E40" s="424" t="s">
        <v>798</v>
      </c>
      <c r="F40" s="424"/>
      <c r="G40" s="424"/>
      <c r="H40" s="425">
        <v>90</v>
      </c>
      <c r="I40" s="426">
        <f>I39+TIME(0,H39,0)</f>
        <v>0.75</v>
      </c>
      <c r="J40" s="427"/>
      <c r="K40" s="427"/>
      <c r="L40" s="239"/>
      <c r="M40" s="239"/>
      <c r="N40" s="239"/>
      <c r="O40" s="239"/>
      <c r="P40" s="239"/>
      <c r="Q40" s="239"/>
      <c r="R40" s="239"/>
      <c r="S40" s="239"/>
      <c r="T40" s="239"/>
      <c r="U40" s="239"/>
      <c r="V40" s="239"/>
      <c r="W40" s="239"/>
      <c r="X40" s="239"/>
    </row>
    <row r="41" spans="3:11" s="301" customFormat="1" ht="16.5" customHeight="1">
      <c r="C41" s="416">
        <v>19</v>
      </c>
      <c r="D41" s="418" t="s">
        <v>189</v>
      </c>
      <c r="E41" s="509" t="s">
        <v>686</v>
      </c>
      <c r="F41" s="418" t="s">
        <v>440</v>
      </c>
      <c r="G41" s="418" t="s">
        <v>596</v>
      </c>
      <c r="H41" s="419">
        <v>60</v>
      </c>
      <c r="I41" s="420">
        <f>I40+TIME(0,H40,0)</f>
        <v>0.8125</v>
      </c>
      <c r="J41" s="421"/>
      <c r="K41" s="421"/>
    </row>
    <row r="42" spans="3:24" s="249" customFormat="1" ht="16.5" customHeight="1">
      <c r="C42" s="1144">
        <v>20</v>
      </c>
      <c r="D42" s="423" t="s">
        <v>189</v>
      </c>
      <c r="E42" s="817" t="s">
        <v>212</v>
      </c>
      <c r="F42" s="431" t="s">
        <v>442</v>
      </c>
      <c r="G42" s="431" t="s">
        <v>596</v>
      </c>
      <c r="H42" s="425">
        <v>60</v>
      </c>
      <c r="I42" s="426">
        <f>I41+TIME(0,H41,0)</f>
        <v>0.8541666666666666</v>
      </c>
      <c r="J42" s="427"/>
      <c r="K42" s="427"/>
      <c r="L42" s="239"/>
      <c r="M42" s="239"/>
      <c r="N42" s="239"/>
      <c r="O42" s="239"/>
      <c r="P42" s="239"/>
      <c r="Q42" s="239"/>
      <c r="R42" s="239"/>
      <c r="S42" s="239"/>
      <c r="T42" s="239"/>
      <c r="U42" s="239"/>
      <c r="V42" s="239"/>
      <c r="W42" s="239"/>
      <c r="X42" s="239"/>
    </row>
    <row r="43" spans="3:11" s="301" customFormat="1" ht="16.5" customHeight="1">
      <c r="C43" s="416">
        <v>21</v>
      </c>
      <c r="D43" s="418"/>
      <c r="E43" s="509" t="s">
        <v>475</v>
      </c>
      <c r="F43" s="418"/>
      <c r="G43" s="418"/>
      <c r="H43" s="419"/>
      <c r="I43" s="420">
        <f>I42+TIME(0,H42,0)</f>
        <v>0.8958333333333333</v>
      </c>
      <c r="J43" s="421"/>
      <c r="K43" s="421"/>
    </row>
    <row r="44" spans="3:24" s="249" customFormat="1" ht="16.5" customHeight="1">
      <c r="C44" s="818"/>
      <c r="D44" s="423"/>
      <c r="E44" s="376" t="s">
        <v>532</v>
      </c>
      <c r="F44" s="424"/>
      <c r="G44" s="424"/>
      <c r="H44" s="425"/>
      <c r="I44" s="426"/>
      <c r="J44" s="427"/>
      <c r="K44" s="427"/>
      <c r="L44" s="239"/>
      <c r="M44" s="239"/>
      <c r="N44" s="239"/>
      <c r="O44" s="239"/>
      <c r="P44" s="239"/>
      <c r="Q44" s="239"/>
      <c r="R44" s="239"/>
      <c r="S44" s="239"/>
      <c r="T44" s="239"/>
      <c r="U44" s="239"/>
      <c r="V44" s="239"/>
      <c r="W44" s="239"/>
      <c r="X44" s="239"/>
    </row>
    <row r="45" spans="3:11" s="301" customFormat="1" ht="16.5" customHeight="1">
      <c r="C45" s="416"/>
      <c r="D45" s="418"/>
      <c r="E45" s="509"/>
      <c r="F45" s="418"/>
      <c r="G45" s="418"/>
      <c r="H45" s="419"/>
      <c r="I45" s="420"/>
      <c r="J45" s="421"/>
      <c r="K45" s="421"/>
    </row>
    <row r="46" spans="3:24" s="249" customFormat="1" ht="16.5" customHeight="1">
      <c r="C46" s="818"/>
      <c r="D46" s="423"/>
      <c r="E46" s="40" t="s">
        <v>492</v>
      </c>
      <c r="F46" s="424"/>
      <c r="G46" s="424"/>
      <c r="H46" s="425"/>
      <c r="I46" s="426"/>
      <c r="J46" s="427"/>
      <c r="K46" s="427"/>
      <c r="L46" s="239"/>
      <c r="M46" s="239"/>
      <c r="N46" s="239"/>
      <c r="O46" s="239"/>
      <c r="P46" s="239"/>
      <c r="Q46" s="239"/>
      <c r="R46" s="239"/>
      <c r="S46" s="239"/>
      <c r="T46" s="239"/>
      <c r="U46" s="239"/>
      <c r="V46" s="239"/>
      <c r="W46" s="239"/>
      <c r="X46" s="239"/>
    </row>
    <row r="47" spans="3:11" s="301" customFormat="1" ht="16.5" customHeight="1">
      <c r="C47" s="416"/>
      <c r="D47" s="418"/>
      <c r="E47" s="40" t="s">
        <v>405</v>
      </c>
      <c r="F47" s="418"/>
      <c r="G47" s="418"/>
      <c r="H47" s="419"/>
      <c r="I47" s="420"/>
      <c r="J47" s="421"/>
      <c r="K47" s="421"/>
    </row>
    <row r="48" spans="3:24" s="249" customFormat="1" ht="16.5" customHeight="1">
      <c r="C48" s="818"/>
      <c r="D48" s="423"/>
      <c r="E48" s="424"/>
      <c r="F48" s="424"/>
      <c r="G48" s="424"/>
      <c r="H48" s="425"/>
      <c r="I48" s="426"/>
      <c r="J48" s="427"/>
      <c r="K48" s="427"/>
      <c r="L48" s="239"/>
      <c r="M48" s="239"/>
      <c r="N48" s="239"/>
      <c r="O48" s="239"/>
      <c r="P48" s="239"/>
      <c r="Q48" s="239"/>
      <c r="R48" s="239"/>
      <c r="S48" s="239"/>
      <c r="T48" s="239"/>
      <c r="U48" s="239"/>
      <c r="V48" s="239"/>
      <c r="W48" s="239"/>
      <c r="X48" s="239"/>
    </row>
    <row r="49" spans="1:9" s="406" customFormat="1" ht="16.5" customHeight="1">
      <c r="A49" s="237"/>
      <c r="B49" s="237"/>
      <c r="C49" s="237"/>
      <c r="D49" s="237"/>
      <c r="E49" s="237"/>
      <c r="F49" s="237"/>
      <c r="G49" s="237"/>
      <c r="H49" s="312"/>
      <c r="I49" s="238"/>
    </row>
    <row r="50" ht="16.5" customHeight="1">
      <c r="C50" s="211"/>
    </row>
    <row r="51" ht="16.5" customHeight="1">
      <c r="C51" s="211"/>
    </row>
    <row r="52" ht="16.5" customHeight="1">
      <c r="C52" s="211"/>
    </row>
    <row r="53" ht="16.5" customHeight="1">
      <c r="C53" s="211"/>
    </row>
    <row r="54" ht="16.5" customHeight="1">
      <c r="C54" s="211"/>
    </row>
    <row r="55" ht="16.5" customHeight="1">
      <c r="C55" s="211"/>
    </row>
    <row r="56" ht="16.5" customHeight="1">
      <c r="C56" s="211"/>
    </row>
    <row r="57" ht="16.5" customHeight="1">
      <c r="C57" s="211"/>
    </row>
    <row r="58" ht="16.5" customHeight="1">
      <c r="C58" s="211"/>
    </row>
    <row r="59" ht="16.5" customHeight="1">
      <c r="C59" s="211"/>
    </row>
    <row r="60" ht="16.5" customHeight="1">
      <c r="C60" s="211"/>
    </row>
    <row r="61" ht="16.5" customHeight="1">
      <c r="C61" s="211"/>
    </row>
    <row r="62" ht="16.5" customHeight="1">
      <c r="C62" s="211"/>
    </row>
    <row r="63" ht="16.5" customHeight="1">
      <c r="C63" s="211"/>
    </row>
  </sheetData>
  <mergeCells count="6">
    <mergeCell ref="B29:I29"/>
    <mergeCell ref="B37:I37"/>
    <mergeCell ref="B2:I2"/>
    <mergeCell ref="B3:I3"/>
    <mergeCell ref="B4:I4"/>
    <mergeCell ref="B11:I11"/>
  </mergeCells>
  <printOptions/>
  <pageMargins left="0.75" right="0.75" top="1" bottom="1" header="0.5" footer="0.5"/>
  <pageSetup horizontalDpi="300" verticalDpi="3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7">
    <tabColor indexed="14"/>
  </sheetPr>
  <dimension ref="A1:I25"/>
  <sheetViews>
    <sheetView showGridLines="0" zoomScale="90" zoomScaleNormal="90" workbookViewId="0" topLeftCell="A1">
      <selection activeCell="A1" sqref="A1"/>
    </sheetView>
  </sheetViews>
  <sheetFormatPr defaultColWidth="9.140625" defaultRowHeight="12.75"/>
  <cols>
    <col min="1" max="1" width="1.421875" style="1309" customWidth="1"/>
    <col min="2" max="2" width="3.7109375" style="1309" customWidth="1"/>
    <col min="3" max="3" width="8.421875" style="1309" customWidth="1"/>
    <col min="4" max="4" width="6.57421875" style="1309" customWidth="1"/>
    <col min="5" max="5" width="89.421875" style="1309" customWidth="1"/>
    <col min="6" max="6" width="3.57421875" style="1309" customWidth="1"/>
    <col min="7" max="7" width="25.421875" style="1309" customWidth="1"/>
    <col min="8" max="8" width="5.00390625" style="1309" customWidth="1"/>
    <col min="9" max="9" width="10.7109375" style="1309" customWidth="1"/>
    <col min="10" max="16384" width="9.00390625" style="1298" customWidth="1"/>
  </cols>
  <sheetData>
    <row r="1" spans="1:9" s="1273" customFormat="1" ht="16.5" customHeight="1">
      <c r="A1" s="1272"/>
      <c r="B1" s="1272"/>
      <c r="C1" s="1272"/>
      <c r="D1" s="1272"/>
      <c r="E1" s="1272"/>
      <c r="F1" s="1272"/>
      <c r="G1" s="1272"/>
      <c r="H1" s="1272"/>
      <c r="I1" s="1272"/>
    </row>
    <row r="2" spans="1:9" s="1273" customFormat="1" ht="16.5" customHeight="1">
      <c r="A2" s="1274"/>
      <c r="B2" s="1820" t="s">
        <v>529</v>
      </c>
      <c r="C2" s="1820"/>
      <c r="D2" s="1820"/>
      <c r="E2" s="1820"/>
      <c r="F2" s="1820"/>
      <c r="G2" s="1820"/>
      <c r="H2" s="1820"/>
      <c r="I2" s="1820"/>
    </row>
    <row r="3" spans="1:9" s="1276" customFormat="1" ht="16.5" customHeight="1">
      <c r="A3" s="1275"/>
      <c r="B3" s="1821" t="s">
        <v>804</v>
      </c>
      <c r="C3" s="1821"/>
      <c r="D3" s="1821"/>
      <c r="E3" s="1821"/>
      <c r="F3" s="1821"/>
      <c r="G3" s="1821"/>
      <c r="H3" s="1821"/>
      <c r="I3" s="1821"/>
    </row>
    <row r="4" spans="1:9" s="1278" customFormat="1" ht="16.5" customHeight="1">
      <c r="A4" s="1277"/>
      <c r="B4" s="1822" t="s">
        <v>135</v>
      </c>
      <c r="C4" s="1822"/>
      <c r="D4" s="1822"/>
      <c r="E4" s="1822"/>
      <c r="F4" s="1822"/>
      <c r="G4" s="1822"/>
      <c r="H4" s="1822"/>
      <c r="I4" s="1822"/>
    </row>
    <row r="5" spans="2:9" s="1279" customFormat="1" ht="16.5" customHeight="1">
      <c r="B5" s="1280" t="s">
        <v>442</v>
      </c>
      <c r="C5" s="1281" t="s">
        <v>476</v>
      </c>
      <c r="D5" s="1282"/>
      <c r="E5" s="1282"/>
      <c r="F5" s="1282"/>
      <c r="G5" s="1282"/>
      <c r="H5" s="1282"/>
      <c r="I5" s="1282"/>
    </row>
    <row r="6" spans="2:9" s="1279" customFormat="1" ht="16.5" customHeight="1">
      <c r="B6" s="1280" t="s">
        <v>442</v>
      </c>
      <c r="C6" s="1281" t="s">
        <v>478</v>
      </c>
      <c r="D6" s="1282"/>
      <c r="E6" s="1282"/>
      <c r="F6" s="1282"/>
      <c r="G6" s="1282"/>
      <c r="H6" s="1282"/>
      <c r="I6" s="1282"/>
    </row>
    <row r="7" spans="2:9" s="1279" customFormat="1" ht="16.5" customHeight="1">
      <c r="B7" s="1280" t="s">
        <v>442</v>
      </c>
      <c r="C7" s="1281" t="s">
        <v>615</v>
      </c>
      <c r="D7" s="1282"/>
      <c r="E7" s="1282"/>
      <c r="F7" s="1282"/>
      <c r="G7" s="1282"/>
      <c r="H7" s="1282"/>
      <c r="I7" s="1282"/>
    </row>
    <row r="8" spans="2:9" s="1279" customFormat="1" ht="16.5" customHeight="1">
      <c r="B8" s="1280" t="s">
        <v>442</v>
      </c>
      <c r="C8" s="1281" t="s">
        <v>477</v>
      </c>
      <c r="D8" s="1282"/>
      <c r="E8" s="1282"/>
      <c r="F8" s="1282"/>
      <c r="G8" s="1282"/>
      <c r="H8" s="1282"/>
      <c r="I8" s="1282"/>
    </row>
    <row r="9" spans="1:9" s="1286" customFormat="1" ht="16.5" customHeight="1">
      <c r="A9" s="1283"/>
      <c r="B9" s="1283"/>
      <c r="C9" s="1283"/>
      <c r="D9" s="1283"/>
      <c r="E9" s="1283"/>
      <c r="F9" s="1283"/>
      <c r="G9" s="1283"/>
      <c r="H9" s="1284"/>
      <c r="I9" s="1285"/>
    </row>
    <row r="10" spans="1:9" s="1286" customFormat="1" ht="16.5" customHeight="1">
      <c r="A10" s="1287"/>
      <c r="B10" s="1823" t="s">
        <v>19</v>
      </c>
      <c r="C10" s="1823"/>
      <c r="D10" s="1823"/>
      <c r="E10" s="1823"/>
      <c r="F10" s="1823"/>
      <c r="G10" s="1823"/>
      <c r="H10" s="1823"/>
      <c r="I10" s="1823"/>
    </row>
    <row r="11" spans="1:9" s="1276" customFormat="1" ht="16.5" customHeight="1">
      <c r="A11" s="1288"/>
      <c r="B11" s="1288"/>
      <c r="C11" s="1288"/>
      <c r="D11" s="1288"/>
      <c r="E11" s="1289"/>
      <c r="F11" s="1288"/>
      <c r="G11" s="1288"/>
      <c r="H11" s="1290"/>
      <c r="I11" s="1288"/>
    </row>
    <row r="12" spans="1:9" ht="16.5" customHeight="1">
      <c r="A12" s="1291"/>
      <c r="B12" s="1291"/>
      <c r="C12" s="1292">
        <v>1</v>
      </c>
      <c r="D12" s="1293" t="s">
        <v>490</v>
      </c>
      <c r="E12" s="1294" t="s">
        <v>180</v>
      </c>
      <c r="F12" s="1295" t="s">
        <v>440</v>
      </c>
      <c r="G12" s="1293" t="s">
        <v>20</v>
      </c>
      <c r="H12" s="1296">
        <v>0</v>
      </c>
      <c r="I12" s="1297">
        <f>TIME(8,0,0)</f>
        <v>0.3333333333333333</v>
      </c>
    </row>
    <row r="13" spans="1:9" s="1276" customFormat="1" ht="16.5" customHeight="1">
      <c r="A13" s="1299"/>
      <c r="B13" s="1299"/>
      <c r="C13" s="1300">
        <v>2</v>
      </c>
      <c r="D13" s="1301" t="s">
        <v>489</v>
      </c>
      <c r="E13" s="1302" t="s">
        <v>466</v>
      </c>
      <c r="F13" s="1303" t="s">
        <v>440</v>
      </c>
      <c r="G13" s="1301" t="s">
        <v>20</v>
      </c>
      <c r="H13" s="1304">
        <v>5</v>
      </c>
      <c r="I13" s="1305">
        <f aca="true" t="shared" si="0" ref="I13:I19">I12+TIME(0,H12,0)</f>
        <v>0.3333333333333333</v>
      </c>
    </row>
    <row r="14" spans="1:9" ht="16.5" customHeight="1">
      <c r="A14" s="1291"/>
      <c r="B14" s="1291"/>
      <c r="C14" s="1292">
        <v>3</v>
      </c>
      <c r="D14" s="1293" t="s">
        <v>489</v>
      </c>
      <c r="E14" s="1294" t="s">
        <v>805</v>
      </c>
      <c r="F14" s="1295" t="s">
        <v>440</v>
      </c>
      <c r="G14" s="1293" t="s">
        <v>467</v>
      </c>
      <c r="H14" s="1296">
        <v>45</v>
      </c>
      <c r="I14" s="1297">
        <f t="shared" si="0"/>
        <v>0.3368055555555555</v>
      </c>
    </row>
    <row r="15" spans="1:9" s="1276" customFormat="1" ht="16.5" customHeight="1">
      <c r="A15" s="1299"/>
      <c r="B15" s="1299"/>
      <c r="C15" s="1300">
        <v>4</v>
      </c>
      <c r="D15" s="1301" t="s">
        <v>489</v>
      </c>
      <c r="E15" s="1302" t="s">
        <v>468</v>
      </c>
      <c r="F15" s="1303" t="s">
        <v>440</v>
      </c>
      <c r="G15" s="1301" t="s">
        <v>469</v>
      </c>
      <c r="H15" s="1304">
        <v>15</v>
      </c>
      <c r="I15" s="1305">
        <f t="shared" si="0"/>
        <v>0.3680555555555555</v>
      </c>
    </row>
    <row r="16" spans="1:9" ht="16.5" customHeight="1">
      <c r="A16" s="1291"/>
      <c r="B16" s="1291"/>
      <c r="C16" s="1292">
        <v>5</v>
      </c>
      <c r="D16" s="1293" t="s">
        <v>489</v>
      </c>
      <c r="E16" s="1294" t="s">
        <v>470</v>
      </c>
      <c r="F16" s="1295" t="s">
        <v>440</v>
      </c>
      <c r="G16" s="1293" t="s">
        <v>21</v>
      </c>
      <c r="H16" s="1296">
        <v>15</v>
      </c>
      <c r="I16" s="1297">
        <f t="shared" si="0"/>
        <v>0.3784722222222222</v>
      </c>
    </row>
    <row r="17" spans="1:9" s="1276" customFormat="1" ht="16.5" customHeight="1">
      <c r="A17" s="1299"/>
      <c r="B17" s="1299"/>
      <c r="C17" s="1300">
        <v>10</v>
      </c>
      <c r="D17" s="1301" t="s">
        <v>489</v>
      </c>
      <c r="E17" s="1302" t="s">
        <v>616</v>
      </c>
      <c r="F17" s="1303" t="s">
        <v>440</v>
      </c>
      <c r="G17" s="1301" t="s">
        <v>430</v>
      </c>
      <c r="H17" s="1304">
        <v>20</v>
      </c>
      <c r="I17" s="1305">
        <f t="shared" si="0"/>
        <v>0.3888888888888889</v>
      </c>
    </row>
    <row r="18" spans="1:9" ht="16.5" customHeight="1">
      <c r="A18" s="1291"/>
      <c r="B18" s="1291"/>
      <c r="C18" s="1292">
        <v>11</v>
      </c>
      <c r="D18" s="1293" t="s">
        <v>489</v>
      </c>
      <c r="E18" s="1306" t="s">
        <v>474</v>
      </c>
      <c r="F18" s="1295" t="s">
        <v>440</v>
      </c>
      <c r="G18" s="1293" t="s">
        <v>20</v>
      </c>
      <c r="H18" s="1296">
        <v>20</v>
      </c>
      <c r="I18" s="1297">
        <f t="shared" si="0"/>
        <v>0.4027777777777778</v>
      </c>
    </row>
    <row r="19" spans="1:9" s="1276" customFormat="1" ht="16.5" customHeight="1">
      <c r="A19" s="1299"/>
      <c r="B19" s="1299"/>
      <c r="C19" s="1300">
        <v>12</v>
      </c>
      <c r="D19" s="1301" t="s">
        <v>489</v>
      </c>
      <c r="E19" s="1307" t="s">
        <v>475</v>
      </c>
      <c r="F19" s="1303" t="s">
        <v>440</v>
      </c>
      <c r="G19" s="1301" t="s">
        <v>20</v>
      </c>
      <c r="H19" s="1304"/>
      <c r="I19" s="1305">
        <f t="shared" si="0"/>
        <v>0.4166666666666667</v>
      </c>
    </row>
    <row r="20" spans="1:9" ht="16.5" customHeight="1">
      <c r="A20" s="1291"/>
      <c r="B20" s="1291"/>
      <c r="C20" s="1292"/>
      <c r="D20" s="1293"/>
      <c r="E20" s="1308"/>
      <c r="F20" s="1295" t="s">
        <v>440</v>
      </c>
      <c r="G20" s="1293"/>
      <c r="H20" s="1296"/>
      <c r="I20" s="1297"/>
    </row>
    <row r="21" spans="1:9" s="1276" customFormat="1" ht="16.5" customHeight="1">
      <c r="A21" s="1299"/>
      <c r="B21" s="1299"/>
      <c r="C21" s="1300"/>
      <c r="D21" s="1301"/>
      <c r="E21" s="1301"/>
      <c r="F21" s="1301"/>
      <c r="G21" s="1301"/>
      <c r="H21" s="1304"/>
      <c r="I21" s="1301"/>
    </row>
    <row r="22" spans="1:9" ht="16.5" customHeight="1">
      <c r="A22" s="1291"/>
      <c r="B22" s="1291"/>
      <c r="C22" s="1292"/>
      <c r="D22" s="1293" t="s">
        <v>516</v>
      </c>
      <c r="E22" s="1293"/>
      <c r="F22" s="1293" t="s">
        <v>517</v>
      </c>
      <c r="G22" s="1293"/>
      <c r="H22" s="1296"/>
      <c r="I22" s="1293"/>
    </row>
    <row r="23" spans="1:9" s="1276" customFormat="1" ht="16.5" customHeight="1">
      <c r="A23" s="1299"/>
      <c r="B23" s="1299"/>
      <c r="C23" s="1300"/>
      <c r="D23" s="1301" t="s">
        <v>518</v>
      </c>
      <c r="E23" s="1301"/>
      <c r="F23" s="1301" t="s">
        <v>519</v>
      </c>
      <c r="G23" s="1301"/>
      <c r="H23" s="1304"/>
      <c r="I23" s="1301"/>
    </row>
    <row r="25" spans="1:9" s="1286" customFormat="1" ht="16.5" customHeight="1">
      <c r="A25" s="1283"/>
      <c r="B25" s="1283"/>
      <c r="C25" s="1283"/>
      <c r="D25" s="1283"/>
      <c r="E25" s="1283"/>
      <c r="F25" s="1283"/>
      <c r="G25" s="1283"/>
      <c r="H25" s="1284"/>
      <c r="I25" s="1285"/>
    </row>
  </sheetData>
  <mergeCells count="4">
    <mergeCell ref="B2:I2"/>
    <mergeCell ref="B3:I3"/>
    <mergeCell ref="B4:I4"/>
    <mergeCell ref="B10:I10"/>
  </mergeCells>
  <printOptions/>
  <pageMargins left="0.7875" right="0.7875" top="0.7875" bottom="0.7875" header="0.5" footer="0.5"/>
  <pageSetup fitToHeight="0" horizontalDpi="300" verticalDpi="3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CS80"/>
  <sheetViews>
    <sheetView showGridLines="0" zoomScale="90" zoomScaleNormal="90"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2" max="2" width="3.57421875" style="0" customWidth="1"/>
    <col min="3" max="3" width="8.57421875" style="0" customWidth="1"/>
    <col min="4" max="4" width="6.28125" style="0" customWidth="1"/>
    <col min="5" max="5" width="77.00390625" style="0" customWidth="1"/>
    <col min="6" max="6" width="4.57421875" style="0" customWidth="1"/>
    <col min="7" max="7" width="24.140625" style="0" customWidth="1"/>
    <col min="8" max="8" width="5.140625" style="0" customWidth="1"/>
    <col min="9" max="9" width="10.7109375" style="0" customWidth="1"/>
  </cols>
  <sheetData>
    <row r="1" spans="1:97" ht="15.75">
      <c r="A1" s="337"/>
      <c r="B1" s="337"/>
      <c r="C1" s="337"/>
      <c r="D1" s="337"/>
      <c r="E1" s="337"/>
      <c r="F1" s="337"/>
      <c r="G1" s="337"/>
      <c r="H1" s="337"/>
      <c r="I1" s="338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  <c r="AM1" s="337"/>
      <c r="AN1" s="337"/>
      <c r="AO1" s="337"/>
      <c r="AP1" s="337"/>
      <c r="AQ1" s="337"/>
      <c r="AR1" s="337"/>
      <c r="AS1" s="337"/>
      <c r="AT1" s="337"/>
      <c r="AU1" s="337"/>
      <c r="AV1" s="337"/>
      <c r="AW1" s="337"/>
      <c r="AX1" s="337"/>
      <c r="AY1" s="337"/>
      <c r="AZ1" s="337"/>
      <c r="BA1" s="337"/>
      <c r="BB1" s="337"/>
      <c r="BC1" s="337"/>
      <c r="BD1" s="337"/>
      <c r="BE1" s="337"/>
      <c r="BF1" s="337"/>
      <c r="BG1" s="337"/>
      <c r="BH1" s="337"/>
      <c r="BI1" s="337"/>
      <c r="BJ1" s="337"/>
      <c r="BK1" s="337"/>
      <c r="BL1" s="337"/>
      <c r="BM1" s="337"/>
      <c r="BN1" s="337"/>
      <c r="BO1" s="337"/>
      <c r="BP1" s="337"/>
      <c r="BQ1" s="337"/>
      <c r="BR1" s="337"/>
      <c r="BS1" s="337"/>
      <c r="BT1" s="337"/>
      <c r="BU1" s="337"/>
      <c r="BV1" s="337"/>
      <c r="BW1" s="337"/>
      <c r="BX1" s="337"/>
      <c r="BY1" s="337"/>
      <c r="BZ1" s="337"/>
      <c r="CA1" s="337"/>
      <c r="CB1" s="337"/>
      <c r="CC1" s="337"/>
      <c r="CD1" s="337"/>
      <c r="CE1" s="337"/>
      <c r="CF1" s="337"/>
      <c r="CG1" s="337"/>
      <c r="CH1" s="337"/>
      <c r="CI1" s="337"/>
      <c r="CJ1" s="337"/>
      <c r="CK1" s="337"/>
      <c r="CL1" s="337"/>
      <c r="CM1" s="337"/>
      <c r="CN1" s="337"/>
      <c r="CO1" s="337"/>
      <c r="CP1" s="337"/>
      <c r="CQ1" s="337"/>
      <c r="CR1" s="337"/>
      <c r="CS1" s="337"/>
    </row>
    <row r="2" spans="1:97" ht="18">
      <c r="A2" s="339"/>
      <c r="B2" s="1813" t="s">
        <v>520</v>
      </c>
      <c r="C2" s="1813"/>
      <c r="D2" s="1813"/>
      <c r="E2" s="1813"/>
      <c r="F2" s="1813"/>
      <c r="G2" s="1813"/>
      <c r="H2" s="1813"/>
      <c r="I2" s="1813"/>
      <c r="J2" s="1813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  <c r="Z2" s="339"/>
      <c r="AA2" s="339"/>
      <c r="AB2" s="339"/>
      <c r="AC2" s="339"/>
      <c r="AD2" s="339"/>
      <c r="AE2" s="339"/>
      <c r="AF2" s="339"/>
      <c r="AG2" s="339"/>
      <c r="AH2" s="339"/>
      <c r="AI2" s="339"/>
      <c r="AJ2" s="339"/>
      <c r="AK2" s="339"/>
      <c r="AL2" s="339"/>
      <c r="AM2" s="339"/>
      <c r="AN2" s="339"/>
      <c r="AO2" s="339"/>
      <c r="AP2" s="339"/>
      <c r="AQ2" s="339"/>
      <c r="AR2" s="339"/>
      <c r="AS2" s="339"/>
      <c r="AT2" s="339"/>
      <c r="AU2" s="339"/>
      <c r="AV2" s="339"/>
      <c r="AW2" s="339"/>
      <c r="AX2" s="339"/>
      <c r="AY2" s="339"/>
      <c r="AZ2" s="339"/>
      <c r="BA2" s="339"/>
      <c r="BB2" s="339"/>
      <c r="BC2" s="339"/>
      <c r="BD2" s="339"/>
      <c r="BE2" s="339"/>
      <c r="BF2" s="339"/>
      <c r="BG2" s="339"/>
      <c r="BH2" s="339"/>
      <c r="BI2" s="339"/>
      <c r="BJ2" s="339"/>
      <c r="BK2" s="339"/>
      <c r="BL2" s="339"/>
      <c r="BM2" s="339"/>
      <c r="BN2" s="339"/>
      <c r="BO2" s="339"/>
      <c r="BP2" s="339"/>
      <c r="BQ2" s="339"/>
      <c r="BR2" s="339"/>
      <c r="BS2" s="339"/>
      <c r="BT2" s="339"/>
      <c r="BU2" s="339"/>
      <c r="BV2" s="339"/>
      <c r="BW2" s="339"/>
      <c r="BX2" s="339"/>
      <c r="BY2" s="339"/>
      <c r="BZ2" s="339"/>
      <c r="CA2" s="339"/>
      <c r="CB2" s="339"/>
      <c r="CC2" s="339"/>
      <c r="CD2" s="339"/>
      <c r="CE2" s="339"/>
      <c r="CF2" s="339"/>
      <c r="CG2" s="339"/>
      <c r="CH2" s="339"/>
      <c r="CI2" s="339"/>
      <c r="CJ2" s="339"/>
      <c r="CK2" s="339"/>
      <c r="CL2" s="339"/>
      <c r="CM2" s="339"/>
      <c r="CN2" s="339"/>
      <c r="CO2" s="339"/>
      <c r="CP2" s="339"/>
      <c r="CQ2" s="339"/>
      <c r="CR2" s="339"/>
      <c r="CS2" s="339"/>
    </row>
    <row r="3" spans="1:97" ht="18">
      <c r="A3" s="311"/>
      <c r="B3" s="1802" t="s">
        <v>250</v>
      </c>
      <c r="C3" s="1802"/>
      <c r="D3" s="1802"/>
      <c r="E3" s="1802"/>
      <c r="F3" s="1802"/>
      <c r="G3" s="1802"/>
      <c r="H3" s="1802"/>
      <c r="I3" s="1802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  <c r="W3" s="311"/>
      <c r="X3" s="311"/>
      <c r="Y3" s="311"/>
      <c r="Z3" s="311"/>
      <c r="AA3" s="311"/>
      <c r="AB3" s="311"/>
      <c r="AC3" s="311"/>
      <c r="AD3" s="311"/>
      <c r="AE3" s="311"/>
      <c r="AF3" s="311"/>
      <c r="AG3" s="311"/>
      <c r="AH3" s="311"/>
      <c r="AI3" s="311"/>
      <c r="AJ3" s="311"/>
      <c r="AK3" s="311"/>
      <c r="AL3" s="311"/>
      <c r="AM3" s="311"/>
      <c r="AN3" s="311"/>
      <c r="AO3" s="311"/>
      <c r="AP3" s="311"/>
      <c r="AQ3" s="311"/>
      <c r="AR3" s="311"/>
      <c r="AS3" s="311"/>
      <c r="AT3" s="311"/>
      <c r="AU3" s="311"/>
      <c r="AV3" s="311"/>
      <c r="AW3" s="311"/>
      <c r="AX3" s="311"/>
      <c r="AY3" s="311"/>
      <c r="AZ3" s="311"/>
      <c r="BA3" s="311"/>
      <c r="BB3" s="311"/>
      <c r="BC3" s="311"/>
      <c r="BD3" s="311"/>
      <c r="BE3" s="311"/>
      <c r="BF3" s="311"/>
      <c r="BG3" s="311"/>
      <c r="BH3" s="311"/>
      <c r="BI3" s="311"/>
      <c r="BJ3" s="311"/>
      <c r="BK3" s="311"/>
      <c r="BL3" s="311"/>
      <c r="BM3" s="311"/>
      <c r="BN3" s="311"/>
      <c r="BO3" s="311"/>
      <c r="BP3" s="311"/>
      <c r="BQ3" s="311"/>
      <c r="BR3" s="311"/>
      <c r="BS3" s="311"/>
      <c r="BT3" s="311"/>
      <c r="BU3" s="311"/>
      <c r="BV3" s="311"/>
      <c r="BW3" s="311"/>
      <c r="BX3" s="311"/>
      <c r="BY3" s="311"/>
      <c r="BZ3" s="311"/>
      <c r="CA3" s="311"/>
      <c r="CB3" s="311"/>
      <c r="CC3" s="311"/>
      <c r="CD3" s="311"/>
      <c r="CE3" s="311"/>
      <c r="CF3" s="311"/>
      <c r="CG3" s="311"/>
      <c r="CH3" s="311"/>
      <c r="CI3" s="311"/>
      <c r="CJ3" s="311"/>
      <c r="CK3" s="311"/>
      <c r="CL3" s="311"/>
      <c r="CM3" s="311"/>
      <c r="CN3" s="311"/>
      <c r="CO3" s="311"/>
      <c r="CP3" s="311"/>
      <c r="CQ3" s="311"/>
      <c r="CR3" s="311"/>
      <c r="CS3" s="311"/>
    </row>
    <row r="4" spans="1:97" ht="15.75">
      <c r="A4" s="413"/>
      <c r="B4" s="1789" t="s">
        <v>674</v>
      </c>
      <c r="C4" s="1789"/>
      <c r="D4" s="1789"/>
      <c r="E4" s="1789"/>
      <c r="F4" s="1789"/>
      <c r="G4" s="1789"/>
      <c r="H4" s="1789"/>
      <c r="I4" s="1789"/>
      <c r="J4" s="393"/>
      <c r="K4" s="393"/>
      <c r="L4" s="393"/>
      <c r="M4" s="393"/>
      <c r="N4" s="393"/>
      <c r="O4" s="393"/>
      <c r="P4" s="393"/>
      <c r="Q4" s="393"/>
      <c r="R4" s="393"/>
      <c r="S4" s="393"/>
      <c r="T4" s="393"/>
      <c r="U4" s="393"/>
      <c r="V4" s="393"/>
      <c r="W4" s="393"/>
      <c r="X4" s="393"/>
      <c r="Y4" s="393"/>
      <c r="Z4" s="393"/>
      <c r="AA4" s="393"/>
      <c r="AB4" s="393"/>
      <c r="AC4" s="393"/>
      <c r="AD4" s="393"/>
      <c r="AE4" s="393"/>
      <c r="AF4" s="393"/>
      <c r="AG4" s="393"/>
      <c r="AH4" s="393"/>
      <c r="AI4" s="393"/>
      <c r="AJ4" s="393"/>
      <c r="AK4" s="393"/>
      <c r="AL4" s="393"/>
      <c r="AM4" s="393"/>
      <c r="AN4" s="393"/>
      <c r="AO4" s="393"/>
      <c r="AP4" s="393"/>
      <c r="AQ4" s="393"/>
      <c r="AR4" s="393"/>
      <c r="AS4" s="393"/>
      <c r="AT4" s="393"/>
      <c r="AU4" s="393"/>
      <c r="AV4" s="393"/>
      <c r="AW4" s="393"/>
      <c r="AX4" s="393"/>
      <c r="AY4" s="393"/>
      <c r="AZ4" s="393"/>
      <c r="BA4" s="393"/>
      <c r="BB4" s="393"/>
      <c r="BC4" s="393"/>
      <c r="BD4" s="393"/>
      <c r="BE4" s="393"/>
      <c r="BF4" s="393"/>
      <c r="BG4" s="393"/>
      <c r="BH4" s="393"/>
      <c r="BI4" s="393"/>
      <c r="BJ4" s="393"/>
      <c r="BK4" s="393"/>
      <c r="BL4" s="393"/>
      <c r="BM4" s="393"/>
      <c r="BN4" s="393"/>
      <c r="BO4" s="393"/>
      <c r="BP4" s="393"/>
      <c r="BQ4" s="393"/>
      <c r="BR4" s="393"/>
      <c r="BS4" s="393"/>
      <c r="BT4" s="393"/>
      <c r="BU4" s="393"/>
      <c r="BV4" s="393"/>
      <c r="BW4" s="393"/>
      <c r="BX4" s="393"/>
      <c r="BY4" s="393"/>
      <c r="BZ4" s="393"/>
      <c r="CA4" s="393"/>
      <c r="CB4" s="393"/>
      <c r="CC4" s="393"/>
      <c r="CD4" s="393"/>
      <c r="CE4" s="393"/>
      <c r="CF4" s="393"/>
      <c r="CG4" s="393"/>
      <c r="CH4" s="393"/>
      <c r="CI4" s="393"/>
      <c r="CJ4" s="393"/>
      <c r="CK4" s="393"/>
      <c r="CL4" s="393"/>
      <c r="CM4" s="393"/>
      <c r="CN4" s="393"/>
      <c r="CO4" s="393"/>
      <c r="CP4" s="393"/>
      <c r="CQ4" s="393"/>
      <c r="CR4" s="393"/>
      <c r="CS4" s="393"/>
    </row>
    <row r="5" spans="1:97" ht="15.75">
      <c r="A5" s="394"/>
      <c r="B5" s="395" t="s">
        <v>442</v>
      </c>
      <c r="C5" s="414" t="s">
        <v>136</v>
      </c>
      <c r="D5" s="415"/>
      <c r="E5" s="397"/>
      <c r="F5" s="397"/>
      <c r="G5" s="397"/>
      <c r="H5" s="397"/>
      <c r="I5" s="397"/>
      <c r="J5" s="397"/>
      <c r="K5" s="397"/>
      <c r="L5" s="397"/>
      <c r="M5" s="397"/>
      <c r="N5" s="397"/>
      <c r="O5" s="397"/>
      <c r="P5" s="397"/>
      <c r="Q5" s="397"/>
      <c r="R5" s="397"/>
      <c r="S5" s="397"/>
      <c r="T5" s="397"/>
      <c r="U5" s="397"/>
      <c r="V5" s="397"/>
      <c r="W5" s="397"/>
      <c r="X5" s="397"/>
      <c r="Y5" s="397"/>
      <c r="Z5" s="397"/>
      <c r="AA5" s="397"/>
      <c r="AB5" s="397"/>
      <c r="AC5" s="397"/>
      <c r="AD5" s="397"/>
      <c r="AE5" s="397"/>
      <c r="AF5" s="397"/>
      <c r="AG5" s="397"/>
      <c r="AH5" s="397"/>
      <c r="AI5" s="397"/>
      <c r="AJ5" s="397"/>
      <c r="AK5" s="397"/>
      <c r="AL5" s="397"/>
      <c r="AM5" s="397"/>
      <c r="AN5" s="397"/>
      <c r="AO5" s="397"/>
      <c r="AP5" s="397"/>
      <c r="AQ5" s="397"/>
      <c r="AR5" s="397"/>
      <c r="AS5" s="397"/>
      <c r="AT5" s="397"/>
      <c r="AU5" s="397"/>
      <c r="AV5" s="397"/>
      <c r="AW5" s="397"/>
      <c r="AX5" s="397"/>
      <c r="AY5" s="397"/>
      <c r="AZ5" s="397"/>
      <c r="BA5" s="397"/>
      <c r="BB5" s="397"/>
      <c r="BC5" s="397"/>
      <c r="BD5" s="397"/>
      <c r="BE5" s="397"/>
      <c r="BF5" s="397"/>
      <c r="BG5" s="397"/>
      <c r="BH5" s="397"/>
      <c r="BI5" s="397"/>
      <c r="BJ5" s="397"/>
      <c r="BK5" s="397"/>
      <c r="BL5" s="397"/>
      <c r="BM5" s="397"/>
      <c r="BN5" s="397"/>
      <c r="BO5" s="397"/>
      <c r="BP5" s="397"/>
      <c r="BQ5" s="397"/>
      <c r="BR5" s="397"/>
      <c r="BS5" s="397"/>
      <c r="BT5" s="397"/>
      <c r="BU5" s="397"/>
      <c r="BV5" s="397"/>
      <c r="BW5" s="397"/>
      <c r="BX5" s="397"/>
      <c r="BY5" s="397"/>
      <c r="BZ5" s="397"/>
      <c r="CA5" s="397"/>
      <c r="CB5" s="397"/>
      <c r="CC5" s="397"/>
      <c r="CD5" s="397"/>
      <c r="CE5" s="397"/>
      <c r="CF5" s="397"/>
      <c r="CG5" s="397"/>
      <c r="CH5" s="397"/>
      <c r="CI5" s="397"/>
      <c r="CJ5" s="397"/>
      <c r="CK5" s="397"/>
      <c r="CL5" s="397"/>
      <c r="CM5" s="397"/>
      <c r="CN5" s="397"/>
      <c r="CO5" s="397"/>
      <c r="CP5" s="397"/>
      <c r="CQ5" s="397"/>
      <c r="CR5" s="397"/>
      <c r="CS5" s="397"/>
    </row>
    <row r="6" spans="1:97" ht="15.75">
      <c r="A6" s="394"/>
      <c r="B6" s="993" t="s">
        <v>442</v>
      </c>
      <c r="C6" s="414" t="s">
        <v>53</v>
      </c>
      <c r="D6" s="415"/>
      <c r="E6" s="397"/>
      <c r="F6" s="397"/>
      <c r="G6" s="397"/>
      <c r="H6" s="397"/>
      <c r="I6" s="397"/>
      <c r="J6" s="397"/>
      <c r="K6" s="397"/>
      <c r="L6" s="397"/>
      <c r="M6" s="397"/>
      <c r="N6" s="397"/>
      <c r="O6" s="397"/>
      <c r="P6" s="397"/>
      <c r="Q6" s="397"/>
      <c r="R6" s="397"/>
      <c r="S6" s="397"/>
      <c r="T6" s="397"/>
      <c r="U6" s="397"/>
      <c r="V6" s="397"/>
      <c r="W6" s="397"/>
      <c r="X6" s="397"/>
      <c r="Y6" s="397"/>
      <c r="Z6" s="397"/>
      <c r="AA6" s="397"/>
      <c r="AB6" s="397"/>
      <c r="AC6" s="397"/>
      <c r="AD6" s="397"/>
      <c r="AE6" s="397"/>
      <c r="AF6" s="397"/>
      <c r="AG6" s="397"/>
      <c r="AH6" s="397"/>
      <c r="AI6" s="397"/>
      <c r="AJ6" s="397"/>
      <c r="AK6" s="397"/>
      <c r="AL6" s="397"/>
      <c r="AM6" s="397"/>
      <c r="AN6" s="397"/>
      <c r="AO6" s="397"/>
      <c r="AP6" s="397"/>
      <c r="AQ6" s="397"/>
      <c r="AR6" s="397"/>
      <c r="AS6" s="397"/>
      <c r="AT6" s="397"/>
      <c r="AU6" s="397"/>
      <c r="AV6" s="397"/>
      <c r="AW6" s="397"/>
      <c r="AX6" s="397"/>
      <c r="AY6" s="397"/>
      <c r="AZ6" s="397"/>
      <c r="BA6" s="397"/>
      <c r="BB6" s="397"/>
      <c r="BC6" s="397"/>
      <c r="BD6" s="397"/>
      <c r="BE6" s="397"/>
      <c r="BF6" s="397"/>
      <c r="BG6" s="397"/>
      <c r="BH6" s="397"/>
      <c r="BI6" s="397"/>
      <c r="BJ6" s="397"/>
      <c r="BK6" s="397"/>
      <c r="BL6" s="397"/>
      <c r="BM6" s="397"/>
      <c r="BN6" s="397"/>
      <c r="BO6" s="397"/>
      <c r="BP6" s="397"/>
      <c r="BQ6" s="397"/>
      <c r="BR6" s="397"/>
      <c r="BS6" s="397"/>
      <c r="BT6" s="397"/>
      <c r="BU6" s="397"/>
      <c r="BV6" s="397"/>
      <c r="BW6" s="397"/>
      <c r="BX6" s="397"/>
      <c r="BY6" s="397"/>
      <c r="BZ6" s="397"/>
      <c r="CA6" s="397"/>
      <c r="CB6" s="397"/>
      <c r="CC6" s="397"/>
      <c r="CD6" s="397"/>
      <c r="CE6" s="397"/>
      <c r="CF6" s="397"/>
      <c r="CG6" s="397"/>
      <c r="CH6" s="397"/>
      <c r="CI6" s="397"/>
      <c r="CJ6" s="397"/>
      <c r="CK6" s="397"/>
      <c r="CL6" s="397"/>
      <c r="CM6" s="397"/>
      <c r="CN6" s="397"/>
      <c r="CO6" s="397"/>
      <c r="CP6" s="397"/>
      <c r="CQ6" s="397"/>
      <c r="CR6" s="397"/>
      <c r="CS6" s="397"/>
    </row>
    <row r="7" spans="1:97" ht="15.75">
      <c r="A7" s="394"/>
      <c r="B7" s="395" t="s">
        <v>442</v>
      </c>
      <c r="C7" s="414" t="s">
        <v>682</v>
      </c>
      <c r="D7" s="397"/>
      <c r="E7" s="397"/>
      <c r="F7" s="397"/>
      <c r="G7" s="397"/>
      <c r="H7" s="397"/>
      <c r="I7" s="397"/>
      <c r="J7" s="397"/>
      <c r="K7" s="397"/>
      <c r="L7" s="397"/>
      <c r="M7" s="397"/>
      <c r="N7" s="397"/>
      <c r="O7" s="397"/>
      <c r="P7" s="397"/>
      <c r="Q7" s="397"/>
      <c r="R7" s="397"/>
      <c r="S7" s="397"/>
      <c r="T7" s="397"/>
      <c r="U7" s="397"/>
      <c r="V7" s="397"/>
      <c r="W7" s="397"/>
      <c r="X7" s="397"/>
      <c r="Y7" s="397"/>
      <c r="Z7" s="397"/>
      <c r="AA7" s="397"/>
      <c r="AB7" s="397"/>
      <c r="AC7" s="397"/>
      <c r="AD7" s="397"/>
      <c r="AE7" s="397"/>
      <c r="AF7" s="397"/>
      <c r="AG7" s="397"/>
      <c r="AH7" s="397"/>
      <c r="AI7" s="397"/>
      <c r="AJ7" s="397"/>
      <c r="AK7" s="397"/>
      <c r="AL7" s="397"/>
      <c r="AM7" s="397"/>
      <c r="AN7" s="397"/>
      <c r="AO7" s="397"/>
      <c r="AP7" s="397"/>
      <c r="AQ7" s="397"/>
      <c r="AR7" s="397"/>
      <c r="AS7" s="397"/>
      <c r="AT7" s="397"/>
      <c r="AU7" s="397"/>
      <c r="AV7" s="397"/>
      <c r="AW7" s="397"/>
      <c r="AX7" s="397"/>
      <c r="AY7" s="397"/>
      <c r="AZ7" s="397"/>
      <c r="BA7" s="397"/>
      <c r="BB7" s="397"/>
      <c r="BC7" s="397"/>
      <c r="BD7" s="397"/>
      <c r="BE7" s="397"/>
      <c r="BF7" s="397"/>
      <c r="BG7" s="397"/>
      <c r="BH7" s="397"/>
      <c r="BI7" s="397"/>
      <c r="BJ7" s="397"/>
      <c r="BK7" s="397"/>
      <c r="BL7" s="397"/>
      <c r="BM7" s="397"/>
      <c r="BN7" s="397"/>
      <c r="BO7" s="397"/>
      <c r="BP7" s="397"/>
      <c r="BQ7" s="397"/>
      <c r="BR7" s="397"/>
      <c r="BS7" s="397"/>
      <c r="BT7" s="397"/>
      <c r="BU7" s="397"/>
      <c r="BV7" s="397"/>
      <c r="BW7" s="397"/>
      <c r="BX7" s="397"/>
      <c r="BY7" s="397"/>
      <c r="BZ7" s="397"/>
      <c r="CA7" s="397"/>
      <c r="CB7" s="397"/>
      <c r="CC7" s="397"/>
      <c r="CD7" s="397"/>
      <c r="CE7" s="397"/>
      <c r="CF7" s="397"/>
      <c r="CG7" s="397"/>
      <c r="CH7" s="397"/>
      <c r="CI7" s="397"/>
      <c r="CJ7" s="397"/>
      <c r="CK7" s="397"/>
      <c r="CL7" s="397"/>
      <c r="CM7" s="397"/>
      <c r="CN7" s="397"/>
      <c r="CO7" s="397"/>
      <c r="CP7" s="397"/>
      <c r="CQ7" s="397"/>
      <c r="CR7" s="397"/>
      <c r="CS7" s="397"/>
    </row>
    <row r="8" spans="1:97" ht="15.75">
      <c r="A8" s="394"/>
      <c r="B8" s="395" t="s">
        <v>442</v>
      </c>
      <c r="C8" s="414" t="s">
        <v>54</v>
      </c>
      <c r="D8" s="397"/>
      <c r="E8" s="397"/>
      <c r="F8" s="397"/>
      <c r="G8" s="397"/>
      <c r="H8" s="397"/>
      <c r="I8" s="397"/>
      <c r="J8" s="397"/>
      <c r="K8" s="397"/>
      <c r="L8" s="397"/>
      <c r="M8" s="397"/>
      <c r="N8" s="397"/>
      <c r="O8" s="397"/>
      <c r="P8" s="397"/>
      <c r="Q8" s="397"/>
      <c r="R8" s="397"/>
      <c r="S8" s="397"/>
      <c r="T8" s="397"/>
      <c r="U8" s="397"/>
      <c r="V8" s="397"/>
      <c r="W8" s="397"/>
      <c r="X8" s="397"/>
      <c r="Y8" s="397"/>
      <c r="Z8" s="397"/>
      <c r="AA8" s="397"/>
      <c r="AB8" s="397"/>
      <c r="AC8" s="397"/>
      <c r="AD8" s="397"/>
      <c r="AE8" s="397"/>
      <c r="AF8" s="397"/>
      <c r="AG8" s="397"/>
      <c r="AH8" s="397"/>
      <c r="AI8" s="397"/>
      <c r="AJ8" s="397"/>
      <c r="AK8" s="397"/>
      <c r="AL8" s="397"/>
      <c r="AM8" s="397"/>
      <c r="AN8" s="397"/>
      <c r="AO8" s="397"/>
      <c r="AP8" s="397"/>
      <c r="AQ8" s="397"/>
      <c r="AR8" s="397"/>
      <c r="AS8" s="397"/>
      <c r="AT8" s="397"/>
      <c r="AU8" s="397"/>
      <c r="AV8" s="397"/>
      <c r="AW8" s="397"/>
      <c r="AX8" s="397"/>
      <c r="AY8" s="397"/>
      <c r="AZ8" s="397"/>
      <c r="BA8" s="397"/>
      <c r="BB8" s="397"/>
      <c r="BC8" s="397"/>
      <c r="BD8" s="397"/>
      <c r="BE8" s="397"/>
      <c r="BF8" s="397"/>
      <c r="BG8" s="397"/>
      <c r="BH8" s="397"/>
      <c r="BI8" s="397"/>
      <c r="BJ8" s="397"/>
      <c r="BK8" s="397"/>
      <c r="BL8" s="397"/>
      <c r="BM8" s="397"/>
      <c r="BN8" s="397"/>
      <c r="BO8" s="397"/>
      <c r="BP8" s="397"/>
      <c r="BQ8" s="397"/>
      <c r="BR8" s="397"/>
      <c r="BS8" s="397"/>
      <c r="BT8" s="397"/>
      <c r="BU8" s="397"/>
      <c r="BV8" s="397"/>
      <c r="BW8" s="397"/>
      <c r="BX8" s="397"/>
      <c r="BY8" s="397"/>
      <c r="BZ8" s="397"/>
      <c r="CA8" s="397"/>
      <c r="CB8" s="397"/>
      <c r="CC8" s="397"/>
      <c r="CD8" s="397"/>
      <c r="CE8" s="397"/>
      <c r="CF8" s="397"/>
      <c r="CG8" s="397"/>
      <c r="CH8" s="397"/>
      <c r="CI8" s="397"/>
      <c r="CJ8" s="397"/>
      <c r="CK8" s="397"/>
      <c r="CL8" s="397"/>
      <c r="CM8" s="397"/>
      <c r="CN8" s="397"/>
      <c r="CO8" s="397"/>
      <c r="CP8" s="397"/>
      <c r="CQ8" s="397"/>
      <c r="CR8" s="397"/>
      <c r="CS8" s="397"/>
    </row>
    <row r="9" spans="1:97" ht="20.25">
      <c r="A9" s="237"/>
      <c r="B9" s="237"/>
      <c r="C9" s="237"/>
      <c r="D9" s="237"/>
      <c r="E9" s="237"/>
      <c r="F9" s="237"/>
      <c r="G9" s="238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7"/>
      <c r="AB9" s="237"/>
      <c r="AC9" s="237"/>
      <c r="AD9" s="237"/>
      <c r="AE9" s="237"/>
      <c r="AF9" s="237"/>
      <c r="AG9" s="237"/>
      <c r="AH9" s="237"/>
      <c r="AI9" s="237"/>
      <c r="AJ9" s="237"/>
      <c r="AK9" s="237"/>
      <c r="AL9" s="237"/>
      <c r="AM9" s="237"/>
      <c r="AN9" s="237"/>
      <c r="AO9" s="237"/>
      <c r="AP9" s="237"/>
      <c r="AQ9" s="237"/>
      <c r="AR9" s="237"/>
      <c r="AS9" s="237"/>
      <c r="AT9" s="237"/>
      <c r="AU9" s="237"/>
      <c r="AV9" s="237"/>
      <c r="AW9" s="237"/>
      <c r="AX9" s="237"/>
      <c r="AY9" s="237"/>
      <c r="AZ9" s="237"/>
      <c r="BA9" s="237"/>
      <c r="BB9" s="237"/>
      <c r="BC9" s="237"/>
      <c r="BD9" s="237"/>
      <c r="BE9" s="237"/>
      <c r="BF9" s="237"/>
      <c r="BG9" s="237"/>
      <c r="BH9" s="237"/>
      <c r="BI9" s="237"/>
      <c r="BJ9" s="237"/>
      <c r="BK9" s="237"/>
      <c r="BL9" s="237"/>
      <c r="BM9" s="237"/>
      <c r="BN9" s="237"/>
      <c r="BO9" s="237"/>
      <c r="BP9" s="237"/>
      <c r="BQ9" s="237"/>
      <c r="BR9" s="237"/>
      <c r="BS9" s="237"/>
      <c r="BT9" s="237"/>
      <c r="BU9" s="237"/>
      <c r="BV9" s="237"/>
      <c r="BW9" s="237"/>
      <c r="BX9" s="237"/>
      <c r="BY9" s="237"/>
      <c r="BZ9" s="237"/>
      <c r="CA9" s="237"/>
      <c r="CB9" s="237"/>
      <c r="CC9" s="237"/>
      <c r="CD9" s="237"/>
      <c r="CE9" s="237"/>
      <c r="CF9" s="237"/>
      <c r="CG9" s="237"/>
      <c r="CH9" s="237"/>
      <c r="CI9" s="237"/>
      <c r="CJ9" s="237"/>
      <c r="CK9" s="237"/>
      <c r="CL9" s="237"/>
      <c r="CM9" s="237"/>
      <c r="CN9" s="237"/>
      <c r="CO9" s="237"/>
      <c r="CP9" s="237"/>
      <c r="CQ9" s="237"/>
      <c r="CR9" s="237"/>
      <c r="CS9" s="237"/>
    </row>
    <row r="10" spans="1:97" ht="18">
      <c r="A10" s="47"/>
      <c r="B10" s="1442" t="s">
        <v>55</v>
      </c>
      <c r="C10" s="1442"/>
      <c r="D10" s="1442"/>
      <c r="E10" s="1442"/>
      <c r="F10" s="1442"/>
      <c r="G10" s="1442"/>
      <c r="H10" s="1442"/>
      <c r="I10" s="1442"/>
      <c r="J10" s="1442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</row>
    <row r="11" spans="1:97" ht="18">
      <c r="A11" s="10"/>
      <c r="B11" s="317"/>
      <c r="C11" s="318"/>
      <c r="D11" s="318"/>
      <c r="E11" s="318"/>
      <c r="F11" s="318"/>
      <c r="G11" s="318"/>
      <c r="H11" s="318"/>
      <c r="I11" s="318"/>
      <c r="J11" s="13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</row>
    <row r="12" spans="1:97" ht="18">
      <c r="A12" s="301"/>
      <c r="B12" s="301"/>
      <c r="C12" s="416">
        <v>1</v>
      </c>
      <c r="D12" s="417" t="s">
        <v>439</v>
      </c>
      <c r="E12" s="418" t="s">
        <v>371</v>
      </c>
      <c r="F12" s="418" t="s">
        <v>440</v>
      </c>
      <c r="G12" s="418" t="s">
        <v>372</v>
      </c>
      <c r="H12" s="419">
        <v>1</v>
      </c>
      <c r="I12" s="420">
        <v>0.6666666666666666</v>
      </c>
      <c r="J12" s="421"/>
      <c r="K12" s="421"/>
      <c r="L12" s="300"/>
      <c r="M12" s="300"/>
      <c r="N12" s="300"/>
      <c r="O12" s="300"/>
      <c r="P12" s="300"/>
      <c r="Q12" s="300"/>
      <c r="R12" s="300"/>
      <c r="S12" s="300"/>
      <c r="T12" s="300"/>
      <c r="U12" s="300"/>
      <c r="V12" s="300"/>
      <c r="W12" s="300"/>
      <c r="X12" s="300"/>
      <c r="Y12" s="301"/>
      <c r="Z12" s="301"/>
      <c r="AA12" s="301"/>
      <c r="AB12" s="301"/>
      <c r="AC12" s="301"/>
      <c r="AD12" s="301"/>
      <c r="AE12" s="301"/>
      <c r="AF12" s="301"/>
      <c r="AG12" s="301"/>
      <c r="AH12" s="301"/>
      <c r="AI12" s="301"/>
      <c r="AJ12" s="301"/>
      <c r="AK12" s="301"/>
      <c r="AL12" s="301"/>
      <c r="AM12" s="301"/>
      <c r="AN12" s="301"/>
      <c r="AO12" s="301"/>
      <c r="AP12" s="301"/>
      <c r="AQ12" s="301"/>
      <c r="AR12" s="301"/>
      <c r="AS12" s="301"/>
      <c r="AT12" s="301"/>
      <c r="AU12" s="301"/>
      <c r="AV12" s="301"/>
      <c r="AW12" s="301"/>
      <c r="AX12" s="301"/>
      <c r="AY12" s="301"/>
      <c r="AZ12" s="301"/>
      <c r="BA12" s="301"/>
      <c r="BB12" s="301"/>
      <c r="BC12" s="301"/>
      <c r="BD12" s="301"/>
      <c r="BE12" s="301"/>
      <c r="BF12" s="301"/>
      <c r="BG12" s="301"/>
      <c r="BH12" s="301"/>
      <c r="BI12" s="301"/>
      <c r="BJ12" s="301"/>
      <c r="BK12" s="301"/>
      <c r="BL12" s="301"/>
      <c r="BM12" s="301"/>
      <c r="BN12" s="301"/>
      <c r="BO12" s="301"/>
      <c r="BP12" s="301"/>
      <c r="BQ12" s="301"/>
      <c r="BR12" s="301"/>
      <c r="BS12" s="301"/>
      <c r="BT12" s="301"/>
      <c r="BU12" s="301"/>
      <c r="BV12" s="301"/>
      <c r="BW12" s="301"/>
      <c r="BX12" s="301"/>
      <c r="BY12" s="301"/>
      <c r="BZ12" s="301"/>
      <c r="CA12" s="301"/>
      <c r="CB12" s="301"/>
      <c r="CC12" s="301"/>
      <c r="CD12" s="301"/>
      <c r="CE12" s="301"/>
      <c r="CF12" s="301"/>
      <c r="CG12" s="301"/>
      <c r="CH12" s="301"/>
      <c r="CI12" s="301"/>
      <c r="CJ12" s="301"/>
      <c r="CK12" s="301"/>
      <c r="CL12" s="301"/>
      <c r="CM12" s="301"/>
      <c r="CN12" s="301"/>
      <c r="CO12" s="301"/>
      <c r="CP12" s="301"/>
      <c r="CQ12" s="301"/>
      <c r="CR12" s="301"/>
      <c r="CS12" s="301"/>
    </row>
    <row r="13" spans="1:97" ht="18">
      <c r="A13" s="249"/>
      <c r="B13" s="249"/>
      <c r="C13" s="422">
        <v>2</v>
      </c>
      <c r="D13" s="423" t="s">
        <v>439</v>
      </c>
      <c r="E13" s="423" t="s">
        <v>373</v>
      </c>
      <c r="F13" s="424" t="s">
        <v>440</v>
      </c>
      <c r="G13" s="424" t="s">
        <v>372</v>
      </c>
      <c r="H13" s="425">
        <v>1</v>
      </c>
      <c r="I13" s="426">
        <f aca="true" t="shared" si="0" ref="I13:I25">I12+TIME(0,H12,0)</f>
        <v>0.6673611111111111</v>
      </c>
      <c r="J13" s="427"/>
      <c r="K13" s="427"/>
      <c r="L13" s="239"/>
      <c r="M13" s="239"/>
      <c r="N13" s="239"/>
      <c r="O13" s="239"/>
      <c r="P13" s="239"/>
      <c r="Q13" s="239"/>
      <c r="R13" s="239"/>
      <c r="S13" s="239"/>
      <c r="T13" s="239"/>
      <c r="U13" s="239"/>
      <c r="V13" s="239"/>
      <c r="W13" s="239"/>
      <c r="X13" s="239"/>
      <c r="Y13" s="249"/>
      <c r="Z13" s="249"/>
      <c r="AA13" s="249"/>
      <c r="AB13" s="249"/>
      <c r="AC13" s="249"/>
      <c r="AD13" s="249"/>
      <c r="AE13" s="249"/>
      <c r="AF13" s="249"/>
      <c r="AG13" s="249"/>
      <c r="AH13" s="249"/>
      <c r="AI13" s="249"/>
      <c r="AJ13" s="249"/>
      <c r="AK13" s="249"/>
      <c r="AL13" s="249"/>
      <c r="AM13" s="249"/>
      <c r="AN13" s="249"/>
      <c r="AO13" s="249"/>
      <c r="AP13" s="249"/>
      <c r="AQ13" s="249"/>
      <c r="AR13" s="249"/>
      <c r="AS13" s="249"/>
      <c r="AT13" s="249"/>
      <c r="AU13" s="249"/>
      <c r="AV13" s="249"/>
      <c r="AW13" s="249"/>
      <c r="AX13" s="249"/>
      <c r="AY13" s="249"/>
      <c r="AZ13" s="249"/>
      <c r="BA13" s="249"/>
      <c r="BB13" s="249"/>
      <c r="BC13" s="249"/>
      <c r="BD13" s="249"/>
      <c r="BE13" s="249"/>
      <c r="BF13" s="249"/>
      <c r="BG13" s="249"/>
      <c r="BH13" s="249"/>
      <c r="BI13" s="249"/>
      <c r="BJ13" s="249"/>
      <c r="BK13" s="249"/>
      <c r="BL13" s="249"/>
      <c r="BM13" s="249"/>
      <c r="BN13" s="249"/>
      <c r="BO13" s="249"/>
      <c r="BP13" s="249"/>
      <c r="BQ13" s="249"/>
      <c r="BR13" s="249"/>
      <c r="BS13" s="249"/>
      <c r="BT13" s="249"/>
      <c r="BU13" s="249"/>
      <c r="BV13" s="249"/>
      <c r="BW13" s="249"/>
      <c r="BX13" s="249"/>
      <c r="BY13" s="249"/>
      <c r="BZ13" s="249"/>
      <c r="CA13" s="249"/>
      <c r="CB13" s="249"/>
      <c r="CC13" s="249"/>
      <c r="CD13" s="249"/>
      <c r="CE13" s="249"/>
      <c r="CF13" s="249"/>
      <c r="CG13" s="249"/>
      <c r="CH13" s="249"/>
      <c r="CI13" s="249"/>
      <c r="CJ13" s="249"/>
      <c r="CK13" s="249"/>
      <c r="CL13" s="249"/>
      <c r="CM13" s="249"/>
      <c r="CN13" s="249"/>
      <c r="CO13" s="249"/>
      <c r="CP13" s="249"/>
      <c r="CQ13" s="249"/>
      <c r="CR13" s="249"/>
      <c r="CS13" s="249"/>
    </row>
    <row r="14" spans="1:97" s="694" customFormat="1" ht="18">
      <c r="A14" s="103"/>
      <c r="B14" s="103"/>
      <c r="C14" s="979">
        <v>3</v>
      </c>
      <c r="D14" s="980" t="s">
        <v>439</v>
      </c>
      <c r="E14" s="981" t="s">
        <v>374</v>
      </c>
      <c r="F14" s="603" t="s">
        <v>440</v>
      </c>
      <c r="G14" s="603" t="s">
        <v>372</v>
      </c>
      <c r="H14" s="605">
        <v>2</v>
      </c>
      <c r="I14" s="606">
        <f t="shared" si="0"/>
        <v>0.6680555555555555</v>
      </c>
      <c r="J14" s="607"/>
      <c r="K14" s="607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103"/>
      <c r="CS14" s="103"/>
    </row>
    <row r="15" spans="1:97" ht="18">
      <c r="A15" s="249"/>
      <c r="B15" s="249"/>
      <c r="C15" s="430">
        <v>3.1</v>
      </c>
      <c r="D15" s="423" t="s">
        <v>439</v>
      </c>
      <c r="E15" s="431" t="s">
        <v>375</v>
      </c>
      <c r="F15" s="424" t="s">
        <v>440</v>
      </c>
      <c r="G15" s="424" t="s">
        <v>372</v>
      </c>
      <c r="H15" s="425">
        <v>1</v>
      </c>
      <c r="I15" s="426">
        <f t="shared" si="0"/>
        <v>0.6694444444444444</v>
      </c>
      <c r="J15" s="427"/>
      <c r="K15" s="427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49"/>
      <c r="Z15" s="249"/>
      <c r="AA15" s="249"/>
      <c r="AB15" s="249"/>
      <c r="AC15" s="249"/>
      <c r="AD15" s="249"/>
      <c r="AE15" s="249"/>
      <c r="AF15" s="249"/>
      <c r="AG15" s="249"/>
      <c r="AH15" s="249"/>
      <c r="AI15" s="249"/>
      <c r="AJ15" s="249"/>
      <c r="AK15" s="249"/>
      <c r="AL15" s="249"/>
      <c r="AM15" s="249"/>
      <c r="AN15" s="249"/>
      <c r="AO15" s="249"/>
      <c r="AP15" s="249"/>
      <c r="AQ15" s="249"/>
      <c r="AR15" s="249"/>
      <c r="AS15" s="249"/>
      <c r="AT15" s="249"/>
      <c r="AU15" s="249"/>
      <c r="AV15" s="249"/>
      <c r="AW15" s="249"/>
      <c r="AX15" s="249"/>
      <c r="AY15" s="249"/>
      <c r="AZ15" s="249"/>
      <c r="BA15" s="249"/>
      <c r="BB15" s="249"/>
      <c r="BC15" s="249"/>
      <c r="BD15" s="249"/>
      <c r="BE15" s="249"/>
      <c r="BF15" s="249"/>
      <c r="BG15" s="249"/>
      <c r="BH15" s="249"/>
      <c r="BI15" s="249"/>
      <c r="BJ15" s="249"/>
      <c r="BK15" s="249"/>
      <c r="BL15" s="249"/>
      <c r="BM15" s="249"/>
      <c r="BN15" s="249"/>
      <c r="BO15" s="249"/>
      <c r="BP15" s="249"/>
      <c r="BQ15" s="249"/>
      <c r="BR15" s="249"/>
      <c r="BS15" s="249"/>
      <c r="BT15" s="249"/>
      <c r="BU15" s="249"/>
      <c r="BV15" s="249"/>
      <c r="BW15" s="249"/>
      <c r="BX15" s="249"/>
      <c r="BY15" s="249"/>
      <c r="BZ15" s="249"/>
      <c r="CA15" s="249"/>
      <c r="CB15" s="249"/>
      <c r="CC15" s="249"/>
      <c r="CD15" s="249"/>
      <c r="CE15" s="249"/>
      <c r="CF15" s="249"/>
      <c r="CG15" s="249"/>
      <c r="CH15" s="249"/>
      <c r="CI15" s="249"/>
      <c r="CJ15" s="249"/>
      <c r="CK15" s="249"/>
      <c r="CL15" s="249"/>
      <c r="CM15" s="249"/>
      <c r="CN15" s="249"/>
      <c r="CO15" s="249"/>
      <c r="CP15" s="249"/>
      <c r="CQ15" s="249"/>
      <c r="CR15" s="249"/>
      <c r="CS15" s="249"/>
    </row>
    <row r="16" spans="1:24" s="694" customFormat="1" ht="18">
      <c r="A16" s="103"/>
      <c r="B16" s="103"/>
      <c r="C16" s="979">
        <v>4</v>
      </c>
      <c r="D16" s="980" t="s">
        <v>439</v>
      </c>
      <c r="E16" s="982" t="s">
        <v>187</v>
      </c>
      <c r="F16" s="603" t="s">
        <v>440</v>
      </c>
      <c r="G16" s="603" t="s">
        <v>372</v>
      </c>
      <c r="H16" s="605">
        <v>3</v>
      </c>
      <c r="I16" s="606">
        <f t="shared" si="0"/>
        <v>0.6701388888888888</v>
      </c>
      <c r="J16" s="607"/>
      <c r="K16" s="607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</row>
    <row r="17" spans="1:24" ht="18">
      <c r="A17" s="249"/>
      <c r="B17" s="249"/>
      <c r="C17" s="433">
        <v>5</v>
      </c>
      <c r="D17" s="424" t="s">
        <v>490</v>
      </c>
      <c r="E17" s="424" t="s">
        <v>56</v>
      </c>
      <c r="F17" s="424" t="s">
        <v>440</v>
      </c>
      <c r="G17" s="424" t="s">
        <v>372</v>
      </c>
      <c r="H17" s="425">
        <v>10</v>
      </c>
      <c r="I17" s="426">
        <f t="shared" si="0"/>
        <v>0.6722222222222222</v>
      </c>
      <c r="J17" s="427"/>
      <c r="K17" s="427"/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239"/>
      <c r="W17" s="239"/>
      <c r="X17" s="239"/>
    </row>
    <row r="18" spans="1:24" s="694" customFormat="1" ht="18">
      <c r="A18" s="103"/>
      <c r="B18" s="103"/>
      <c r="C18" s="983">
        <v>5.1</v>
      </c>
      <c r="D18" s="603" t="s">
        <v>490</v>
      </c>
      <c r="E18" s="981" t="s">
        <v>57</v>
      </c>
      <c r="F18" s="603" t="s">
        <v>440</v>
      </c>
      <c r="G18" s="603" t="s">
        <v>372</v>
      </c>
      <c r="H18" s="605">
        <v>10</v>
      </c>
      <c r="I18" s="606">
        <f t="shared" si="0"/>
        <v>0.6791666666666666</v>
      </c>
      <c r="J18" s="607"/>
      <c r="K18" s="607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</row>
    <row r="19" spans="1:24" ht="18">
      <c r="A19" s="249"/>
      <c r="B19" s="249"/>
      <c r="C19" s="433">
        <v>5.2</v>
      </c>
      <c r="D19" s="424" t="s">
        <v>490</v>
      </c>
      <c r="E19" s="431" t="s">
        <v>196</v>
      </c>
      <c r="F19" s="424" t="s">
        <v>440</v>
      </c>
      <c r="G19" s="424" t="s">
        <v>372</v>
      </c>
      <c r="H19" s="425">
        <v>10</v>
      </c>
      <c r="I19" s="426">
        <f t="shared" si="0"/>
        <v>0.686111111111111</v>
      </c>
      <c r="J19" s="427"/>
      <c r="K19" s="427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49"/>
      <c r="W19" s="249"/>
      <c r="X19" s="249"/>
    </row>
    <row r="20" spans="1:24" s="694" customFormat="1" ht="15.75">
      <c r="A20" s="103"/>
      <c r="B20" s="103"/>
      <c r="C20" s="983">
        <v>5.3</v>
      </c>
      <c r="D20" s="603" t="s">
        <v>489</v>
      </c>
      <c r="E20" s="603" t="s">
        <v>376</v>
      </c>
      <c r="F20" s="603" t="s">
        <v>440</v>
      </c>
      <c r="G20" s="603" t="s">
        <v>372</v>
      </c>
      <c r="H20" s="605">
        <v>1</v>
      </c>
      <c r="I20" s="606">
        <f t="shared" si="0"/>
        <v>0.6930555555555554</v>
      </c>
      <c r="J20" s="607"/>
      <c r="K20" s="607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</row>
    <row r="21" spans="1:24" ht="15.75">
      <c r="A21" s="249"/>
      <c r="B21" s="249"/>
      <c r="C21" s="433">
        <v>5.4</v>
      </c>
      <c r="D21" s="424" t="s">
        <v>489</v>
      </c>
      <c r="E21" s="424" t="s">
        <v>377</v>
      </c>
      <c r="F21" s="424" t="s">
        <v>440</v>
      </c>
      <c r="G21" s="246" t="s">
        <v>372</v>
      </c>
      <c r="H21" s="425">
        <v>1</v>
      </c>
      <c r="I21" s="426">
        <f t="shared" si="0"/>
        <v>0.6937499999999999</v>
      </c>
      <c r="J21" s="427"/>
      <c r="K21" s="427"/>
      <c r="L21" s="249"/>
      <c r="M21" s="249"/>
      <c r="N21" s="249"/>
      <c r="O21" s="249"/>
      <c r="P21" s="249"/>
      <c r="Q21" s="249"/>
      <c r="R21" s="249"/>
      <c r="S21" s="249"/>
      <c r="T21" s="249"/>
      <c r="U21" s="249"/>
      <c r="V21" s="249"/>
      <c r="W21" s="249"/>
      <c r="X21" s="249"/>
    </row>
    <row r="22" spans="1:24" s="694" customFormat="1" ht="15.75">
      <c r="A22" s="103"/>
      <c r="B22" s="103"/>
      <c r="C22" s="983">
        <v>6.1</v>
      </c>
      <c r="D22" s="603" t="s">
        <v>489</v>
      </c>
      <c r="E22" s="603" t="s">
        <v>716</v>
      </c>
      <c r="F22" s="603" t="s">
        <v>442</v>
      </c>
      <c r="G22" s="245"/>
      <c r="H22" s="605">
        <v>20</v>
      </c>
      <c r="I22" s="606">
        <f t="shared" si="0"/>
        <v>0.6944444444444443</v>
      </c>
      <c r="J22" s="607"/>
      <c r="K22" s="607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</row>
    <row r="23" spans="1:24" s="678" customFormat="1" ht="15.75">
      <c r="A23" s="249"/>
      <c r="B23" s="249"/>
      <c r="C23" s="433">
        <v>6.2</v>
      </c>
      <c r="D23" s="424" t="s">
        <v>487</v>
      </c>
      <c r="E23" s="424" t="s">
        <v>716</v>
      </c>
      <c r="F23" s="424" t="s">
        <v>378</v>
      </c>
      <c r="G23" s="424"/>
      <c r="H23" s="425">
        <v>20</v>
      </c>
      <c r="I23" s="426">
        <f t="shared" si="0"/>
        <v>0.7083333333333331</v>
      </c>
      <c r="J23" s="427"/>
      <c r="K23" s="427"/>
      <c r="L23" s="249"/>
      <c r="M23" s="249"/>
      <c r="N23" s="249"/>
      <c r="O23" s="249"/>
      <c r="P23" s="249"/>
      <c r="Q23" s="249"/>
      <c r="R23" s="249"/>
      <c r="S23" s="249"/>
      <c r="T23" s="249"/>
      <c r="U23" s="249"/>
      <c r="V23" s="249"/>
      <c r="W23" s="249"/>
      <c r="X23" s="249"/>
    </row>
    <row r="24" spans="1:24" s="694" customFormat="1" ht="15.75">
      <c r="A24" s="103"/>
      <c r="B24" s="103"/>
      <c r="C24" s="983">
        <v>6.3</v>
      </c>
      <c r="D24" s="603" t="s">
        <v>487</v>
      </c>
      <c r="E24" s="603" t="s">
        <v>716</v>
      </c>
      <c r="F24" s="603" t="s">
        <v>440</v>
      </c>
      <c r="G24" s="603"/>
      <c r="H24" s="605">
        <v>40</v>
      </c>
      <c r="I24" s="606">
        <f t="shared" si="0"/>
        <v>0.722222222222222</v>
      </c>
      <c r="J24" s="607"/>
      <c r="K24" s="607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</row>
    <row r="25" spans="1:24" s="678" customFormat="1" ht="15.75">
      <c r="A25" s="249"/>
      <c r="B25" s="249"/>
      <c r="C25" s="818">
        <v>7</v>
      </c>
      <c r="D25" s="424"/>
      <c r="E25" s="817" t="s">
        <v>379</v>
      </c>
      <c r="F25" s="424"/>
      <c r="G25" s="424" t="s">
        <v>372</v>
      </c>
      <c r="H25" s="425"/>
      <c r="I25" s="426">
        <f t="shared" si="0"/>
        <v>0.7499999999999998</v>
      </c>
      <c r="J25" s="427"/>
      <c r="K25" s="427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</row>
    <row r="26" spans="1:24" s="825" customFormat="1" ht="15.75">
      <c r="A26" s="301"/>
      <c r="B26" s="301"/>
      <c r="C26" s="416"/>
      <c r="D26" s="418"/>
      <c r="E26" s="509"/>
      <c r="F26" s="418"/>
      <c r="G26" s="418"/>
      <c r="H26" s="419"/>
      <c r="I26" s="420"/>
      <c r="J26" s="421"/>
      <c r="K26" s="421"/>
      <c r="L26" s="301"/>
      <c r="M26" s="301"/>
      <c r="N26" s="301"/>
      <c r="O26" s="301"/>
      <c r="P26" s="301"/>
      <c r="Q26" s="301"/>
      <c r="R26" s="301"/>
      <c r="S26" s="301"/>
      <c r="T26" s="301"/>
      <c r="U26" s="301"/>
      <c r="V26" s="301"/>
      <c r="W26" s="301"/>
      <c r="X26" s="301"/>
    </row>
    <row r="27" spans="1:24" ht="15.75">
      <c r="A27" s="358"/>
      <c r="B27" s="358"/>
      <c r="C27" s="435"/>
      <c r="D27" s="436"/>
      <c r="E27" s="359"/>
      <c r="F27" s="436"/>
      <c r="G27" s="436"/>
      <c r="H27" s="437"/>
      <c r="I27" s="438"/>
      <c r="J27" s="439"/>
      <c r="K27" s="439"/>
      <c r="L27" s="358"/>
      <c r="M27" s="358"/>
      <c r="N27" s="358"/>
      <c r="O27" s="358"/>
      <c r="P27" s="358"/>
      <c r="Q27" s="358"/>
      <c r="R27" s="358"/>
      <c r="S27" s="358"/>
      <c r="T27" s="358"/>
      <c r="U27" s="358"/>
      <c r="V27" s="358"/>
      <c r="W27" s="358"/>
      <c r="X27" s="358"/>
    </row>
    <row r="28" spans="1:24" ht="18">
      <c r="A28" s="47"/>
      <c r="B28" s="1442" t="s">
        <v>58</v>
      </c>
      <c r="C28" s="1442"/>
      <c r="D28" s="1442"/>
      <c r="E28" s="1442"/>
      <c r="F28" s="1442"/>
      <c r="G28" s="1442"/>
      <c r="H28" s="1442"/>
      <c r="I28" s="1442"/>
      <c r="J28" s="1442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s="678" customFormat="1" ht="18">
      <c r="A29" s="10"/>
      <c r="B29" s="317"/>
      <c r="C29" s="317"/>
      <c r="D29" s="317"/>
      <c r="E29" s="317"/>
      <c r="F29" s="317"/>
      <c r="G29" s="317"/>
      <c r="H29" s="317"/>
      <c r="I29" s="317"/>
      <c r="J29" s="317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</row>
    <row r="30" spans="1:24" s="1383" customFormat="1" ht="18">
      <c r="A30" s="301"/>
      <c r="B30" s="301"/>
      <c r="C30" s="1267">
        <v>8</v>
      </c>
      <c r="D30" s="417" t="s">
        <v>489</v>
      </c>
      <c r="E30" s="418" t="s">
        <v>716</v>
      </c>
      <c r="F30" s="429" t="s">
        <v>440</v>
      </c>
      <c r="G30" s="418"/>
      <c r="H30" s="419">
        <v>30</v>
      </c>
      <c r="I30" s="420">
        <v>0.8125</v>
      </c>
      <c r="J30" s="421"/>
      <c r="K30" s="421"/>
      <c r="L30" s="300"/>
      <c r="M30" s="300"/>
      <c r="N30" s="300"/>
      <c r="O30" s="300"/>
      <c r="P30" s="300"/>
      <c r="Q30" s="300"/>
      <c r="R30" s="300"/>
      <c r="S30" s="300"/>
      <c r="T30" s="300"/>
      <c r="U30" s="300"/>
      <c r="V30" s="300"/>
      <c r="W30" s="300"/>
      <c r="X30" s="300"/>
    </row>
    <row r="31" spans="1:24" s="1145" customFormat="1" ht="18">
      <c r="A31" s="249"/>
      <c r="B31" s="249"/>
      <c r="C31" s="1144">
        <v>9</v>
      </c>
      <c r="D31" s="423" t="s">
        <v>489</v>
      </c>
      <c r="E31" s="424" t="s">
        <v>716</v>
      </c>
      <c r="F31" s="431" t="s">
        <v>442</v>
      </c>
      <c r="G31" s="424"/>
      <c r="H31" s="425">
        <v>30</v>
      </c>
      <c r="I31" s="426">
        <f>I30+TIME(0,H30,0)</f>
        <v>0.8333333333333334</v>
      </c>
      <c r="J31" s="427"/>
      <c r="K31" s="427"/>
      <c r="L31" s="239"/>
      <c r="M31" s="239"/>
      <c r="N31" s="239"/>
      <c r="O31" s="239"/>
      <c r="P31" s="239"/>
      <c r="Q31" s="239"/>
      <c r="R31" s="239"/>
      <c r="S31" s="239"/>
      <c r="T31" s="239"/>
      <c r="U31" s="239"/>
      <c r="V31" s="239"/>
      <c r="W31" s="239"/>
      <c r="X31" s="239"/>
    </row>
    <row r="32" spans="1:24" s="1383" customFormat="1" ht="18">
      <c r="A32" s="301"/>
      <c r="B32" s="301"/>
      <c r="C32" s="1267">
        <v>10</v>
      </c>
      <c r="D32" s="417" t="s">
        <v>489</v>
      </c>
      <c r="E32" s="418" t="s">
        <v>716</v>
      </c>
      <c r="F32" s="429" t="s">
        <v>442</v>
      </c>
      <c r="G32" s="418"/>
      <c r="H32" s="419">
        <v>60</v>
      </c>
      <c r="I32" s="420">
        <f>I31+TIME(0,H31,0)</f>
        <v>0.8541666666666667</v>
      </c>
      <c r="J32" s="421"/>
      <c r="K32" s="421"/>
      <c r="L32" s="300"/>
      <c r="M32" s="300"/>
      <c r="N32" s="300"/>
      <c r="O32" s="300"/>
      <c r="P32" s="300"/>
      <c r="Q32" s="300"/>
      <c r="R32" s="300"/>
      <c r="S32" s="300"/>
      <c r="T32" s="300"/>
      <c r="U32" s="300"/>
      <c r="V32" s="300"/>
      <c r="W32" s="300"/>
      <c r="X32" s="300"/>
    </row>
    <row r="33" spans="1:24" s="678" customFormat="1" ht="18">
      <c r="A33" s="249"/>
      <c r="B33" s="249"/>
      <c r="C33" s="422">
        <v>11</v>
      </c>
      <c r="D33" s="423" t="s">
        <v>489</v>
      </c>
      <c r="E33" s="424" t="s">
        <v>716</v>
      </c>
      <c r="F33" s="424" t="s">
        <v>440</v>
      </c>
      <c r="G33" s="424"/>
      <c r="H33" s="425">
        <v>0</v>
      </c>
      <c r="I33" s="426">
        <f>I32+TIME(0,H32,0)</f>
        <v>0.8958333333333334</v>
      </c>
      <c r="J33" s="427"/>
      <c r="K33" s="427"/>
      <c r="L33" s="239"/>
      <c r="M33" s="239"/>
      <c r="N33" s="239"/>
      <c r="O33" s="239"/>
      <c r="P33" s="239"/>
      <c r="Q33" s="239"/>
      <c r="R33" s="239"/>
      <c r="S33" s="239"/>
      <c r="T33" s="239"/>
      <c r="U33" s="239"/>
      <c r="V33" s="239"/>
      <c r="W33" s="239"/>
      <c r="X33" s="239"/>
    </row>
    <row r="34" spans="1:24" s="825" customFormat="1" ht="15.75">
      <c r="A34" s="301"/>
      <c r="B34" s="301"/>
      <c r="C34" s="416">
        <v>12</v>
      </c>
      <c r="D34" s="418"/>
      <c r="E34" s="509" t="s">
        <v>379</v>
      </c>
      <c r="F34" s="418" t="s">
        <v>440</v>
      </c>
      <c r="G34" s="418"/>
      <c r="H34" s="419">
        <v>0</v>
      </c>
      <c r="I34" s="420">
        <f>I33+TIME(0,H33,0)</f>
        <v>0.8958333333333334</v>
      </c>
      <c r="J34" s="421"/>
      <c r="K34" s="421"/>
      <c r="L34" s="301"/>
      <c r="M34" s="301"/>
      <c r="N34" s="301"/>
      <c r="O34" s="301"/>
      <c r="P34" s="301"/>
      <c r="Q34" s="301"/>
      <c r="R34" s="301"/>
      <c r="S34" s="301"/>
      <c r="T34" s="301"/>
      <c r="U34" s="301"/>
      <c r="V34" s="301"/>
      <c r="W34" s="301"/>
      <c r="X34" s="301"/>
    </row>
    <row r="35" spans="1:24" s="678" customFormat="1" ht="15.75">
      <c r="A35" s="249"/>
      <c r="B35" s="249"/>
      <c r="C35" s="818"/>
      <c r="D35" s="424"/>
      <c r="E35" s="817"/>
      <c r="F35" s="424"/>
      <c r="G35" s="424"/>
      <c r="H35" s="425"/>
      <c r="I35" s="426"/>
      <c r="J35" s="427"/>
      <c r="K35" s="427"/>
      <c r="L35" s="249"/>
      <c r="M35" s="249"/>
      <c r="N35" s="249"/>
      <c r="O35" s="249"/>
      <c r="P35" s="249"/>
      <c r="Q35" s="249"/>
      <c r="R35" s="249"/>
      <c r="S35" s="249"/>
      <c r="T35" s="249"/>
      <c r="U35" s="249"/>
      <c r="V35" s="249"/>
      <c r="W35" s="249"/>
      <c r="X35" s="249"/>
    </row>
    <row r="36" spans="1:24" ht="15.75">
      <c r="A36" s="358"/>
      <c r="B36" s="358"/>
      <c r="C36" s="435"/>
      <c r="D36" s="436"/>
      <c r="E36" s="359"/>
      <c r="F36" s="436"/>
      <c r="G36" s="436"/>
      <c r="H36" s="437"/>
      <c r="I36" s="438"/>
      <c r="J36" s="439"/>
      <c r="K36" s="439"/>
      <c r="L36" s="358"/>
      <c r="M36" s="358"/>
      <c r="N36" s="358"/>
      <c r="O36" s="358"/>
      <c r="P36" s="358"/>
      <c r="Q36" s="358"/>
      <c r="R36" s="358"/>
      <c r="S36" s="358"/>
      <c r="T36" s="358"/>
      <c r="U36" s="358"/>
      <c r="V36" s="358"/>
      <c r="W36" s="358"/>
      <c r="X36" s="358"/>
    </row>
    <row r="37" spans="1:24" ht="18">
      <c r="A37" s="47"/>
      <c r="B37" s="1442" t="s">
        <v>59</v>
      </c>
      <c r="C37" s="1442"/>
      <c r="D37" s="1442"/>
      <c r="E37" s="1442"/>
      <c r="F37" s="1442"/>
      <c r="G37" s="1442"/>
      <c r="H37" s="1442"/>
      <c r="I37" s="1442"/>
      <c r="J37" s="1442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s="678" customFormat="1" ht="18">
      <c r="A38" s="10"/>
      <c r="B38" s="317"/>
      <c r="C38" s="317"/>
      <c r="D38" s="317"/>
      <c r="E38" s="317"/>
      <c r="F38" s="317"/>
      <c r="G38" s="317"/>
      <c r="H38" s="317"/>
      <c r="I38" s="317"/>
      <c r="J38" s="317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</row>
    <row r="39" spans="1:24" s="825" customFormat="1" ht="18">
      <c r="A39" s="301"/>
      <c r="B39" s="301"/>
      <c r="C39" s="416">
        <v>13</v>
      </c>
      <c r="D39" s="417" t="s">
        <v>489</v>
      </c>
      <c r="E39" s="418" t="s">
        <v>716</v>
      </c>
      <c r="F39" s="418" t="s">
        <v>440</v>
      </c>
      <c r="G39" s="418"/>
      <c r="H39" s="419">
        <v>30</v>
      </c>
      <c r="I39" s="420">
        <v>0.3333333333333333</v>
      </c>
      <c r="J39" s="421"/>
      <c r="K39" s="421"/>
      <c r="L39" s="300"/>
      <c r="M39" s="300"/>
      <c r="N39" s="300"/>
      <c r="O39" s="300"/>
      <c r="P39" s="300"/>
      <c r="Q39" s="300"/>
      <c r="R39" s="300"/>
      <c r="S39" s="300"/>
      <c r="T39" s="300"/>
      <c r="U39" s="300"/>
      <c r="V39" s="300"/>
      <c r="W39" s="300"/>
      <c r="X39" s="300"/>
    </row>
    <row r="40" spans="1:24" s="678" customFormat="1" ht="18">
      <c r="A40" s="249"/>
      <c r="B40" s="249"/>
      <c r="C40" s="422">
        <v>14</v>
      </c>
      <c r="D40" s="423" t="s">
        <v>489</v>
      </c>
      <c r="E40" s="424" t="s">
        <v>716</v>
      </c>
      <c r="F40" s="424" t="s">
        <v>440</v>
      </c>
      <c r="G40" s="424"/>
      <c r="H40" s="425">
        <v>30</v>
      </c>
      <c r="I40" s="426">
        <f>I39+TIME(0,H39,0)</f>
        <v>0.35416666666666663</v>
      </c>
      <c r="J40" s="427"/>
      <c r="K40" s="427"/>
      <c r="L40" s="239"/>
      <c r="M40" s="239"/>
      <c r="N40" s="239"/>
      <c r="O40" s="239"/>
      <c r="P40" s="239"/>
      <c r="Q40" s="239"/>
      <c r="R40" s="239"/>
      <c r="S40" s="239"/>
      <c r="T40" s="239"/>
      <c r="U40" s="239"/>
      <c r="V40" s="239"/>
      <c r="W40" s="239"/>
      <c r="X40" s="239"/>
    </row>
    <row r="41" spans="1:24" s="825" customFormat="1" ht="18">
      <c r="A41" s="301"/>
      <c r="B41" s="301"/>
      <c r="C41" s="428">
        <v>15</v>
      </c>
      <c r="D41" s="417" t="s">
        <v>489</v>
      </c>
      <c r="E41" s="418" t="s">
        <v>716</v>
      </c>
      <c r="F41" s="418"/>
      <c r="G41" s="418"/>
      <c r="H41" s="419">
        <v>30</v>
      </c>
      <c r="I41" s="420">
        <f>I40+TIME(0,H40,0)</f>
        <v>0.37499999999999994</v>
      </c>
      <c r="J41" s="421"/>
      <c r="K41" s="421"/>
      <c r="L41" s="300"/>
      <c r="M41" s="300"/>
      <c r="N41" s="300"/>
      <c r="O41" s="300"/>
      <c r="P41" s="300"/>
      <c r="Q41" s="300"/>
      <c r="R41" s="300"/>
      <c r="S41" s="300"/>
      <c r="T41" s="300"/>
      <c r="U41" s="300"/>
      <c r="V41" s="300"/>
      <c r="W41" s="300"/>
      <c r="X41" s="300"/>
    </row>
    <row r="42" spans="1:24" s="678" customFormat="1" ht="17.25" customHeight="1">
      <c r="A42" s="249"/>
      <c r="B42" s="249"/>
      <c r="C42" s="422">
        <v>16</v>
      </c>
      <c r="D42" s="423" t="s">
        <v>489</v>
      </c>
      <c r="E42" s="424" t="s">
        <v>716</v>
      </c>
      <c r="F42" s="424" t="s">
        <v>440</v>
      </c>
      <c r="G42" s="1146"/>
      <c r="H42" s="425">
        <v>30</v>
      </c>
      <c r="I42" s="426">
        <f>I41+TIME(0,H41,0)</f>
        <v>0.39583333333333326</v>
      </c>
      <c r="J42" s="427"/>
      <c r="K42" s="427"/>
      <c r="L42" s="239"/>
      <c r="M42" s="239"/>
      <c r="N42" s="239"/>
      <c r="O42" s="239"/>
      <c r="P42" s="239"/>
      <c r="Q42" s="239"/>
      <c r="R42" s="239"/>
      <c r="S42" s="239"/>
      <c r="T42" s="239"/>
      <c r="U42" s="239"/>
      <c r="V42" s="239"/>
      <c r="W42" s="239"/>
      <c r="X42" s="239"/>
    </row>
    <row r="43" spans="1:24" s="825" customFormat="1" ht="15.75">
      <c r="A43" s="301"/>
      <c r="B43" s="301"/>
      <c r="C43" s="416">
        <v>17</v>
      </c>
      <c r="D43" s="418"/>
      <c r="E43" s="509" t="s">
        <v>379</v>
      </c>
      <c r="F43" s="418" t="s">
        <v>440</v>
      </c>
      <c r="G43" s="418"/>
      <c r="H43" s="419">
        <v>0</v>
      </c>
      <c r="I43" s="420">
        <f>I42+TIME(0,H42,0)</f>
        <v>0.4166666666666666</v>
      </c>
      <c r="J43" s="421"/>
      <c r="K43" s="421"/>
      <c r="L43" s="301"/>
      <c r="M43" s="301"/>
      <c r="N43" s="301"/>
      <c r="O43" s="301"/>
      <c r="P43" s="301"/>
      <c r="Q43" s="301"/>
      <c r="R43" s="301"/>
      <c r="S43" s="301"/>
      <c r="T43" s="301"/>
      <c r="U43" s="301"/>
      <c r="V43" s="301"/>
      <c r="W43" s="301"/>
      <c r="X43" s="301"/>
    </row>
    <row r="44" spans="1:24" s="678" customFormat="1" ht="15.75">
      <c r="A44" s="249"/>
      <c r="B44" s="249"/>
      <c r="C44" s="818"/>
      <c r="D44" s="424"/>
      <c r="E44" s="817"/>
      <c r="F44" s="424"/>
      <c r="G44" s="424"/>
      <c r="H44" s="425"/>
      <c r="I44" s="426"/>
      <c r="J44" s="427"/>
      <c r="K44" s="427"/>
      <c r="L44" s="249"/>
      <c r="M44" s="249"/>
      <c r="N44" s="249"/>
      <c r="O44" s="249"/>
      <c r="P44" s="249"/>
      <c r="Q44" s="249"/>
      <c r="R44" s="249"/>
      <c r="S44" s="249"/>
      <c r="T44" s="249"/>
      <c r="U44" s="249"/>
      <c r="V44" s="249"/>
      <c r="W44" s="249"/>
      <c r="X44" s="249"/>
    </row>
    <row r="45" spans="1:24" ht="15.75">
      <c r="A45" s="358"/>
      <c r="B45" s="358"/>
      <c r="C45" s="435"/>
      <c r="D45" s="436"/>
      <c r="E45" s="359"/>
      <c r="F45" s="436"/>
      <c r="G45" s="436"/>
      <c r="H45" s="437"/>
      <c r="I45" s="438"/>
      <c r="J45" s="439"/>
      <c r="K45" s="439"/>
      <c r="L45" s="358"/>
      <c r="M45" s="358"/>
      <c r="N45" s="358"/>
      <c r="O45" s="358"/>
      <c r="P45" s="358"/>
      <c r="Q45" s="358"/>
      <c r="R45" s="358"/>
      <c r="S45" s="358"/>
      <c r="T45" s="358"/>
      <c r="U45" s="358"/>
      <c r="V45" s="358"/>
      <c r="W45" s="358"/>
      <c r="X45" s="358"/>
    </row>
    <row r="46" spans="1:24" ht="18">
      <c r="A46" s="47"/>
      <c r="B46" s="1442" t="s">
        <v>60</v>
      </c>
      <c r="C46" s="1442"/>
      <c r="D46" s="1442"/>
      <c r="E46" s="1442"/>
      <c r="F46" s="1442"/>
      <c r="G46" s="1442"/>
      <c r="H46" s="1442"/>
      <c r="I46" s="1442"/>
      <c r="J46" s="1442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8">
      <c r="A47" s="10"/>
      <c r="B47" s="317"/>
      <c r="C47" s="317"/>
      <c r="D47" s="317"/>
      <c r="E47" s="317"/>
      <c r="F47" s="317"/>
      <c r="G47" s="317"/>
      <c r="H47" s="317"/>
      <c r="I47" s="317"/>
      <c r="J47" s="13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</row>
    <row r="48" spans="1:24" ht="18">
      <c r="A48" s="301"/>
      <c r="B48" s="301"/>
      <c r="C48" s="416">
        <v>18</v>
      </c>
      <c r="D48" s="417" t="s">
        <v>489</v>
      </c>
      <c r="E48" s="418" t="s">
        <v>716</v>
      </c>
      <c r="F48" s="418" t="s">
        <v>440</v>
      </c>
      <c r="G48" s="418"/>
      <c r="H48" s="419">
        <v>30</v>
      </c>
      <c r="I48" s="420">
        <v>0.4375</v>
      </c>
      <c r="J48" s="421"/>
      <c r="K48" s="421"/>
      <c r="L48" s="300"/>
      <c r="M48" s="300"/>
      <c r="N48" s="300"/>
      <c r="O48" s="300"/>
      <c r="P48" s="300"/>
      <c r="Q48" s="300"/>
      <c r="R48" s="300"/>
      <c r="S48" s="300"/>
      <c r="T48" s="300"/>
      <c r="U48" s="300"/>
      <c r="V48" s="300"/>
      <c r="W48" s="300"/>
      <c r="X48" s="300"/>
    </row>
    <row r="49" spans="1:24" ht="18">
      <c r="A49" s="249"/>
      <c r="B49" s="249"/>
      <c r="C49" s="422">
        <v>19</v>
      </c>
      <c r="D49" s="423" t="s">
        <v>489</v>
      </c>
      <c r="E49" s="423" t="s">
        <v>594</v>
      </c>
      <c r="F49" s="424" t="s">
        <v>440</v>
      </c>
      <c r="G49" s="424"/>
      <c r="H49" s="425">
        <v>30</v>
      </c>
      <c r="I49" s="426">
        <f>I48+TIME(0,H48,0)</f>
        <v>0.4583333333333333</v>
      </c>
      <c r="J49" s="427"/>
      <c r="K49" s="427"/>
      <c r="L49" s="239"/>
      <c r="M49" s="239"/>
      <c r="N49" s="239"/>
      <c r="O49" s="239"/>
      <c r="P49" s="239"/>
      <c r="Q49" s="239"/>
      <c r="R49" s="239"/>
      <c r="S49" s="239"/>
      <c r="T49" s="239"/>
      <c r="U49" s="239"/>
      <c r="V49" s="239"/>
      <c r="W49" s="239"/>
      <c r="X49" s="239"/>
    </row>
    <row r="50" spans="1:24" s="694" customFormat="1" ht="14.25" customHeight="1">
      <c r="A50" s="103"/>
      <c r="B50" s="103"/>
      <c r="C50" s="979">
        <v>20</v>
      </c>
      <c r="D50" s="980" t="s">
        <v>489</v>
      </c>
      <c r="E50" s="980" t="s">
        <v>594</v>
      </c>
      <c r="F50" s="603" t="s">
        <v>440</v>
      </c>
      <c r="G50" s="984"/>
      <c r="H50" s="605">
        <v>30</v>
      </c>
      <c r="I50" s="606">
        <f>I49+TIME(0,H49,0)</f>
        <v>0.47916666666666663</v>
      </c>
      <c r="J50" s="607"/>
      <c r="K50" s="607"/>
      <c r="L50" s="211"/>
      <c r="M50" s="211"/>
      <c r="N50" s="211"/>
      <c r="O50" s="211"/>
      <c r="P50" s="211"/>
      <c r="Q50" s="211"/>
      <c r="R50" s="211"/>
      <c r="S50" s="211"/>
      <c r="T50" s="211"/>
      <c r="U50" s="211"/>
      <c r="V50" s="211"/>
      <c r="W50" s="211"/>
      <c r="X50" s="211"/>
    </row>
    <row r="51" spans="1:24" ht="18">
      <c r="A51" s="249"/>
      <c r="B51" s="249"/>
      <c r="C51" s="422">
        <v>21</v>
      </c>
      <c r="D51" s="423" t="s">
        <v>489</v>
      </c>
      <c r="E51" s="423" t="s">
        <v>594</v>
      </c>
      <c r="F51" s="424" t="s">
        <v>440</v>
      </c>
      <c r="G51" s="424"/>
      <c r="H51" s="425">
        <v>30</v>
      </c>
      <c r="I51" s="426">
        <f>I50+TIME(0,H50,0)</f>
        <v>0.49999999999999994</v>
      </c>
      <c r="J51" s="427"/>
      <c r="K51" s="427"/>
      <c r="L51" s="239"/>
      <c r="M51" s="239"/>
      <c r="N51" s="239"/>
      <c r="O51" s="239"/>
      <c r="P51" s="239"/>
      <c r="Q51" s="239"/>
      <c r="R51" s="239"/>
      <c r="S51" s="239"/>
      <c r="T51" s="239"/>
      <c r="U51" s="239"/>
      <c r="V51" s="239"/>
      <c r="W51" s="239"/>
      <c r="X51" s="239"/>
    </row>
    <row r="52" spans="1:24" s="694" customFormat="1" ht="15.75">
      <c r="A52" s="103"/>
      <c r="B52" s="103"/>
      <c r="C52" s="602"/>
      <c r="D52" s="603"/>
      <c r="E52" s="604" t="s">
        <v>380</v>
      </c>
      <c r="F52" s="603" t="s">
        <v>440</v>
      </c>
      <c r="G52" s="603"/>
      <c r="H52" s="605">
        <v>0</v>
      </c>
      <c r="I52" s="606">
        <f>I51+TIME(0,H51,0)</f>
        <v>0.5208333333333333</v>
      </c>
      <c r="J52" s="607"/>
      <c r="K52" s="607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</row>
    <row r="53" s="678" customFormat="1" ht="15.75" customHeight="1"/>
    <row r="54" spans="3:24" s="406" customFormat="1" ht="18">
      <c r="C54" s="1385"/>
      <c r="D54" s="314"/>
      <c r="E54" s="314"/>
      <c r="F54" s="314"/>
      <c r="G54" s="314"/>
      <c r="H54" s="314"/>
      <c r="I54" s="314"/>
      <c r="J54" s="314"/>
      <c r="K54" s="314"/>
      <c r="L54" s="314"/>
      <c r="M54" s="314"/>
      <c r="N54" s="314"/>
      <c r="O54" s="314"/>
      <c r="P54" s="314"/>
      <c r="Q54" s="314"/>
      <c r="R54" s="314"/>
      <c r="S54" s="314"/>
      <c r="T54" s="314"/>
      <c r="U54" s="314"/>
      <c r="V54" s="314"/>
      <c r="W54" s="314"/>
      <c r="X54" s="314"/>
    </row>
    <row r="55" spans="3:24" ht="18">
      <c r="C55" s="211"/>
      <c r="D55" s="212"/>
      <c r="E55" s="212"/>
      <c r="F55" s="212"/>
      <c r="G55" s="212"/>
      <c r="H55" s="212"/>
      <c r="I55" s="212"/>
      <c r="J55" s="212"/>
      <c r="K55" s="212"/>
      <c r="L55" s="212"/>
      <c r="M55" s="212"/>
      <c r="N55" s="212"/>
      <c r="O55" s="212"/>
      <c r="P55" s="212"/>
      <c r="Q55" s="212"/>
      <c r="R55" s="212"/>
      <c r="S55" s="212"/>
      <c r="T55" s="212"/>
      <c r="U55" s="212"/>
      <c r="V55" s="212"/>
      <c r="W55" s="212"/>
      <c r="X55" s="212"/>
    </row>
    <row r="56" spans="3:24" ht="18">
      <c r="C56" s="211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</row>
    <row r="57" ht="18">
      <c r="C57" s="211"/>
    </row>
    <row r="58" ht="18">
      <c r="C58" s="211"/>
    </row>
    <row r="59" ht="18">
      <c r="C59" s="211"/>
    </row>
    <row r="60" ht="18">
      <c r="C60" s="211"/>
    </row>
    <row r="61" ht="18">
      <c r="C61" s="211"/>
    </row>
    <row r="62" ht="18">
      <c r="C62" s="211"/>
    </row>
    <row r="63" ht="18">
      <c r="C63" s="211"/>
    </row>
    <row r="64" ht="18">
      <c r="C64" s="211"/>
    </row>
    <row r="65" ht="18">
      <c r="C65" s="211"/>
    </row>
    <row r="66" ht="18">
      <c r="C66" s="211"/>
    </row>
    <row r="67" ht="18">
      <c r="C67" s="211"/>
    </row>
    <row r="68" ht="18">
      <c r="C68" s="211"/>
    </row>
    <row r="69" ht="18">
      <c r="C69" s="211"/>
    </row>
    <row r="70" ht="18">
      <c r="C70" s="211"/>
    </row>
    <row r="71" ht="18">
      <c r="C71" s="211"/>
    </row>
    <row r="72" ht="18">
      <c r="C72" s="211"/>
    </row>
    <row r="73" ht="18">
      <c r="C73" s="211"/>
    </row>
    <row r="74" ht="18">
      <c r="C74" s="211"/>
    </row>
    <row r="75" ht="18">
      <c r="C75" s="211"/>
    </row>
    <row r="76" ht="18">
      <c r="C76" s="211"/>
    </row>
    <row r="77" ht="18">
      <c r="C77" s="211"/>
    </row>
    <row r="78" ht="18">
      <c r="C78" s="211"/>
    </row>
    <row r="79" ht="18">
      <c r="C79" s="211"/>
    </row>
    <row r="80" ht="18">
      <c r="C80" s="211"/>
    </row>
  </sheetData>
  <mergeCells count="7">
    <mergeCell ref="B46:J46"/>
    <mergeCell ref="B3:I3"/>
    <mergeCell ref="B4:I4"/>
    <mergeCell ref="B2:J2"/>
    <mergeCell ref="B10:J10"/>
    <mergeCell ref="B28:J28"/>
    <mergeCell ref="B37:J37"/>
  </mergeCells>
  <printOptions/>
  <pageMargins left="0.75" right="0.75" top="0.73" bottom="1" header="0.5" footer="0.5"/>
  <pageSetup fitToHeight="1" fitToWidth="1" horizontalDpi="600" verticalDpi="600" orientation="portrait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indexed="42"/>
    <pageSetUpPr fitToPage="1"/>
  </sheetPr>
  <dimension ref="A1:P24"/>
  <sheetViews>
    <sheetView showGridLines="0" zoomScale="97" zoomScaleNormal="97" workbookViewId="0" topLeftCell="A1">
      <selection activeCell="A1" sqref="A1"/>
    </sheetView>
  </sheetViews>
  <sheetFormatPr defaultColWidth="9.140625" defaultRowHeight="12.75"/>
  <cols>
    <col min="1" max="1" width="2.7109375" style="825" customWidth="1"/>
    <col min="2" max="2" width="8.28125" style="825" customWidth="1"/>
    <col min="3" max="3" width="9.57421875" style="825" customWidth="1"/>
    <col min="4" max="14" width="9.140625" style="825" customWidth="1"/>
    <col min="15" max="15" width="9.57421875" style="825" customWidth="1"/>
    <col min="16" max="16384" width="9.140625" style="825" customWidth="1"/>
  </cols>
  <sheetData>
    <row r="1" ht="11.25" customHeight="1" thickBot="1">
      <c r="A1"/>
    </row>
    <row r="2" spans="3:16" ht="17.25" customHeight="1" thickBot="1">
      <c r="C2" s="87" t="str">
        <f>'802.11 Cover'!$C$3</f>
        <v>INTERIM</v>
      </c>
      <c r="O2" s="214" t="str">
        <f>$C$2</f>
        <v>INTERIM</v>
      </c>
      <c r="P2" s="826"/>
    </row>
    <row r="3" spans="3:16" ht="12.75" customHeight="1">
      <c r="C3" s="1412" t="str">
        <f>'802.11 Cover'!$C$4</f>
        <v>R2</v>
      </c>
      <c r="O3" s="1412" t="str">
        <f>$C$3</f>
        <v>R2</v>
      </c>
      <c r="P3" s="827"/>
    </row>
    <row r="4" spans="3:15" ht="12.75" customHeight="1">
      <c r="C4" s="1413"/>
      <c r="O4" s="1413"/>
    </row>
    <row r="5" spans="3:15" ht="12.75" customHeight="1">
      <c r="C5" s="1413"/>
      <c r="O5" s="1413"/>
    </row>
    <row r="6" spans="3:15" ht="12.75" customHeight="1" thickBot="1">
      <c r="C6" s="1414"/>
      <c r="O6" s="1414"/>
    </row>
    <row r="7" ht="18" customHeight="1"/>
    <row r="9" ht="12.75">
      <c r="N9" s="1067" t="s">
        <v>696</v>
      </c>
    </row>
    <row r="14" ht="12.75"/>
    <row r="15" ht="12.75"/>
    <row r="16" ht="12.75">
      <c r="O16" s="1409"/>
    </row>
    <row r="17" ht="12.75">
      <c r="O17" s="1409"/>
    </row>
    <row r="18" ht="12.75">
      <c r="O18" s="1409"/>
    </row>
    <row r="19" ht="12.75"/>
    <row r="20" ht="12.75"/>
    <row r="21" ht="12.75"/>
    <row r="22" ht="12.75">
      <c r="O22" s="1409"/>
    </row>
    <row r="23" ht="12.75">
      <c r="O23" s="1409"/>
    </row>
    <row r="24" ht="12.75">
      <c r="O24" s="1409"/>
    </row>
    <row r="25" ht="12.75"/>
    <row r="26" ht="12.75"/>
    <row r="27" ht="12.75"/>
    <row r="28" ht="12.75"/>
  </sheetData>
  <mergeCells count="4">
    <mergeCell ref="C3:C6"/>
    <mergeCell ref="O3:O6"/>
    <mergeCell ref="O16:O18"/>
    <mergeCell ref="O22:O24"/>
  </mergeCells>
  <printOptions/>
  <pageMargins left="0.75" right="0.75" top="1" bottom="1" header="0.5" footer="0.5"/>
  <pageSetup fitToHeight="1" fitToWidth="1" horizontalDpi="600" verticalDpi="600" orientation="landscape" scale="86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8"/>
  </sheetPr>
  <dimension ref="A1:CS51"/>
  <sheetViews>
    <sheetView showGridLines="0" zoomScale="90" zoomScaleNormal="90" workbookViewId="0" topLeftCell="A1">
      <selection activeCell="A1" sqref="A1"/>
    </sheetView>
  </sheetViews>
  <sheetFormatPr defaultColWidth="9.140625" defaultRowHeight="12.75"/>
  <cols>
    <col min="1" max="1" width="1.421875" style="212" customWidth="1"/>
    <col min="2" max="2" width="3.7109375" style="212" customWidth="1"/>
    <col min="3" max="3" width="8.57421875" style="212" customWidth="1"/>
    <col min="4" max="4" width="6.421875" style="212" customWidth="1"/>
    <col min="5" max="5" width="88.421875" style="212" customWidth="1"/>
    <col min="6" max="6" width="3.57421875" style="212" customWidth="1"/>
    <col min="7" max="7" width="25.28125" style="212" customWidth="1"/>
    <col min="8" max="8" width="5.00390625" style="212" customWidth="1"/>
    <col min="9" max="9" width="10.8515625" style="212" customWidth="1"/>
    <col min="10" max="24" width="11.7109375" style="212" customWidth="1"/>
    <col min="25" max="16384" width="9.140625" style="212" customWidth="1"/>
  </cols>
  <sheetData>
    <row r="1" s="314" customFormat="1" ht="15.75">
      <c r="I1" s="1152"/>
    </row>
    <row r="2" spans="2:9" s="1153" customFormat="1" ht="18">
      <c r="B2" s="1793" t="s">
        <v>832</v>
      </c>
      <c r="C2" s="1793"/>
      <c r="D2" s="1793"/>
      <c r="E2" s="1793"/>
      <c r="F2" s="1793"/>
      <c r="G2" s="1793"/>
      <c r="H2" s="1793"/>
      <c r="I2" s="1793"/>
    </row>
    <row r="3" spans="2:9" s="311" customFormat="1" ht="18">
      <c r="B3" s="1802" t="s">
        <v>833</v>
      </c>
      <c r="C3" s="1802"/>
      <c r="D3" s="1802"/>
      <c r="E3" s="1802"/>
      <c r="F3" s="1802"/>
      <c r="G3" s="1802"/>
      <c r="H3" s="1802"/>
      <c r="I3" s="1802"/>
    </row>
    <row r="4" spans="2:97" s="413" customFormat="1" ht="15.75">
      <c r="B4" s="1789" t="s">
        <v>834</v>
      </c>
      <c r="C4" s="1789"/>
      <c r="D4" s="1789"/>
      <c r="E4" s="1789"/>
      <c r="F4" s="1789"/>
      <c r="G4" s="1789"/>
      <c r="H4" s="1789"/>
      <c r="I4" s="1789"/>
      <c r="J4" s="393"/>
      <c r="K4" s="393"/>
      <c r="L4" s="393"/>
      <c r="M4" s="393"/>
      <c r="N4" s="393"/>
      <c r="O4" s="393"/>
      <c r="P4" s="393"/>
      <c r="Q4" s="393"/>
      <c r="R4" s="393"/>
      <c r="S4" s="393"/>
      <c r="T4" s="393"/>
      <c r="U4" s="393"/>
      <c r="V4" s="393"/>
      <c r="W4" s="393"/>
      <c r="X4" s="393"/>
      <c r="Y4" s="393"/>
      <c r="Z4" s="393"/>
      <c r="AA4" s="393"/>
      <c r="AB4" s="393"/>
      <c r="AC4" s="393"/>
      <c r="AD4" s="393"/>
      <c r="AE4" s="393"/>
      <c r="AF4" s="393"/>
      <c r="AG4" s="393"/>
      <c r="AH4" s="393"/>
      <c r="AI4" s="393"/>
      <c r="AJ4" s="393"/>
      <c r="AK4" s="393"/>
      <c r="AL4" s="393"/>
      <c r="AM4" s="393"/>
      <c r="AN4" s="393"/>
      <c r="AO4" s="393"/>
      <c r="AP4" s="393"/>
      <c r="AQ4" s="393"/>
      <c r="AR4" s="393"/>
      <c r="AS4" s="393"/>
      <c r="AT4" s="393"/>
      <c r="AU4" s="393"/>
      <c r="AV4" s="393"/>
      <c r="AW4" s="393"/>
      <c r="AX4" s="393"/>
      <c r="AY4" s="393"/>
      <c r="AZ4" s="393"/>
      <c r="BA4" s="393"/>
      <c r="BB4" s="393"/>
      <c r="BC4" s="393"/>
      <c r="BD4" s="393"/>
      <c r="BE4" s="393"/>
      <c r="BF4" s="393"/>
      <c r="BG4" s="393"/>
      <c r="BH4" s="393"/>
      <c r="BI4" s="393"/>
      <c r="BJ4" s="393"/>
      <c r="BK4" s="393"/>
      <c r="BL4" s="393"/>
      <c r="BM4" s="393"/>
      <c r="BN4" s="393"/>
      <c r="BO4" s="393"/>
      <c r="BP4" s="393"/>
      <c r="BQ4" s="393"/>
      <c r="BR4" s="393"/>
      <c r="BS4" s="393"/>
      <c r="BT4" s="393"/>
      <c r="BU4" s="393"/>
      <c r="BV4" s="393"/>
      <c r="BW4" s="393"/>
      <c r="BX4" s="393"/>
      <c r="BY4" s="393"/>
      <c r="BZ4" s="393"/>
      <c r="CA4" s="393"/>
      <c r="CB4" s="393"/>
      <c r="CC4" s="393"/>
      <c r="CD4" s="393"/>
      <c r="CE4" s="393"/>
      <c r="CF4" s="393"/>
      <c r="CG4" s="393"/>
      <c r="CH4" s="393"/>
      <c r="CI4" s="393"/>
      <c r="CJ4" s="393"/>
      <c r="CK4" s="393"/>
      <c r="CL4" s="393"/>
      <c r="CM4" s="393"/>
      <c r="CN4" s="393"/>
      <c r="CO4" s="393"/>
      <c r="CP4" s="393"/>
      <c r="CQ4" s="393"/>
      <c r="CR4" s="393"/>
      <c r="CS4" s="393"/>
    </row>
    <row r="5" spans="2:97" s="394" customFormat="1" ht="15.75">
      <c r="B5" s="395" t="s">
        <v>442</v>
      </c>
      <c r="C5" s="414" t="s">
        <v>22</v>
      </c>
      <c r="D5" s="415"/>
      <c r="E5" s="397"/>
      <c r="F5" s="397"/>
      <c r="G5" s="397"/>
      <c r="H5" s="397"/>
      <c r="I5" s="397"/>
      <c r="J5" s="397"/>
      <c r="K5" s="397"/>
      <c r="L5" s="397"/>
      <c r="M5" s="397"/>
      <c r="N5" s="397"/>
      <c r="O5" s="397"/>
      <c r="P5" s="397"/>
      <c r="Q5" s="397"/>
      <c r="R5" s="397"/>
      <c r="S5" s="397"/>
      <c r="T5" s="397"/>
      <c r="U5" s="397"/>
      <c r="V5" s="397"/>
      <c r="W5" s="397"/>
      <c r="X5" s="397"/>
      <c r="Y5" s="397"/>
      <c r="Z5" s="397"/>
      <c r="AA5" s="397"/>
      <c r="AB5" s="397"/>
      <c r="AC5" s="397"/>
      <c r="AD5" s="397"/>
      <c r="AE5" s="397"/>
      <c r="AF5" s="397"/>
      <c r="AG5" s="397"/>
      <c r="AH5" s="397"/>
      <c r="AI5" s="397"/>
      <c r="AJ5" s="397"/>
      <c r="AK5" s="397"/>
      <c r="AL5" s="397"/>
      <c r="AM5" s="397"/>
      <c r="AN5" s="397"/>
      <c r="AO5" s="397"/>
      <c r="AP5" s="397"/>
      <c r="AQ5" s="397"/>
      <c r="AR5" s="397"/>
      <c r="AS5" s="397"/>
      <c r="AT5" s="397"/>
      <c r="AU5" s="397"/>
      <c r="AV5" s="397"/>
      <c r="AW5" s="397"/>
      <c r="AX5" s="397"/>
      <c r="AY5" s="397"/>
      <c r="AZ5" s="397"/>
      <c r="BA5" s="397"/>
      <c r="BB5" s="397"/>
      <c r="BC5" s="397"/>
      <c r="BD5" s="397"/>
      <c r="BE5" s="397"/>
      <c r="BF5" s="397"/>
      <c r="BG5" s="397"/>
      <c r="BH5" s="397"/>
      <c r="BI5" s="397"/>
      <c r="BJ5" s="397"/>
      <c r="BK5" s="397"/>
      <c r="BL5" s="397"/>
      <c r="BM5" s="397"/>
      <c r="BN5" s="397"/>
      <c r="BO5" s="397"/>
      <c r="BP5" s="397"/>
      <c r="BQ5" s="397"/>
      <c r="BR5" s="397"/>
      <c r="BS5" s="397"/>
      <c r="BT5" s="397"/>
      <c r="BU5" s="397"/>
      <c r="BV5" s="397"/>
      <c r="BW5" s="397"/>
      <c r="BX5" s="397"/>
      <c r="BY5" s="397"/>
      <c r="BZ5" s="397"/>
      <c r="CA5" s="397"/>
      <c r="CB5" s="397"/>
      <c r="CC5" s="397"/>
      <c r="CD5" s="397"/>
      <c r="CE5" s="397"/>
      <c r="CF5" s="397"/>
      <c r="CG5" s="397"/>
      <c r="CH5" s="397"/>
      <c r="CI5" s="397"/>
      <c r="CJ5" s="397"/>
      <c r="CK5" s="397"/>
      <c r="CL5" s="397"/>
      <c r="CM5" s="397"/>
      <c r="CN5" s="397"/>
      <c r="CO5" s="397"/>
      <c r="CP5" s="397"/>
      <c r="CQ5" s="397"/>
      <c r="CR5" s="397"/>
      <c r="CS5" s="397"/>
    </row>
    <row r="6" spans="2:97" s="394" customFormat="1" ht="15.75">
      <c r="B6" s="395" t="s">
        <v>442</v>
      </c>
      <c r="C6" s="414" t="s">
        <v>23</v>
      </c>
      <c r="D6" s="415"/>
      <c r="E6" s="397"/>
      <c r="F6" s="397"/>
      <c r="G6" s="397"/>
      <c r="H6" s="397"/>
      <c r="I6" s="397"/>
      <c r="J6" s="397"/>
      <c r="K6" s="397"/>
      <c r="L6" s="397"/>
      <c r="M6" s="397"/>
      <c r="N6" s="397"/>
      <c r="O6" s="397"/>
      <c r="P6" s="397"/>
      <c r="Q6" s="397"/>
      <c r="R6" s="397"/>
      <c r="S6" s="397"/>
      <c r="T6" s="397"/>
      <c r="U6" s="397"/>
      <c r="V6" s="397"/>
      <c r="W6" s="397"/>
      <c r="X6" s="397"/>
      <c r="Y6" s="397"/>
      <c r="Z6" s="397"/>
      <c r="AA6" s="397"/>
      <c r="AB6" s="397"/>
      <c r="AC6" s="397"/>
      <c r="AD6" s="397"/>
      <c r="AE6" s="397"/>
      <c r="AF6" s="397"/>
      <c r="AG6" s="397"/>
      <c r="AH6" s="397"/>
      <c r="AI6" s="397"/>
      <c r="AJ6" s="397"/>
      <c r="AK6" s="397"/>
      <c r="AL6" s="397"/>
      <c r="AM6" s="397"/>
      <c r="AN6" s="397"/>
      <c r="AO6" s="397"/>
      <c r="AP6" s="397"/>
      <c r="AQ6" s="397"/>
      <c r="AR6" s="397"/>
      <c r="AS6" s="397"/>
      <c r="AT6" s="397"/>
      <c r="AU6" s="397"/>
      <c r="AV6" s="397"/>
      <c r="AW6" s="397"/>
      <c r="AX6" s="397"/>
      <c r="AY6" s="397"/>
      <c r="AZ6" s="397"/>
      <c r="BA6" s="397"/>
      <c r="BB6" s="397"/>
      <c r="BC6" s="397"/>
      <c r="BD6" s="397"/>
      <c r="BE6" s="397"/>
      <c r="BF6" s="397"/>
      <c r="BG6" s="397"/>
      <c r="BH6" s="397"/>
      <c r="BI6" s="397"/>
      <c r="BJ6" s="397"/>
      <c r="BK6" s="397"/>
      <c r="BL6" s="397"/>
      <c r="BM6" s="397"/>
      <c r="BN6" s="397"/>
      <c r="BO6" s="397"/>
      <c r="BP6" s="397"/>
      <c r="BQ6" s="397"/>
      <c r="BR6" s="397"/>
      <c r="BS6" s="397"/>
      <c r="BT6" s="397"/>
      <c r="BU6" s="397"/>
      <c r="BV6" s="397"/>
      <c r="BW6" s="397"/>
      <c r="BX6" s="397"/>
      <c r="BY6" s="397"/>
      <c r="BZ6" s="397"/>
      <c r="CA6" s="397"/>
      <c r="CB6" s="397"/>
      <c r="CC6" s="397"/>
      <c r="CD6" s="397"/>
      <c r="CE6" s="397"/>
      <c r="CF6" s="397"/>
      <c r="CG6" s="397"/>
      <c r="CH6" s="397"/>
      <c r="CI6" s="397"/>
      <c r="CJ6" s="397"/>
      <c r="CK6" s="397"/>
      <c r="CL6" s="397"/>
      <c r="CM6" s="397"/>
      <c r="CN6" s="397"/>
      <c r="CO6" s="397"/>
      <c r="CP6" s="397"/>
      <c r="CQ6" s="397"/>
      <c r="CR6" s="397"/>
      <c r="CS6" s="397"/>
    </row>
    <row r="7" s="237" customFormat="1" ht="16.5" customHeight="1">
      <c r="G7" s="238"/>
    </row>
    <row r="8" spans="1:10" s="3" customFormat="1" ht="16.5" customHeight="1">
      <c r="A8" s="47"/>
      <c r="B8" s="1442" t="s">
        <v>24</v>
      </c>
      <c r="C8" s="1791"/>
      <c r="D8" s="1791"/>
      <c r="E8" s="1791"/>
      <c r="F8" s="1791"/>
      <c r="G8" s="1791"/>
      <c r="H8" s="1791"/>
      <c r="I8" s="1791"/>
      <c r="J8" s="2"/>
    </row>
    <row r="9" spans="2:10" s="10" customFormat="1" ht="16.5" customHeight="1">
      <c r="B9" s="317"/>
      <c r="C9" s="318"/>
      <c r="D9" s="318"/>
      <c r="E9" s="318"/>
      <c r="F9" s="318"/>
      <c r="G9" s="318"/>
      <c r="H9" s="318"/>
      <c r="I9" s="318"/>
      <c r="J9" s="13"/>
    </row>
    <row r="10" spans="3:24" s="301" customFormat="1" ht="16.5" customHeight="1">
      <c r="C10" s="416">
        <v>1</v>
      </c>
      <c r="D10" s="417" t="s">
        <v>439</v>
      </c>
      <c r="E10" s="418" t="s">
        <v>25</v>
      </c>
      <c r="F10" s="418" t="s">
        <v>440</v>
      </c>
      <c r="G10" s="418" t="s">
        <v>596</v>
      </c>
      <c r="H10" s="419">
        <v>1</v>
      </c>
      <c r="I10" s="420">
        <f>TIME(8,0,3)</f>
        <v>0.33336805555555554</v>
      </c>
      <c r="J10" s="421"/>
      <c r="K10" s="421"/>
      <c r="L10" s="300"/>
      <c r="M10" s="300"/>
      <c r="N10" s="300"/>
      <c r="O10" s="300"/>
      <c r="P10" s="300"/>
      <c r="Q10" s="300"/>
      <c r="R10" s="300"/>
      <c r="S10" s="300"/>
      <c r="T10" s="300"/>
      <c r="U10" s="300"/>
      <c r="V10" s="300"/>
      <c r="W10" s="300"/>
      <c r="X10" s="300"/>
    </row>
    <row r="11" spans="3:24" s="249" customFormat="1" ht="16.5" customHeight="1">
      <c r="C11" s="422">
        <v>2</v>
      </c>
      <c r="D11" s="423" t="s">
        <v>439</v>
      </c>
      <c r="E11" s="423" t="s">
        <v>597</v>
      </c>
      <c r="F11" s="424" t="s">
        <v>440</v>
      </c>
      <c r="G11" s="424" t="s">
        <v>596</v>
      </c>
      <c r="H11" s="425">
        <v>1</v>
      </c>
      <c r="I11" s="426">
        <f aca="true" t="shared" si="0" ref="I11:I18">I10+TIME(0,H10,0)</f>
        <v>0.3340625</v>
      </c>
      <c r="J11" s="427"/>
      <c r="K11" s="427"/>
      <c r="L11" s="239"/>
      <c r="M11" s="239"/>
      <c r="N11" s="239"/>
      <c r="O11" s="239"/>
      <c r="P11" s="239"/>
      <c r="Q11" s="239"/>
      <c r="R11" s="239"/>
      <c r="S11" s="239"/>
      <c r="T11" s="239"/>
      <c r="U11" s="239"/>
      <c r="V11" s="239"/>
      <c r="W11" s="239"/>
      <c r="X11" s="239"/>
    </row>
    <row r="12" spans="3:24" s="301" customFormat="1" ht="16.5" customHeight="1">
      <c r="C12" s="428">
        <v>3</v>
      </c>
      <c r="D12" s="417" t="s">
        <v>439</v>
      </c>
      <c r="E12" s="432" t="s">
        <v>26</v>
      </c>
      <c r="F12" s="418" t="s">
        <v>440</v>
      </c>
      <c r="G12" s="418" t="s">
        <v>596</v>
      </c>
      <c r="H12" s="419">
        <v>8</v>
      </c>
      <c r="I12" s="420">
        <f t="shared" si="0"/>
        <v>0.3347569444444444</v>
      </c>
      <c r="J12" s="421"/>
      <c r="K12" s="421"/>
      <c r="L12" s="300"/>
      <c r="M12" s="300"/>
      <c r="N12" s="300"/>
      <c r="O12" s="300"/>
      <c r="P12" s="300"/>
      <c r="Q12" s="300"/>
      <c r="R12" s="300"/>
      <c r="S12" s="300"/>
      <c r="T12" s="300"/>
      <c r="U12" s="300"/>
      <c r="V12" s="300"/>
      <c r="W12" s="300"/>
      <c r="X12" s="300"/>
    </row>
    <row r="13" spans="3:24" s="249" customFormat="1" ht="16.5" customHeight="1">
      <c r="C13" s="422">
        <v>4</v>
      </c>
      <c r="D13" s="423" t="s">
        <v>439</v>
      </c>
      <c r="E13" s="431" t="s">
        <v>599</v>
      </c>
      <c r="F13" s="424" t="s">
        <v>440</v>
      </c>
      <c r="G13" s="424" t="s">
        <v>596</v>
      </c>
      <c r="H13" s="425">
        <v>10</v>
      </c>
      <c r="I13" s="426">
        <f t="shared" si="0"/>
        <v>0.34031249999999996</v>
      </c>
      <c r="J13" s="427"/>
      <c r="K13" s="427"/>
      <c r="L13" s="239"/>
      <c r="M13" s="239"/>
      <c r="N13" s="239"/>
      <c r="O13" s="239"/>
      <c r="P13" s="239"/>
      <c r="Q13" s="239"/>
      <c r="R13" s="239"/>
      <c r="S13" s="239"/>
      <c r="T13" s="239"/>
      <c r="U13" s="239"/>
      <c r="V13" s="239"/>
      <c r="W13" s="239"/>
      <c r="X13" s="239"/>
    </row>
    <row r="14" spans="3:24" s="301" customFormat="1" ht="16.5" customHeight="1">
      <c r="C14" s="434">
        <v>5</v>
      </c>
      <c r="D14" s="418" t="s">
        <v>490</v>
      </c>
      <c r="E14" s="418" t="s">
        <v>863</v>
      </c>
      <c r="F14" s="418" t="s">
        <v>440</v>
      </c>
      <c r="G14" s="418" t="s">
        <v>596</v>
      </c>
      <c r="H14" s="419">
        <v>5</v>
      </c>
      <c r="I14" s="420">
        <f t="shared" si="0"/>
        <v>0.3472569444444444</v>
      </c>
      <c r="J14" s="421"/>
      <c r="K14" s="421"/>
      <c r="L14" s="300"/>
      <c r="M14" s="300"/>
      <c r="N14" s="300"/>
      <c r="O14" s="300"/>
      <c r="P14" s="300"/>
      <c r="Q14" s="300"/>
      <c r="R14" s="300"/>
      <c r="S14" s="300"/>
      <c r="T14" s="300"/>
      <c r="U14" s="300"/>
      <c r="V14" s="300"/>
      <c r="W14" s="300"/>
      <c r="X14" s="300"/>
    </row>
    <row r="15" spans="3:24" s="249" customFormat="1" ht="16.5" customHeight="1">
      <c r="C15" s="433">
        <v>6</v>
      </c>
      <c r="D15" s="424" t="s">
        <v>489</v>
      </c>
      <c r="E15" s="431" t="s">
        <v>382</v>
      </c>
      <c r="F15" s="424" t="s">
        <v>440</v>
      </c>
      <c r="G15" s="424" t="s">
        <v>600</v>
      </c>
      <c r="H15" s="425">
        <v>10</v>
      </c>
      <c r="I15" s="426">
        <f t="shared" si="0"/>
        <v>0.3507291666666666</v>
      </c>
      <c r="J15" s="427"/>
      <c r="K15" s="427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</row>
    <row r="16" spans="3:11" s="301" customFormat="1" ht="15" customHeight="1">
      <c r="C16" s="416">
        <v>7</v>
      </c>
      <c r="D16" s="418" t="s">
        <v>489</v>
      </c>
      <c r="E16" s="509" t="s">
        <v>27</v>
      </c>
      <c r="F16" s="418" t="s">
        <v>440</v>
      </c>
      <c r="G16" s="418" t="s">
        <v>600</v>
      </c>
      <c r="H16" s="419">
        <v>60</v>
      </c>
      <c r="I16" s="420">
        <f t="shared" si="0"/>
        <v>0.357673611111111</v>
      </c>
      <c r="J16" s="421"/>
      <c r="K16" s="421"/>
    </row>
    <row r="17" spans="3:11" s="301" customFormat="1" ht="15" customHeight="1">
      <c r="C17" s="416">
        <v>8</v>
      </c>
      <c r="D17" s="418" t="s">
        <v>489</v>
      </c>
      <c r="E17" s="509" t="s">
        <v>594</v>
      </c>
      <c r="F17" s="418"/>
      <c r="G17" s="418"/>
      <c r="H17" s="419">
        <v>25</v>
      </c>
      <c r="I17" s="420">
        <f t="shared" si="0"/>
        <v>0.3993402777777777</v>
      </c>
      <c r="J17" s="421"/>
      <c r="K17" s="421"/>
    </row>
    <row r="18" spans="3:11" s="249" customFormat="1" ht="15" customHeight="1">
      <c r="C18" s="818">
        <v>8</v>
      </c>
      <c r="D18" s="424" t="s">
        <v>439</v>
      </c>
      <c r="E18" s="817" t="s">
        <v>28</v>
      </c>
      <c r="F18" s="424" t="s">
        <v>440</v>
      </c>
      <c r="G18" s="424"/>
      <c r="H18" s="425"/>
      <c r="I18" s="426">
        <f t="shared" si="0"/>
        <v>0.4167013888888888</v>
      </c>
      <c r="J18" s="427"/>
      <c r="K18" s="427"/>
    </row>
    <row r="19" spans="3:11" s="301" customFormat="1" ht="15" customHeight="1">
      <c r="C19" s="416"/>
      <c r="D19" s="418"/>
      <c r="E19" s="509"/>
      <c r="F19" s="418"/>
      <c r="G19" s="418"/>
      <c r="H19" s="419"/>
      <c r="I19" s="420"/>
      <c r="J19" s="421"/>
      <c r="K19" s="421"/>
    </row>
    <row r="20" spans="3:11" s="358" customFormat="1" ht="16.5" customHeight="1">
      <c r="C20" s="435"/>
      <c r="D20" s="436"/>
      <c r="E20" s="359"/>
      <c r="F20" s="436"/>
      <c r="G20" s="436"/>
      <c r="H20" s="437"/>
      <c r="I20" s="438"/>
      <c r="J20" s="439"/>
      <c r="K20" s="439"/>
    </row>
    <row r="21" spans="1:10" s="3" customFormat="1" ht="16.5" customHeight="1">
      <c r="A21" s="47"/>
      <c r="B21" s="1442" t="s">
        <v>29</v>
      </c>
      <c r="C21" s="1791"/>
      <c r="D21" s="1791"/>
      <c r="E21" s="1791"/>
      <c r="F21" s="1791"/>
      <c r="G21" s="1791"/>
      <c r="H21" s="1791"/>
      <c r="I21" s="1791"/>
      <c r="J21" s="2"/>
    </row>
    <row r="22" spans="2:10" s="10" customFormat="1" ht="16.5" customHeight="1">
      <c r="B22" s="317"/>
      <c r="C22" s="318"/>
      <c r="D22" s="318"/>
      <c r="E22" s="318"/>
      <c r="F22" s="318"/>
      <c r="G22" s="318"/>
      <c r="H22" s="318"/>
      <c r="I22" s="318"/>
      <c r="J22" s="13"/>
    </row>
    <row r="23" spans="3:11" s="301" customFormat="1" ht="15" customHeight="1">
      <c r="C23" s="416">
        <v>9</v>
      </c>
      <c r="D23" s="418" t="s">
        <v>489</v>
      </c>
      <c r="E23" s="509" t="s">
        <v>594</v>
      </c>
      <c r="F23" s="418" t="s">
        <v>440</v>
      </c>
      <c r="G23" s="418" t="s">
        <v>600</v>
      </c>
      <c r="H23" s="419">
        <v>120</v>
      </c>
      <c r="I23" s="420">
        <f>TIME(13,30,0)</f>
        <v>0.5625</v>
      </c>
      <c r="J23" s="421"/>
      <c r="K23" s="421"/>
    </row>
    <row r="24" spans="3:11" s="249" customFormat="1" ht="15" customHeight="1">
      <c r="C24" s="818">
        <v>10</v>
      </c>
      <c r="D24" s="424" t="s">
        <v>439</v>
      </c>
      <c r="E24" s="817" t="s">
        <v>475</v>
      </c>
      <c r="F24" s="424" t="s">
        <v>440</v>
      </c>
      <c r="G24" s="424"/>
      <c r="H24" s="425">
        <v>0</v>
      </c>
      <c r="I24" s="426">
        <f>I23+TIME(0,H23,0)</f>
        <v>0.6458333333333334</v>
      </c>
      <c r="J24" s="427"/>
      <c r="K24" s="427"/>
    </row>
    <row r="25" spans="3:11" s="301" customFormat="1" ht="15" customHeight="1">
      <c r="C25" s="416"/>
      <c r="D25" s="418"/>
      <c r="E25" s="509"/>
      <c r="F25" s="418"/>
      <c r="G25" s="418"/>
      <c r="H25" s="419"/>
      <c r="I25" s="420"/>
      <c r="J25" s="421"/>
      <c r="K25" s="421"/>
    </row>
    <row r="26" spans="2:9" s="22" customFormat="1" ht="16.5" customHeight="1">
      <c r="B26" s="18"/>
      <c r="C26" s="18" t="s">
        <v>437</v>
      </c>
      <c r="D26" s="21" t="s">
        <v>437</v>
      </c>
      <c r="E26" s="23" t="s">
        <v>492</v>
      </c>
      <c r="F26" s="21" t="s">
        <v>437</v>
      </c>
      <c r="G26" s="23"/>
      <c r="H26" s="57" t="s">
        <v>437</v>
      </c>
      <c r="I26" s="65" t="s">
        <v>437</v>
      </c>
    </row>
    <row r="27" spans="2:9" s="270" customFormat="1" ht="16.5" customHeight="1">
      <c r="B27" s="26"/>
      <c r="C27" s="26"/>
      <c r="D27" s="271"/>
      <c r="E27" s="271" t="s">
        <v>405</v>
      </c>
      <c r="F27" s="271"/>
      <c r="H27" s="820"/>
      <c r="I27" s="820"/>
    </row>
    <row r="28" s="608" customFormat="1" ht="18">
      <c r="C28" s="823"/>
    </row>
    <row r="29" s="1316" customFormat="1" ht="18">
      <c r="C29" s="1384"/>
    </row>
    <row r="30" s="821" customFormat="1" ht="18">
      <c r="C30" s="822"/>
    </row>
    <row r="31" ht="18">
      <c r="C31" s="211"/>
    </row>
    <row r="32" ht="18">
      <c r="C32" s="211"/>
    </row>
    <row r="33" ht="18">
      <c r="C33" s="211"/>
    </row>
    <row r="34" ht="18">
      <c r="C34" s="211"/>
    </row>
    <row r="35" ht="18">
      <c r="C35" s="211"/>
    </row>
    <row r="36" ht="18">
      <c r="C36" s="211"/>
    </row>
    <row r="37" ht="18">
      <c r="C37" s="211"/>
    </row>
    <row r="38" ht="18">
      <c r="C38" s="211"/>
    </row>
    <row r="39" ht="18">
      <c r="C39" s="211"/>
    </row>
    <row r="40" ht="18">
      <c r="C40" s="211"/>
    </row>
    <row r="41" ht="18">
      <c r="C41" s="211"/>
    </row>
    <row r="42" ht="18">
      <c r="C42" s="211"/>
    </row>
    <row r="43" ht="18">
      <c r="C43" s="211"/>
    </row>
    <row r="44" ht="18">
      <c r="C44" s="211"/>
    </row>
    <row r="45" ht="18">
      <c r="C45" s="211"/>
    </row>
    <row r="46" ht="18">
      <c r="C46" s="211"/>
    </row>
    <row r="47" ht="18">
      <c r="C47" s="211"/>
    </row>
    <row r="48" ht="18">
      <c r="C48" s="211"/>
    </row>
    <row r="49" ht="18">
      <c r="C49" s="211"/>
    </row>
    <row r="50" ht="18">
      <c r="C50" s="211"/>
    </row>
    <row r="51" ht="18">
      <c r="C51" s="211"/>
    </row>
  </sheetData>
  <mergeCells count="5">
    <mergeCell ref="B21:I21"/>
    <mergeCell ref="B2:I2"/>
    <mergeCell ref="B3:I3"/>
    <mergeCell ref="B4:I4"/>
    <mergeCell ref="B8:I8"/>
  </mergeCells>
  <printOptions/>
  <pageMargins left="0.75" right="0.75" top="1" bottom="1" header="0.5" footer="0.5"/>
  <pageSetup horizontalDpi="300" verticalDpi="3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3">
    <tabColor indexed="53"/>
  </sheetPr>
  <dimension ref="A1:CS78"/>
  <sheetViews>
    <sheetView showGridLines="0" zoomScale="90" zoomScaleNormal="90" workbookViewId="0" topLeftCell="A1">
      <selection activeCell="A1" sqref="A1"/>
    </sheetView>
  </sheetViews>
  <sheetFormatPr defaultColWidth="9.140625" defaultRowHeight="16.5" customHeight="1"/>
  <cols>
    <col min="1" max="1" width="1.421875" style="212" customWidth="1"/>
    <col min="2" max="2" width="3.7109375" style="212" customWidth="1"/>
    <col min="3" max="3" width="8.57421875" style="212" customWidth="1"/>
    <col min="4" max="4" width="6.421875" style="212" customWidth="1"/>
    <col min="5" max="5" width="88.421875" style="212" customWidth="1"/>
    <col min="6" max="6" width="3.57421875" style="212" customWidth="1"/>
    <col min="7" max="7" width="24.57421875" style="212" customWidth="1"/>
    <col min="8" max="8" width="5.7109375" style="212" customWidth="1"/>
    <col min="9" max="9" width="10.8515625" style="212" customWidth="1"/>
    <col min="10" max="24" width="11.7109375" style="212" customWidth="1"/>
    <col min="25" max="16384" width="9.140625" style="212" customWidth="1"/>
  </cols>
  <sheetData>
    <row r="1" s="770" customFormat="1" ht="16.5" customHeight="1">
      <c r="I1" s="771"/>
    </row>
    <row r="2" spans="2:9" s="772" customFormat="1" ht="16.5" customHeight="1">
      <c r="B2" s="1811" t="s">
        <v>580</v>
      </c>
      <c r="C2" s="1811"/>
      <c r="D2" s="1811"/>
      <c r="E2" s="1811"/>
      <c r="F2" s="1811"/>
      <c r="G2" s="1811"/>
      <c r="H2" s="1811"/>
      <c r="I2" s="1811"/>
    </row>
    <row r="3" spans="2:9" s="311" customFormat="1" ht="16.5" customHeight="1">
      <c r="B3" s="1802" t="s">
        <v>670</v>
      </c>
      <c r="C3" s="1802"/>
      <c r="D3" s="1802"/>
      <c r="E3" s="1802"/>
      <c r="F3" s="1802"/>
      <c r="G3" s="1802"/>
      <c r="H3" s="1802"/>
      <c r="I3" s="1802"/>
    </row>
    <row r="4" spans="2:97" s="413" customFormat="1" ht="16.5" customHeight="1">
      <c r="B4" s="1789" t="s">
        <v>30</v>
      </c>
      <c r="C4" s="1789"/>
      <c r="D4" s="1789"/>
      <c r="E4" s="1789"/>
      <c r="F4" s="1789"/>
      <c r="G4" s="1789"/>
      <c r="H4" s="1789"/>
      <c r="I4" s="1789"/>
      <c r="J4" s="393"/>
      <c r="K4" s="393"/>
      <c r="L4" s="393"/>
      <c r="M4" s="393"/>
      <c r="N4" s="393"/>
      <c r="O4" s="393"/>
      <c r="P4" s="393"/>
      <c r="Q4" s="393"/>
      <c r="R4" s="393"/>
      <c r="S4" s="393"/>
      <c r="T4" s="393"/>
      <c r="U4" s="393"/>
      <c r="V4" s="393"/>
      <c r="W4" s="393"/>
      <c r="X4" s="393"/>
      <c r="Y4" s="393"/>
      <c r="Z4" s="393"/>
      <c r="AA4" s="393"/>
      <c r="AB4" s="393"/>
      <c r="AC4" s="393"/>
      <c r="AD4" s="393"/>
      <c r="AE4" s="393"/>
      <c r="AF4" s="393"/>
      <c r="AG4" s="393"/>
      <c r="AH4" s="393"/>
      <c r="AI4" s="393"/>
      <c r="AJ4" s="393"/>
      <c r="AK4" s="393"/>
      <c r="AL4" s="393"/>
      <c r="AM4" s="393"/>
      <c r="AN4" s="393"/>
      <c r="AO4" s="393"/>
      <c r="AP4" s="393"/>
      <c r="AQ4" s="393"/>
      <c r="AR4" s="393"/>
      <c r="AS4" s="393"/>
      <c r="AT4" s="393"/>
      <c r="AU4" s="393"/>
      <c r="AV4" s="393"/>
      <c r="AW4" s="393"/>
      <c r="AX4" s="393"/>
      <c r="AY4" s="393"/>
      <c r="AZ4" s="393"/>
      <c r="BA4" s="393"/>
      <c r="BB4" s="393"/>
      <c r="BC4" s="393"/>
      <c r="BD4" s="393"/>
      <c r="BE4" s="393"/>
      <c r="BF4" s="393"/>
      <c r="BG4" s="393"/>
      <c r="BH4" s="393"/>
      <c r="BI4" s="393"/>
      <c r="BJ4" s="393"/>
      <c r="BK4" s="393"/>
      <c r="BL4" s="393"/>
      <c r="BM4" s="393"/>
      <c r="BN4" s="393"/>
      <c r="BO4" s="393"/>
      <c r="BP4" s="393"/>
      <c r="BQ4" s="393"/>
      <c r="BR4" s="393"/>
      <c r="BS4" s="393"/>
      <c r="BT4" s="393"/>
      <c r="BU4" s="393"/>
      <c r="BV4" s="393"/>
      <c r="BW4" s="393"/>
      <c r="BX4" s="393"/>
      <c r="BY4" s="393"/>
      <c r="BZ4" s="393"/>
      <c r="CA4" s="393"/>
      <c r="CB4" s="393"/>
      <c r="CC4" s="393"/>
      <c r="CD4" s="393"/>
      <c r="CE4" s="393"/>
      <c r="CF4" s="393"/>
      <c r="CG4" s="393"/>
      <c r="CH4" s="393"/>
      <c r="CI4" s="393"/>
      <c r="CJ4" s="393"/>
      <c r="CK4" s="393"/>
      <c r="CL4" s="393"/>
      <c r="CM4" s="393"/>
      <c r="CN4" s="393"/>
      <c r="CO4" s="393"/>
      <c r="CP4" s="393"/>
      <c r="CQ4" s="393"/>
      <c r="CR4" s="393"/>
      <c r="CS4" s="393"/>
    </row>
    <row r="5" spans="2:97" s="394" customFormat="1" ht="16.5" customHeight="1">
      <c r="B5" s="395" t="s">
        <v>442</v>
      </c>
      <c r="C5" s="414" t="s">
        <v>31</v>
      </c>
      <c r="D5" s="415"/>
      <c r="E5" s="397"/>
      <c r="F5" s="397"/>
      <c r="G5" s="397"/>
      <c r="H5" s="397"/>
      <c r="I5" s="397"/>
      <c r="J5" s="397"/>
      <c r="K5" s="397"/>
      <c r="L5" s="397"/>
      <c r="M5" s="397"/>
      <c r="N5" s="397"/>
      <c r="O5" s="397"/>
      <c r="P5" s="397"/>
      <c r="Q5" s="397"/>
      <c r="R5" s="397"/>
      <c r="S5" s="397"/>
      <c r="T5" s="397"/>
      <c r="U5" s="397"/>
      <c r="V5" s="397"/>
      <c r="W5" s="397"/>
      <c r="X5" s="397"/>
      <c r="Y5" s="397"/>
      <c r="Z5" s="397"/>
      <c r="AA5" s="397"/>
      <c r="AB5" s="397"/>
      <c r="AC5" s="397"/>
      <c r="AD5" s="397"/>
      <c r="AE5" s="397"/>
      <c r="AF5" s="397"/>
      <c r="AG5" s="397"/>
      <c r="AH5" s="397"/>
      <c r="AI5" s="397"/>
      <c r="AJ5" s="397"/>
      <c r="AK5" s="397"/>
      <c r="AL5" s="397"/>
      <c r="AM5" s="397"/>
      <c r="AN5" s="397"/>
      <c r="AO5" s="397"/>
      <c r="AP5" s="397"/>
      <c r="AQ5" s="397"/>
      <c r="AR5" s="397"/>
      <c r="AS5" s="397"/>
      <c r="AT5" s="397"/>
      <c r="AU5" s="397"/>
      <c r="AV5" s="397"/>
      <c r="AW5" s="397"/>
      <c r="AX5" s="397"/>
      <c r="AY5" s="397"/>
      <c r="AZ5" s="397"/>
      <c r="BA5" s="397"/>
      <c r="BB5" s="397"/>
      <c r="BC5" s="397"/>
      <c r="BD5" s="397"/>
      <c r="BE5" s="397"/>
      <c r="BF5" s="397"/>
      <c r="BG5" s="397"/>
      <c r="BH5" s="397"/>
      <c r="BI5" s="397"/>
      <c r="BJ5" s="397"/>
      <c r="BK5" s="397"/>
      <c r="BL5" s="397"/>
      <c r="BM5" s="397"/>
      <c r="BN5" s="397"/>
      <c r="BO5" s="397"/>
      <c r="BP5" s="397"/>
      <c r="BQ5" s="397"/>
      <c r="BR5" s="397"/>
      <c r="BS5" s="397"/>
      <c r="BT5" s="397"/>
      <c r="BU5" s="397"/>
      <c r="BV5" s="397"/>
      <c r="BW5" s="397"/>
      <c r="BX5" s="397"/>
      <c r="BY5" s="397"/>
      <c r="BZ5" s="397"/>
      <c r="CA5" s="397"/>
      <c r="CB5" s="397"/>
      <c r="CC5" s="397"/>
      <c r="CD5" s="397"/>
      <c r="CE5" s="397"/>
      <c r="CF5" s="397"/>
      <c r="CG5" s="397"/>
      <c r="CH5" s="397"/>
      <c r="CI5" s="397"/>
      <c r="CJ5" s="397"/>
      <c r="CK5" s="397"/>
      <c r="CL5" s="397"/>
      <c r="CM5" s="397"/>
      <c r="CN5" s="397"/>
      <c r="CO5" s="397"/>
      <c r="CP5" s="397"/>
      <c r="CQ5" s="397"/>
      <c r="CR5" s="397"/>
      <c r="CS5" s="397"/>
    </row>
    <row r="6" s="237" customFormat="1" ht="16.5" customHeight="1">
      <c r="G6" s="238"/>
    </row>
    <row r="7" spans="1:10" s="3" customFormat="1" ht="16.5" customHeight="1">
      <c r="A7" s="47"/>
      <c r="B7" s="1442" t="s">
        <v>32</v>
      </c>
      <c r="C7" s="1791"/>
      <c r="D7" s="1791"/>
      <c r="E7" s="1791"/>
      <c r="F7" s="1791"/>
      <c r="G7" s="1791"/>
      <c r="H7" s="1791"/>
      <c r="I7" s="1791"/>
      <c r="J7" s="2"/>
    </row>
    <row r="8" spans="2:10" s="10" customFormat="1" ht="16.5" customHeight="1">
      <c r="B8" s="317"/>
      <c r="C8" s="318"/>
      <c r="D8" s="318"/>
      <c r="E8" s="318"/>
      <c r="F8" s="318"/>
      <c r="G8" s="318"/>
      <c r="H8" s="318"/>
      <c r="I8" s="318"/>
      <c r="J8" s="13"/>
    </row>
    <row r="9" spans="3:24" s="301" customFormat="1" ht="16.5" customHeight="1">
      <c r="C9" s="416">
        <v>1</v>
      </c>
      <c r="D9" s="417" t="s">
        <v>439</v>
      </c>
      <c r="E9" s="418" t="s">
        <v>521</v>
      </c>
      <c r="F9" s="418" t="s">
        <v>440</v>
      </c>
      <c r="G9" s="418" t="s">
        <v>522</v>
      </c>
      <c r="H9" s="419">
        <v>1</v>
      </c>
      <c r="I9" s="420">
        <f>TIME(16,0,0)</f>
        <v>0.6666666666666666</v>
      </c>
      <c r="J9" s="421"/>
      <c r="K9" s="421"/>
      <c r="L9" s="300"/>
      <c r="M9" s="300"/>
      <c r="N9" s="300"/>
      <c r="O9" s="300"/>
      <c r="P9" s="300"/>
      <c r="Q9" s="300"/>
      <c r="R9" s="300"/>
      <c r="S9" s="300"/>
      <c r="T9" s="300"/>
      <c r="U9" s="300"/>
      <c r="V9" s="300"/>
      <c r="W9" s="300"/>
      <c r="X9" s="300"/>
    </row>
    <row r="10" spans="3:24" s="249" customFormat="1" ht="16.5" customHeight="1">
      <c r="C10" s="422">
        <v>2</v>
      </c>
      <c r="D10" s="423" t="s">
        <v>439</v>
      </c>
      <c r="E10" s="423" t="s">
        <v>601</v>
      </c>
      <c r="F10" s="424" t="s">
        <v>440</v>
      </c>
      <c r="G10" s="424" t="s">
        <v>522</v>
      </c>
      <c r="H10" s="425">
        <v>1</v>
      </c>
      <c r="I10" s="426">
        <f aca="true" t="shared" si="0" ref="I10:I17">I9+TIME(0,H9,0)</f>
        <v>0.6673611111111111</v>
      </c>
      <c r="J10" s="427"/>
      <c r="K10" s="427"/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239"/>
      <c r="W10" s="239"/>
      <c r="X10" s="239"/>
    </row>
    <row r="11" spans="3:24" s="301" customFormat="1" ht="16.5" customHeight="1">
      <c r="C11" s="428">
        <v>3</v>
      </c>
      <c r="D11" s="417" t="s">
        <v>439</v>
      </c>
      <c r="E11" s="429" t="s">
        <v>374</v>
      </c>
      <c r="F11" s="418" t="s">
        <v>440</v>
      </c>
      <c r="G11" s="418" t="s">
        <v>522</v>
      </c>
      <c r="H11" s="419">
        <v>2</v>
      </c>
      <c r="I11" s="420">
        <f t="shared" si="0"/>
        <v>0.6680555555555555</v>
      </c>
      <c r="J11" s="421"/>
      <c r="K11" s="421"/>
      <c r="L11" s="300"/>
      <c r="M11" s="300"/>
      <c r="N11" s="300"/>
      <c r="O11" s="300"/>
      <c r="P11" s="300"/>
      <c r="Q11" s="300"/>
      <c r="R11" s="300"/>
      <c r="S11" s="300"/>
      <c r="T11" s="300"/>
      <c r="U11" s="300"/>
      <c r="V11" s="300"/>
      <c r="W11" s="300"/>
      <c r="X11" s="300"/>
    </row>
    <row r="12" spans="3:24" s="249" customFormat="1" ht="15" customHeight="1">
      <c r="C12" s="422">
        <v>4</v>
      </c>
      <c r="D12" s="423" t="s">
        <v>439</v>
      </c>
      <c r="E12" s="431" t="s">
        <v>602</v>
      </c>
      <c r="F12" s="424" t="s">
        <v>440</v>
      </c>
      <c r="G12" s="424" t="s">
        <v>522</v>
      </c>
      <c r="H12" s="425">
        <v>3</v>
      </c>
      <c r="I12" s="426">
        <f t="shared" si="0"/>
        <v>0.6694444444444444</v>
      </c>
      <c r="J12" s="427"/>
      <c r="K12" s="427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39"/>
    </row>
    <row r="13" spans="3:24" s="301" customFormat="1" ht="16.5" customHeight="1">
      <c r="C13" s="434">
        <v>5</v>
      </c>
      <c r="D13" s="418" t="s">
        <v>490</v>
      </c>
      <c r="E13" s="418" t="s">
        <v>33</v>
      </c>
      <c r="F13" s="418" t="s">
        <v>440</v>
      </c>
      <c r="G13" s="418" t="s">
        <v>522</v>
      </c>
      <c r="H13" s="419">
        <v>5</v>
      </c>
      <c r="I13" s="420">
        <f t="shared" si="0"/>
        <v>0.6715277777777777</v>
      </c>
      <c r="J13" s="421"/>
      <c r="K13" s="421"/>
      <c r="L13" s="300"/>
      <c r="M13" s="300"/>
      <c r="N13" s="300"/>
      <c r="O13" s="300"/>
      <c r="P13" s="300"/>
      <c r="Q13" s="300"/>
      <c r="R13" s="300"/>
      <c r="S13" s="300"/>
      <c r="T13" s="300"/>
      <c r="U13" s="300"/>
      <c r="V13" s="300"/>
      <c r="W13" s="300"/>
      <c r="X13" s="300"/>
    </row>
    <row r="14" spans="3:24" s="249" customFormat="1" ht="16.5" customHeight="1">
      <c r="C14" s="433">
        <v>6</v>
      </c>
      <c r="D14" s="423" t="s">
        <v>490</v>
      </c>
      <c r="E14" s="431" t="s">
        <v>34</v>
      </c>
      <c r="F14" s="424" t="s">
        <v>378</v>
      </c>
      <c r="G14" s="424" t="s">
        <v>522</v>
      </c>
      <c r="H14" s="425">
        <v>30</v>
      </c>
      <c r="I14" s="426">
        <f t="shared" si="0"/>
        <v>0.6749999999999999</v>
      </c>
      <c r="J14" s="427"/>
      <c r="K14" s="427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</row>
    <row r="15" spans="3:11" s="301" customFormat="1" ht="15.75" customHeight="1">
      <c r="C15" s="434">
        <v>7</v>
      </c>
      <c r="D15" s="417" t="s">
        <v>490</v>
      </c>
      <c r="E15" s="418" t="s">
        <v>35</v>
      </c>
      <c r="F15" s="418" t="s">
        <v>378</v>
      </c>
      <c r="G15" s="418" t="s">
        <v>522</v>
      </c>
      <c r="H15" s="419">
        <v>15</v>
      </c>
      <c r="I15" s="420">
        <f t="shared" si="0"/>
        <v>0.6958333333333333</v>
      </c>
      <c r="J15" s="421"/>
      <c r="K15" s="421"/>
    </row>
    <row r="16" spans="3:11" s="249" customFormat="1" ht="15.75" customHeight="1">
      <c r="C16" s="433">
        <v>8</v>
      </c>
      <c r="D16" s="423" t="s">
        <v>490</v>
      </c>
      <c r="E16" s="424" t="s">
        <v>806</v>
      </c>
      <c r="F16" s="424" t="s">
        <v>378</v>
      </c>
      <c r="G16" s="424" t="s">
        <v>522</v>
      </c>
      <c r="H16" s="425">
        <v>45</v>
      </c>
      <c r="I16" s="426">
        <f t="shared" si="0"/>
        <v>0.7062499999999999</v>
      </c>
      <c r="J16" s="427"/>
      <c r="K16" s="427"/>
    </row>
    <row r="17" spans="3:11" s="301" customFormat="1" ht="16.5" customHeight="1">
      <c r="C17" s="416">
        <v>9</v>
      </c>
      <c r="D17" s="418" t="s">
        <v>439</v>
      </c>
      <c r="E17" s="509" t="s">
        <v>379</v>
      </c>
      <c r="F17" s="418" t="s">
        <v>378</v>
      </c>
      <c r="G17" s="418" t="s">
        <v>522</v>
      </c>
      <c r="H17" s="419"/>
      <c r="I17" s="420">
        <f t="shared" si="0"/>
        <v>0.7374999999999999</v>
      </c>
      <c r="J17" s="421"/>
      <c r="K17" s="421"/>
    </row>
    <row r="18" spans="3:11" s="249" customFormat="1" ht="16.5" customHeight="1">
      <c r="C18" s="818"/>
      <c r="D18" s="424"/>
      <c r="E18" s="817"/>
      <c r="F18" s="424"/>
      <c r="G18" s="424"/>
      <c r="H18" s="425"/>
      <c r="I18" s="426"/>
      <c r="J18" s="427"/>
      <c r="K18" s="427"/>
    </row>
    <row r="19" spans="3:11" s="358" customFormat="1" ht="15" customHeight="1">
      <c r="C19" s="435"/>
      <c r="D19" s="436"/>
      <c r="E19" s="359"/>
      <c r="F19" s="436"/>
      <c r="G19" s="436"/>
      <c r="H19" s="437"/>
      <c r="I19" s="438"/>
      <c r="J19" s="439"/>
      <c r="K19" s="439"/>
    </row>
    <row r="20" spans="1:10" s="3" customFormat="1" ht="16.5" customHeight="1">
      <c r="A20" s="47"/>
      <c r="B20" s="1442" t="s">
        <v>36</v>
      </c>
      <c r="C20" s="1442"/>
      <c r="D20" s="1442"/>
      <c r="E20" s="1442"/>
      <c r="F20" s="1442"/>
      <c r="G20" s="1442"/>
      <c r="H20" s="1442"/>
      <c r="I20" s="1442"/>
      <c r="J20" s="2"/>
    </row>
    <row r="21" spans="2:10" s="10" customFormat="1" ht="16.5" customHeight="1">
      <c r="B21" s="317"/>
      <c r="C21" s="317"/>
      <c r="D21" s="317"/>
      <c r="E21" s="317"/>
      <c r="F21" s="317"/>
      <c r="G21" s="317"/>
      <c r="H21" s="317"/>
      <c r="I21" s="317"/>
      <c r="J21" s="13"/>
    </row>
    <row r="22" spans="3:24" s="301" customFormat="1" ht="16.5" customHeight="1">
      <c r="C22" s="428">
        <v>10</v>
      </c>
      <c r="D22" s="417" t="s">
        <v>439</v>
      </c>
      <c r="E22" s="417" t="s">
        <v>643</v>
      </c>
      <c r="F22" s="418" t="s">
        <v>440</v>
      </c>
      <c r="G22" s="418" t="s">
        <v>522</v>
      </c>
      <c r="H22" s="419">
        <v>1</v>
      </c>
      <c r="I22" s="420">
        <f>TIME(19,30,0)</f>
        <v>0.8125</v>
      </c>
      <c r="J22" s="421"/>
      <c r="K22" s="421"/>
      <c r="L22" s="300"/>
      <c r="M22" s="300"/>
      <c r="N22" s="300"/>
      <c r="O22" s="300"/>
      <c r="P22" s="300"/>
      <c r="Q22" s="300"/>
      <c r="R22" s="300"/>
      <c r="S22" s="300"/>
      <c r="T22" s="300"/>
      <c r="U22" s="300"/>
      <c r="V22" s="300"/>
      <c r="W22" s="300"/>
      <c r="X22" s="300"/>
    </row>
    <row r="23" spans="3:24" s="249" customFormat="1" ht="16.5" customHeight="1">
      <c r="C23" s="422">
        <v>11</v>
      </c>
      <c r="D23" s="423" t="s">
        <v>490</v>
      </c>
      <c r="E23" s="424" t="s">
        <v>807</v>
      </c>
      <c r="F23" s="424" t="s">
        <v>378</v>
      </c>
      <c r="G23" s="424" t="s">
        <v>808</v>
      </c>
      <c r="H23" s="425">
        <v>90</v>
      </c>
      <c r="I23" s="426">
        <f>I22+TIME(0,H22,0)</f>
        <v>0.8131944444444444</v>
      </c>
      <c r="J23" s="427"/>
      <c r="K23" s="427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</row>
    <row r="24" spans="3:24" s="301" customFormat="1" ht="16.5" customHeight="1">
      <c r="C24" s="428">
        <v>12</v>
      </c>
      <c r="D24" s="417" t="s">
        <v>439</v>
      </c>
      <c r="E24" s="509" t="s">
        <v>379</v>
      </c>
      <c r="F24" s="418" t="s">
        <v>440</v>
      </c>
      <c r="G24" s="418" t="s">
        <v>522</v>
      </c>
      <c r="H24" s="419">
        <v>0</v>
      </c>
      <c r="I24" s="420">
        <f>I23+TIME(0,H23,0)</f>
        <v>0.8756944444444444</v>
      </c>
      <c r="J24" s="421"/>
      <c r="K24" s="421"/>
      <c r="L24" s="300"/>
      <c r="M24" s="300"/>
      <c r="N24" s="300"/>
      <c r="O24" s="300"/>
      <c r="P24" s="300"/>
      <c r="Q24" s="300"/>
      <c r="R24" s="300"/>
      <c r="S24" s="300"/>
      <c r="T24" s="300"/>
      <c r="U24" s="300"/>
      <c r="V24" s="300"/>
      <c r="W24" s="300"/>
      <c r="X24" s="300"/>
    </row>
    <row r="25" spans="3:24" s="249" customFormat="1" ht="16.5" customHeight="1">
      <c r="C25" s="422"/>
      <c r="D25" s="423"/>
      <c r="E25" s="817"/>
      <c r="F25" s="424"/>
      <c r="G25" s="424"/>
      <c r="H25" s="425"/>
      <c r="I25" s="426"/>
      <c r="J25" s="427"/>
      <c r="K25" s="427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</row>
    <row r="26" spans="3:11" s="358" customFormat="1" ht="15" customHeight="1">
      <c r="C26" s="435"/>
      <c r="D26" s="436"/>
      <c r="E26" s="359"/>
      <c r="F26" s="436"/>
      <c r="G26" s="436"/>
      <c r="H26" s="437"/>
      <c r="I26" s="438"/>
      <c r="J26" s="439"/>
      <c r="K26" s="439"/>
    </row>
    <row r="27" spans="1:10" s="3" customFormat="1" ht="16.5" customHeight="1">
      <c r="A27" s="47"/>
      <c r="B27" s="1442" t="s">
        <v>37</v>
      </c>
      <c r="C27" s="1442"/>
      <c r="D27" s="1442"/>
      <c r="E27" s="1442"/>
      <c r="F27" s="1442"/>
      <c r="G27" s="1442"/>
      <c r="H27" s="1442"/>
      <c r="I27" s="1442"/>
      <c r="J27" s="2"/>
    </row>
    <row r="28" spans="2:10" s="10" customFormat="1" ht="16.5" customHeight="1">
      <c r="B28" s="317"/>
      <c r="C28" s="317"/>
      <c r="D28" s="317"/>
      <c r="E28" s="317"/>
      <c r="F28" s="317"/>
      <c r="G28" s="317"/>
      <c r="H28" s="317"/>
      <c r="I28" s="317"/>
      <c r="J28" s="13"/>
    </row>
    <row r="29" spans="3:24" s="301" customFormat="1" ht="16.5" customHeight="1">
      <c r="C29" s="428">
        <v>13</v>
      </c>
      <c r="D29" s="417" t="s">
        <v>439</v>
      </c>
      <c r="E29" s="417" t="s">
        <v>643</v>
      </c>
      <c r="F29" s="418" t="s">
        <v>440</v>
      </c>
      <c r="G29" s="418" t="s">
        <v>522</v>
      </c>
      <c r="H29" s="419">
        <v>1</v>
      </c>
      <c r="I29" s="420">
        <f>TIME(8,0,0)</f>
        <v>0.3333333333333333</v>
      </c>
      <c r="J29" s="421"/>
      <c r="K29" s="421"/>
      <c r="L29" s="300"/>
      <c r="M29" s="300"/>
      <c r="N29" s="300"/>
      <c r="O29" s="300"/>
      <c r="P29" s="300"/>
      <c r="Q29" s="300"/>
      <c r="R29" s="300"/>
      <c r="S29" s="300"/>
      <c r="T29" s="300"/>
      <c r="U29" s="300"/>
      <c r="V29" s="300"/>
      <c r="W29" s="300"/>
      <c r="X29" s="300"/>
    </row>
    <row r="30" spans="3:24" s="249" customFormat="1" ht="16.5" customHeight="1">
      <c r="C30" s="422">
        <v>14</v>
      </c>
      <c r="D30" s="423" t="s">
        <v>489</v>
      </c>
      <c r="E30" s="424" t="s">
        <v>809</v>
      </c>
      <c r="F30" s="424" t="s">
        <v>378</v>
      </c>
      <c r="G30" s="424" t="s">
        <v>523</v>
      </c>
      <c r="H30" s="425">
        <v>90</v>
      </c>
      <c r="I30" s="426">
        <f>I29+TIME(0,H29,0)</f>
        <v>0.33402777777777776</v>
      </c>
      <c r="J30" s="427"/>
      <c r="K30" s="427"/>
      <c r="L30" s="239"/>
      <c r="M30" s="239"/>
      <c r="N30" s="239"/>
      <c r="O30" s="239"/>
      <c r="P30" s="239"/>
      <c r="Q30" s="239"/>
      <c r="R30" s="239"/>
      <c r="S30" s="239"/>
      <c r="T30" s="239"/>
      <c r="U30" s="239"/>
      <c r="V30" s="239"/>
      <c r="W30" s="239"/>
      <c r="X30" s="239"/>
    </row>
    <row r="31" spans="3:24" s="301" customFormat="1" ht="16.5" customHeight="1">
      <c r="C31" s="428">
        <v>15</v>
      </c>
      <c r="D31" s="417" t="s">
        <v>439</v>
      </c>
      <c r="E31" s="509" t="s">
        <v>379</v>
      </c>
      <c r="F31" s="418" t="s">
        <v>440</v>
      </c>
      <c r="G31" s="418" t="s">
        <v>522</v>
      </c>
      <c r="H31" s="419">
        <v>0</v>
      </c>
      <c r="I31" s="420">
        <f>I30+TIME(0,H30,0)</f>
        <v>0.39652777777777776</v>
      </c>
      <c r="J31" s="421"/>
      <c r="K31" s="421"/>
      <c r="L31" s="300"/>
      <c r="M31" s="300"/>
      <c r="N31" s="300"/>
      <c r="O31" s="300"/>
      <c r="P31" s="300"/>
      <c r="Q31" s="300"/>
      <c r="R31" s="300"/>
      <c r="S31" s="300"/>
      <c r="T31" s="300"/>
      <c r="U31" s="300"/>
      <c r="V31" s="300"/>
      <c r="W31" s="300"/>
      <c r="X31" s="300"/>
    </row>
    <row r="32" spans="3:24" s="249" customFormat="1" ht="16.5" customHeight="1">
      <c r="C32" s="422"/>
      <c r="D32" s="423"/>
      <c r="E32" s="817"/>
      <c r="F32" s="424"/>
      <c r="G32" s="424"/>
      <c r="H32" s="425"/>
      <c r="I32" s="426"/>
      <c r="J32" s="427"/>
      <c r="K32" s="427"/>
      <c r="L32" s="239"/>
      <c r="M32" s="239"/>
      <c r="N32" s="239"/>
      <c r="O32" s="239"/>
      <c r="P32" s="239"/>
      <c r="Q32" s="239"/>
      <c r="R32" s="239"/>
      <c r="S32" s="239"/>
      <c r="T32" s="239"/>
      <c r="U32" s="239"/>
      <c r="V32" s="239"/>
      <c r="W32" s="239"/>
      <c r="X32" s="239"/>
    </row>
    <row r="33" spans="3:11" s="358" customFormat="1" ht="16.5" customHeight="1">
      <c r="C33" s="435"/>
      <c r="D33" s="436"/>
      <c r="E33" s="359"/>
      <c r="F33" s="436"/>
      <c r="G33" s="436"/>
      <c r="H33" s="437"/>
      <c r="I33" s="438"/>
      <c r="J33" s="439"/>
      <c r="K33" s="439"/>
    </row>
    <row r="34" spans="1:10" s="3" customFormat="1" ht="16.5" customHeight="1">
      <c r="A34" s="47"/>
      <c r="B34" s="1442" t="s">
        <v>38</v>
      </c>
      <c r="C34" s="1442"/>
      <c r="D34" s="1442"/>
      <c r="E34" s="1442"/>
      <c r="F34" s="1442"/>
      <c r="G34" s="1442"/>
      <c r="H34" s="1442"/>
      <c r="I34" s="1442"/>
      <c r="J34" s="2"/>
    </row>
    <row r="35" spans="2:10" s="10" customFormat="1" ht="16.5" customHeight="1">
      <c r="B35" s="317"/>
      <c r="C35" s="317"/>
      <c r="D35" s="317"/>
      <c r="E35" s="317"/>
      <c r="F35" s="317"/>
      <c r="G35" s="317"/>
      <c r="H35" s="317"/>
      <c r="I35" s="317"/>
      <c r="J35" s="13"/>
    </row>
    <row r="36" spans="3:24" s="301" customFormat="1" ht="16.5" customHeight="1">
      <c r="C36" s="428">
        <v>16</v>
      </c>
      <c r="D36" s="417" t="s">
        <v>439</v>
      </c>
      <c r="E36" s="417" t="s">
        <v>643</v>
      </c>
      <c r="F36" s="418" t="s">
        <v>440</v>
      </c>
      <c r="G36" s="418" t="s">
        <v>522</v>
      </c>
      <c r="H36" s="419">
        <v>1</v>
      </c>
      <c r="I36" s="420">
        <f>TIME(8,0,0)</f>
        <v>0.3333333333333333</v>
      </c>
      <c r="J36" s="421"/>
      <c r="K36" s="421"/>
      <c r="L36" s="300"/>
      <c r="M36" s="300"/>
      <c r="N36" s="300"/>
      <c r="O36" s="300"/>
      <c r="P36" s="300"/>
      <c r="Q36" s="300"/>
      <c r="R36" s="300"/>
      <c r="S36" s="300"/>
      <c r="T36" s="300"/>
      <c r="U36" s="300"/>
      <c r="V36" s="300"/>
      <c r="W36" s="300"/>
      <c r="X36" s="300"/>
    </row>
    <row r="37" spans="3:11" s="249" customFormat="1" ht="16.5" customHeight="1">
      <c r="C37" s="433">
        <v>17</v>
      </c>
      <c r="D37" s="424" t="s">
        <v>489</v>
      </c>
      <c r="E37" s="424" t="s">
        <v>691</v>
      </c>
      <c r="F37" s="424" t="s">
        <v>378</v>
      </c>
      <c r="G37" s="424" t="s">
        <v>717</v>
      </c>
      <c r="H37" s="425">
        <v>45</v>
      </c>
      <c r="I37" s="426">
        <f>I36+TIME(0,H36,0)</f>
        <v>0.33402777777777776</v>
      </c>
      <c r="J37" s="427"/>
      <c r="K37" s="427"/>
    </row>
    <row r="38" spans="3:11" s="301" customFormat="1" ht="16.5" customHeight="1">
      <c r="C38" s="434">
        <v>18</v>
      </c>
      <c r="D38" s="418" t="s">
        <v>489</v>
      </c>
      <c r="E38" s="418" t="s">
        <v>810</v>
      </c>
      <c r="F38" s="418" t="s">
        <v>378</v>
      </c>
      <c r="G38" s="418" t="s">
        <v>523</v>
      </c>
      <c r="H38" s="419">
        <v>45</v>
      </c>
      <c r="I38" s="420">
        <f>I37+TIME(0,H37,0)</f>
        <v>0.36527777777777776</v>
      </c>
      <c r="J38" s="421"/>
      <c r="K38" s="421"/>
    </row>
    <row r="39" spans="3:24" s="249" customFormat="1" ht="16.5" customHeight="1">
      <c r="C39" s="422">
        <v>19</v>
      </c>
      <c r="D39" s="423" t="s">
        <v>439</v>
      </c>
      <c r="E39" s="817" t="s">
        <v>379</v>
      </c>
      <c r="F39" s="424" t="s">
        <v>440</v>
      </c>
      <c r="G39" s="424" t="s">
        <v>522</v>
      </c>
      <c r="H39" s="425">
        <v>0</v>
      </c>
      <c r="I39" s="426">
        <f>I38+TIME(0,H38,0)</f>
        <v>0.39652777777777776</v>
      </c>
      <c r="J39" s="427"/>
      <c r="K39" s="427"/>
      <c r="L39" s="239"/>
      <c r="M39" s="239"/>
      <c r="N39" s="239"/>
      <c r="O39" s="239"/>
      <c r="P39" s="239"/>
      <c r="Q39" s="239"/>
      <c r="R39" s="239"/>
      <c r="S39" s="239"/>
      <c r="T39" s="239"/>
      <c r="U39" s="239"/>
      <c r="V39" s="239"/>
      <c r="W39" s="239"/>
      <c r="X39" s="239"/>
    </row>
    <row r="40" spans="3:24" s="301" customFormat="1" ht="16.5" customHeight="1">
      <c r="C40" s="428"/>
      <c r="D40" s="417"/>
      <c r="E40" s="509"/>
      <c r="F40" s="418"/>
      <c r="G40" s="418"/>
      <c r="H40" s="419"/>
      <c r="I40" s="420"/>
      <c r="J40" s="421"/>
      <c r="K40" s="421"/>
      <c r="L40" s="300"/>
      <c r="M40" s="300"/>
      <c r="N40" s="300"/>
      <c r="O40" s="300"/>
      <c r="P40" s="300"/>
      <c r="Q40" s="300"/>
      <c r="R40" s="300"/>
      <c r="S40" s="300"/>
      <c r="T40" s="300"/>
      <c r="U40" s="300"/>
      <c r="V40" s="300"/>
      <c r="W40" s="300"/>
      <c r="X40" s="300"/>
    </row>
    <row r="41" spans="3:11" s="358" customFormat="1" ht="16.5" customHeight="1">
      <c r="C41" s="435"/>
      <c r="D41" s="436"/>
      <c r="E41" s="359"/>
      <c r="F41" s="436"/>
      <c r="G41" s="436"/>
      <c r="H41" s="437"/>
      <c r="I41" s="438"/>
      <c r="J41" s="439"/>
      <c r="K41" s="439"/>
    </row>
    <row r="42" spans="1:10" s="3" customFormat="1" ht="16.5" customHeight="1">
      <c r="A42" s="47"/>
      <c r="B42" s="1442" t="s">
        <v>39</v>
      </c>
      <c r="C42" s="1442"/>
      <c r="D42" s="1442"/>
      <c r="E42" s="1442"/>
      <c r="F42" s="1442"/>
      <c r="G42" s="1442"/>
      <c r="H42" s="1442"/>
      <c r="I42" s="1442"/>
      <c r="J42" s="2"/>
    </row>
    <row r="43" spans="2:10" s="10" customFormat="1" ht="16.5" customHeight="1">
      <c r="B43" s="317"/>
      <c r="C43" s="317"/>
      <c r="D43" s="317"/>
      <c r="E43" s="317"/>
      <c r="F43" s="317"/>
      <c r="G43" s="317"/>
      <c r="H43" s="317"/>
      <c r="I43" s="317"/>
      <c r="J43" s="13"/>
    </row>
    <row r="44" spans="3:24" s="301" customFormat="1" ht="16.5" customHeight="1">
      <c r="C44" s="416">
        <v>20</v>
      </c>
      <c r="D44" s="417" t="s">
        <v>439</v>
      </c>
      <c r="E44" s="418" t="s">
        <v>643</v>
      </c>
      <c r="F44" s="418" t="s">
        <v>440</v>
      </c>
      <c r="G44" s="418" t="s">
        <v>522</v>
      </c>
      <c r="H44" s="419">
        <v>1</v>
      </c>
      <c r="I44" s="420">
        <f>TIME(10,0,0)</f>
        <v>0.4166666666666667</v>
      </c>
      <c r="J44" s="421"/>
      <c r="K44" s="421"/>
      <c r="L44" s="300"/>
      <c r="M44" s="300"/>
      <c r="N44" s="300"/>
      <c r="O44" s="300"/>
      <c r="P44" s="300"/>
      <c r="Q44" s="300"/>
      <c r="R44" s="300"/>
      <c r="S44" s="300"/>
      <c r="T44" s="300"/>
      <c r="U44" s="300"/>
      <c r="V44" s="300"/>
      <c r="W44" s="300"/>
      <c r="X44" s="300"/>
    </row>
    <row r="45" spans="3:11" s="249" customFormat="1" ht="16.5" customHeight="1">
      <c r="C45" s="433">
        <v>21</v>
      </c>
      <c r="D45" s="424" t="s">
        <v>489</v>
      </c>
      <c r="E45" s="424" t="s">
        <v>718</v>
      </c>
      <c r="F45" s="424" t="s">
        <v>378</v>
      </c>
      <c r="G45" s="424" t="s">
        <v>523</v>
      </c>
      <c r="H45" s="425">
        <v>60</v>
      </c>
      <c r="I45" s="426">
        <f>I44+TIME(0,H44,0)</f>
        <v>0.4173611111111111</v>
      </c>
      <c r="J45" s="427"/>
      <c r="K45" s="427"/>
    </row>
    <row r="46" spans="3:11" s="301" customFormat="1" ht="16.5" customHeight="1">
      <c r="C46" s="434">
        <v>22</v>
      </c>
      <c r="D46" s="418" t="s">
        <v>489</v>
      </c>
      <c r="E46" s="418" t="s">
        <v>811</v>
      </c>
      <c r="F46" s="418" t="s">
        <v>378</v>
      </c>
      <c r="G46" s="418" t="s">
        <v>717</v>
      </c>
      <c r="H46" s="419">
        <v>30</v>
      </c>
      <c r="I46" s="420">
        <f>I45+TIME(0,H45,0)</f>
        <v>0.4590277777777778</v>
      </c>
      <c r="J46" s="421"/>
      <c r="K46" s="421"/>
    </row>
    <row r="47" spans="3:11" s="249" customFormat="1" ht="16.5" customHeight="1">
      <c r="C47" s="433">
        <v>23</v>
      </c>
      <c r="D47" s="424" t="s">
        <v>489</v>
      </c>
      <c r="E47" s="424" t="s">
        <v>812</v>
      </c>
      <c r="F47" s="424" t="s">
        <v>378</v>
      </c>
      <c r="G47" s="424" t="s">
        <v>522</v>
      </c>
      <c r="H47" s="425">
        <v>30</v>
      </c>
      <c r="I47" s="426">
        <f>I45+TIME(0,H45,0)</f>
        <v>0.4590277777777778</v>
      </c>
      <c r="J47" s="427"/>
      <c r="K47" s="427"/>
    </row>
    <row r="48" spans="3:11" s="301" customFormat="1" ht="16.5" customHeight="1">
      <c r="C48" s="416">
        <v>24</v>
      </c>
      <c r="D48" s="418" t="s">
        <v>439</v>
      </c>
      <c r="E48" s="509" t="s">
        <v>380</v>
      </c>
      <c r="F48" s="418" t="s">
        <v>440</v>
      </c>
      <c r="G48" s="418" t="s">
        <v>522</v>
      </c>
      <c r="H48" s="419">
        <v>0</v>
      </c>
      <c r="I48" s="420">
        <f>I47+TIME(0,H47,0)</f>
        <v>0.4798611111111111</v>
      </c>
      <c r="J48" s="421"/>
      <c r="K48" s="421"/>
    </row>
    <row r="49" spans="3:24" s="249" customFormat="1" ht="16.5" customHeight="1">
      <c r="C49" s="818"/>
      <c r="D49" s="423"/>
      <c r="E49" s="424"/>
      <c r="F49" s="424"/>
      <c r="G49" s="424"/>
      <c r="H49" s="425"/>
      <c r="I49" s="426"/>
      <c r="J49" s="427"/>
      <c r="K49" s="427"/>
      <c r="L49" s="239"/>
      <c r="M49" s="239"/>
      <c r="N49" s="239"/>
      <c r="O49" s="239"/>
      <c r="P49" s="239"/>
      <c r="Q49" s="239"/>
      <c r="R49" s="239"/>
      <c r="S49" s="239"/>
      <c r="T49" s="239"/>
      <c r="U49" s="239"/>
      <c r="V49" s="239"/>
      <c r="W49" s="239"/>
      <c r="X49" s="239"/>
    </row>
    <row r="50" spans="3:24" s="301" customFormat="1" ht="16.5" customHeight="1">
      <c r="C50" s="220"/>
      <c r="D50" s="220" t="s">
        <v>388</v>
      </c>
      <c r="E50" s="418"/>
      <c r="F50" s="418"/>
      <c r="G50" s="418"/>
      <c r="H50" s="419"/>
      <c r="I50" s="420"/>
      <c r="J50" s="421"/>
      <c r="K50" s="421"/>
      <c r="L50" s="300"/>
      <c r="M50" s="300"/>
      <c r="N50" s="300"/>
      <c r="O50" s="300"/>
      <c r="P50" s="300"/>
      <c r="Q50" s="300"/>
      <c r="R50" s="300"/>
      <c r="S50" s="300"/>
      <c r="T50" s="300"/>
      <c r="U50" s="300"/>
      <c r="V50" s="300"/>
      <c r="W50" s="300"/>
      <c r="X50" s="300"/>
    </row>
    <row r="51" spans="3:24" s="249" customFormat="1" ht="16.5" customHeight="1">
      <c r="C51" s="12"/>
      <c r="D51" s="401" t="s">
        <v>386</v>
      </c>
      <c r="E51" s="424"/>
      <c r="F51" s="424"/>
      <c r="G51" s="424"/>
      <c r="H51" s="425"/>
      <c r="I51" s="426"/>
      <c r="J51" s="427"/>
      <c r="K51" s="427"/>
      <c r="L51" s="239"/>
      <c r="M51" s="239"/>
      <c r="N51" s="239"/>
      <c r="O51" s="239"/>
      <c r="P51" s="239"/>
      <c r="Q51" s="239"/>
      <c r="R51" s="239"/>
      <c r="S51" s="239"/>
      <c r="T51" s="239"/>
      <c r="U51" s="239"/>
      <c r="V51" s="239"/>
      <c r="W51" s="239"/>
      <c r="X51" s="239"/>
    </row>
    <row r="52" spans="2:9" s="270" customFormat="1" ht="16.5" customHeight="1">
      <c r="B52" s="819"/>
      <c r="C52" s="220" t="s">
        <v>437</v>
      </c>
      <c r="D52" s="404" t="s">
        <v>492</v>
      </c>
      <c r="E52" s="220"/>
      <c r="F52" s="220"/>
      <c r="G52" s="820"/>
      <c r="H52" s="820"/>
      <c r="I52" s="820"/>
    </row>
    <row r="53" spans="2:9" s="22" customFormat="1" ht="16.5" customHeight="1">
      <c r="B53" s="18"/>
      <c r="C53" s="399"/>
      <c r="D53" s="399" t="s">
        <v>385</v>
      </c>
      <c r="E53" s="12"/>
      <c r="F53" s="401"/>
      <c r="G53" s="23"/>
      <c r="H53" s="57"/>
      <c r="I53" s="65"/>
    </row>
    <row r="54" spans="2:9" s="270" customFormat="1" ht="16.5" customHeight="1">
      <c r="B54" s="26"/>
      <c r="C54" s="402"/>
      <c r="D54" s="404" t="s">
        <v>260</v>
      </c>
      <c r="E54" s="220" t="s">
        <v>437</v>
      </c>
      <c r="F54" s="404"/>
      <c r="H54" s="820"/>
      <c r="I54" s="820"/>
    </row>
    <row r="55" spans="3:6" s="608" customFormat="1" ht="16.5" customHeight="1">
      <c r="C55" s="398"/>
      <c r="D55" s="399" t="s">
        <v>389</v>
      </c>
      <c r="E55" s="399"/>
      <c r="F55" s="399"/>
    </row>
    <row r="56" spans="3:6" s="789" customFormat="1" ht="16.5" customHeight="1">
      <c r="C56" s="402"/>
      <c r="D56" s="404" t="s">
        <v>390</v>
      </c>
      <c r="E56" s="402"/>
      <c r="F56" s="404"/>
    </row>
    <row r="57" spans="3:6" s="608" customFormat="1" ht="16.5" customHeight="1">
      <c r="C57" s="823"/>
      <c r="E57" s="398"/>
      <c r="F57" s="399"/>
    </row>
    <row r="58" spans="1:9" s="406" customFormat="1" ht="16.5" customHeight="1">
      <c r="A58" s="237"/>
      <c r="B58" s="237"/>
      <c r="C58" s="237"/>
      <c r="D58" s="237"/>
      <c r="E58" s="237"/>
      <c r="F58" s="237"/>
      <c r="G58" s="237"/>
      <c r="H58" s="312"/>
      <c r="I58" s="238"/>
    </row>
    <row r="59" ht="16.5" customHeight="1">
      <c r="C59" s="211"/>
    </row>
    <row r="60" ht="16.5" customHeight="1">
      <c r="C60" s="211"/>
    </row>
    <row r="61" ht="16.5" customHeight="1">
      <c r="C61" s="211"/>
    </row>
    <row r="62" ht="16.5" customHeight="1">
      <c r="C62" s="211"/>
    </row>
    <row r="63" ht="16.5" customHeight="1">
      <c r="C63" s="211"/>
    </row>
    <row r="64" ht="16.5" customHeight="1">
      <c r="C64" s="211"/>
    </row>
    <row r="65" ht="16.5" customHeight="1">
      <c r="C65" s="211"/>
    </row>
    <row r="66" ht="16.5" customHeight="1">
      <c r="C66" s="211"/>
    </row>
    <row r="67" ht="16.5" customHeight="1">
      <c r="C67" s="211"/>
    </row>
    <row r="68" ht="16.5" customHeight="1">
      <c r="C68" s="211"/>
    </row>
    <row r="69" ht="16.5" customHeight="1">
      <c r="C69" s="211"/>
    </row>
    <row r="70" ht="16.5" customHeight="1">
      <c r="C70" s="211"/>
    </row>
    <row r="71" ht="16.5" customHeight="1">
      <c r="C71" s="211"/>
    </row>
    <row r="72" ht="16.5" customHeight="1">
      <c r="C72" s="211"/>
    </row>
    <row r="73" ht="16.5" customHeight="1">
      <c r="C73" s="211"/>
    </row>
    <row r="74" ht="16.5" customHeight="1">
      <c r="C74" s="211"/>
    </row>
    <row r="75" ht="16.5" customHeight="1">
      <c r="C75" s="211"/>
    </row>
    <row r="76" ht="16.5" customHeight="1">
      <c r="C76" s="211"/>
    </row>
    <row r="77" ht="16.5" customHeight="1">
      <c r="C77" s="211"/>
    </row>
    <row r="78" ht="16.5" customHeight="1">
      <c r="C78" s="211"/>
    </row>
  </sheetData>
  <sheetProtection selectLockedCells="1" selectUnlockedCells="1"/>
  <mergeCells count="8">
    <mergeCell ref="B42:I42"/>
    <mergeCell ref="B34:I34"/>
    <mergeCell ref="B2:I2"/>
    <mergeCell ref="B3:I3"/>
    <mergeCell ref="B4:I4"/>
    <mergeCell ref="B7:I7"/>
    <mergeCell ref="B20:I20"/>
    <mergeCell ref="B27:I27"/>
  </mergeCells>
  <printOptions/>
  <pageMargins left="0.75" right="0.75" top="1" bottom="1" header="0.5" footer="0.5"/>
  <pageSetup horizontalDpi="300" verticalDpi="3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1">
    <tabColor indexed="47"/>
  </sheetPr>
  <dimension ref="A1:CS55"/>
  <sheetViews>
    <sheetView showGridLines="0" zoomScale="90" zoomScaleNormal="90" workbookViewId="0" topLeftCell="A1">
      <selection activeCell="A1" sqref="A1"/>
    </sheetView>
  </sheetViews>
  <sheetFormatPr defaultColWidth="9.140625" defaultRowHeight="12.75"/>
  <cols>
    <col min="1" max="1" width="1.421875" style="212" customWidth="1"/>
    <col min="2" max="2" width="3.7109375" style="212" customWidth="1"/>
    <col min="3" max="3" width="8.57421875" style="212" customWidth="1"/>
    <col min="4" max="4" width="6.421875" style="212" customWidth="1"/>
    <col min="5" max="5" width="88.421875" style="212" customWidth="1"/>
    <col min="6" max="6" width="3.57421875" style="212" customWidth="1"/>
    <col min="7" max="7" width="24.57421875" style="212" customWidth="1"/>
    <col min="8" max="8" width="5.7109375" style="212" customWidth="1"/>
    <col min="9" max="9" width="10.8515625" style="212" customWidth="1"/>
    <col min="10" max="24" width="11.7109375" style="212" customWidth="1"/>
    <col min="25" max="16384" width="9.140625" style="212" customWidth="1"/>
  </cols>
  <sheetData>
    <row r="1" s="1824" customFormat="1" ht="16.5" customHeight="1">
      <c r="I1" s="1825"/>
    </row>
    <row r="2" spans="2:9" s="1826" customFormat="1" ht="16.5" customHeight="1">
      <c r="B2" s="1827" t="s">
        <v>712</v>
      </c>
      <c r="C2" s="1827"/>
      <c r="D2" s="1827"/>
      <c r="E2" s="1827"/>
      <c r="F2" s="1827"/>
      <c r="G2" s="1827"/>
      <c r="H2" s="1827"/>
      <c r="I2" s="1827"/>
    </row>
    <row r="3" spans="2:9" s="1828" customFormat="1" ht="16.5" customHeight="1">
      <c r="B3" s="1829" t="s">
        <v>151</v>
      </c>
      <c r="C3" s="1829"/>
      <c r="D3" s="1829"/>
      <c r="E3" s="1829"/>
      <c r="F3" s="1829"/>
      <c r="G3" s="1829"/>
      <c r="H3" s="1829"/>
      <c r="I3" s="1829"/>
    </row>
    <row r="4" spans="2:97" s="1830" customFormat="1" ht="16.5" customHeight="1">
      <c r="B4" s="1831" t="s">
        <v>709</v>
      </c>
      <c r="C4" s="1831"/>
      <c r="D4" s="1831"/>
      <c r="E4" s="1831"/>
      <c r="F4" s="1831"/>
      <c r="G4" s="1831"/>
      <c r="H4" s="1831"/>
      <c r="I4" s="1831"/>
      <c r="J4" s="1832"/>
      <c r="K4" s="1832"/>
      <c r="L4" s="1832"/>
      <c r="M4" s="1832"/>
      <c r="N4" s="1832"/>
      <c r="O4" s="1832"/>
      <c r="P4" s="1832"/>
      <c r="Q4" s="1832"/>
      <c r="R4" s="1832"/>
      <c r="S4" s="1832"/>
      <c r="T4" s="1832"/>
      <c r="U4" s="1832"/>
      <c r="V4" s="1832"/>
      <c r="W4" s="1832"/>
      <c r="X4" s="1832"/>
      <c r="Y4" s="1832"/>
      <c r="Z4" s="1832"/>
      <c r="AA4" s="1832"/>
      <c r="AB4" s="1832"/>
      <c r="AC4" s="1832"/>
      <c r="AD4" s="1832"/>
      <c r="AE4" s="1832"/>
      <c r="AF4" s="1832"/>
      <c r="AG4" s="1832"/>
      <c r="AH4" s="1832"/>
      <c r="AI4" s="1832"/>
      <c r="AJ4" s="1832"/>
      <c r="AK4" s="1832"/>
      <c r="AL4" s="1832"/>
      <c r="AM4" s="1832"/>
      <c r="AN4" s="1832"/>
      <c r="AO4" s="1832"/>
      <c r="AP4" s="1832"/>
      <c r="AQ4" s="1832"/>
      <c r="AR4" s="1832"/>
      <c r="AS4" s="1832"/>
      <c r="AT4" s="1832"/>
      <c r="AU4" s="1832"/>
      <c r="AV4" s="1832"/>
      <c r="AW4" s="1832"/>
      <c r="AX4" s="1832"/>
      <c r="AY4" s="1832"/>
      <c r="AZ4" s="1832"/>
      <c r="BA4" s="1832"/>
      <c r="BB4" s="1832"/>
      <c r="BC4" s="1832"/>
      <c r="BD4" s="1832"/>
      <c r="BE4" s="1832"/>
      <c r="BF4" s="1832"/>
      <c r="BG4" s="1832"/>
      <c r="BH4" s="1832"/>
      <c r="BI4" s="1832"/>
      <c r="BJ4" s="1832"/>
      <c r="BK4" s="1832"/>
      <c r="BL4" s="1832"/>
      <c r="BM4" s="1832"/>
      <c r="BN4" s="1832"/>
      <c r="BO4" s="1832"/>
      <c r="BP4" s="1832"/>
      <c r="BQ4" s="1832"/>
      <c r="BR4" s="1832"/>
      <c r="BS4" s="1832"/>
      <c r="BT4" s="1832"/>
      <c r="BU4" s="1832"/>
      <c r="BV4" s="1832"/>
      <c r="BW4" s="1832"/>
      <c r="BX4" s="1832"/>
      <c r="BY4" s="1832"/>
      <c r="BZ4" s="1832"/>
      <c r="CA4" s="1832"/>
      <c r="CB4" s="1832"/>
      <c r="CC4" s="1832"/>
      <c r="CD4" s="1832"/>
      <c r="CE4" s="1832"/>
      <c r="CF4" s="1832"/>
      <c r="CG4" s="1832"/>
      <c r="CH4" s="1832"/>
      <c r="CI4" s="1832"/>
      <c r="CJ4" s="1832"/>
      <c r="CK4" s="1832"/>
      <c r="CL4" s="1832"/>
      <c r="CM4" s="1832"/>
      <c r="CN4" s="1832"/>
      <c r="CO4" s="1832"/>
      <c r="CP4" s="1832"/>
      <c r="CQ4" s="1832"/>
      <c r="CR4" s="1832"/>
      <c r="CS4" s="1832"/>
    </row>
    <row r="5" spans="2:97" s="1833" customFormat="1" ht="16.5" customHeight="1">
      <c r="B5" s="1834" t="s">
        <v>442</v>
      </c>
      <c r="C5" s="1835" t="s">
        <v>795</v>
      </c>
      <c r="D5" s="1836"/>
      <c r="E5" s="1837"/>
      <c r="F5" s="1837"/>
      <c r="G5" s="1837"/>
      <c r="H5" s="1837"/>
      <c r="I5" s="1837"/>
      <c r="J5" s="1837"/>
      <c r="K5" s="1837"/>
      <c r="L5" s="1837"/>
      <c r="M5" s="1837"/>
      <c r="N5" s="1837"/>
      <c r="O5" s="1837"/>
      <c r="P5" s="1837"/>
      <c r="Q5" s="1837"/>
      <c r="R5" s="1837"/>
      <c r="S5" s="1837"/>
      <c r="T5" s="1837"/>
      <c r="U5" s="1837"/>
      <c r="V5" s="1837"/>
      <c r="W5" s="1837"/>
      <c r="X5" s="1837"/>
      <c r="Y5" s="1837"/>
      <c r="Z5" s="1837"/>
      <c r="AA5" s="1837"/>
      <c r="AB5" s="1837"/>
      <c r="AC5" s="1837"/>
      <c r="AD5" s="1837"/>
      <c r="AE5" s="1837"/>
      <c r="AF5" s="1837"/>
      <c r="AG5" s="1837"/>
      <c r="AH5" s="1837"/>
      <c r="AI5" s="1837"/>
      <c r="AJ5" s="1837"/>
      <c r="AK5" s="1837"/>
      <c r="AL5" s="1837"/>
      <c r="AM5" s="1837"/>
      <c r="AN5" s="1837"/>
      <c r="AO5" s="1837"/>
      <c r="AP5" s="1837"/>
      <c r="AQ5" s="1837"/>
      <c r="AR5" s="1837"/>
      <c r="AS5" s="1837"/>
      <c r="AT5" s="1837"/>
      <c r="AU5" s="1837"/>
      <c r="AV5" s="1837"/>
      <c r="AW5" s="1837"/>
      <c r="AX5" s="1837"/>
      <c r="AY5" s="1837"/>
      <c r="AZ5" s="1837"/>
      <c r="BA5" s="1837"/>
      <c r="BB5" s="1837"/>
      <c r="BC5" s="1837"/>
      <c r="BD5" s="1837"/>
      <c r="BE5" s="1837"/>
      <c r="BF5" s="1837"/>
      <c r="BG5" s="1837"/>
      <c r="BH5" s="1837"/>
      <c r="BI5" s="1837"/>
      <c r="BJ5" s="1837"/>
      <c r="BK5" s="1837"/>
      <c r="BL5" s="1837"/>
      <c r="BM5" s="1837"/>
      <c r="BN5" s="1837"/>
      <c r="BO5" s="1837"/>
      <c r="BP5" s="1837"/>
      <c r="BQ5" s="1837"/>
      <c r="BR5" s="1837"/>
      <c r="BS5" s="1837"/>
      <c r="BT5" s="1837"/>
      <c r="BU5" s="1837"/>
      <c r="BV5" s="1837"/>
      <c r="BW5" s="1837"/>
      <c r="BX5" s="1837"/>
      <c r="BY5" s="1837"/>
      <c r="BZ5" s="1837"/>
      <c r="CA5" s="1837"/>
      <c r="CB5" s="1837"/>
      <c r="CC5" s="1837"/>
      <c r="CD5" s="1837"/>
      <c r="CE5" s="1837"/>
      <c r="CF5" s="1837"/>
      <c r="CG5" s="1837"/>
      <c r="CH5" s="1837"/>
      <c r="CI5" s="1837"/>
      <c r="CJ5" s="1837"/>
      <c r="CK5" s="1837"/>
      <c r="CL5" s="1837"/>
      <c r="CM5" s="1837"/>
      <c r="CN5" s="1837"/>
      <c r="CO5" s="1837"/>
      <c r="CP5" s="1837"/>
      <c r="CQ5" s="1837"/>
      <c r="CR5" s="1837"/>
      <c r="CS5" s="1837"/>
    </row>
    <row r="6" spans="2:97" s="1833" customFormat="1" ht="16.5" customHeight="1">
      <c r="B6" s="1834" t="s">
        <v>442</v>
      </c>
      <c r="C6" s="1835" t="s">
        <v>61</v>
      </c>
      <c r="D6" s="1836"/>
      <c r="E6" s="1837"/>
      <c r="F6" s="1837"/>
      <c r="G6" s="1837"/>
      <c r="H6" s="1837"/>
      <c r="I6" s="1837"/>
      <c r="J6" s="1837"/>
      <c r="K6" s="1837"/>
      <c r="L6" s="1837"/>
      <c r="M6" s="1837"/>
      <c r="N6" s="1837"/>
      <c r="O6" s="1837"/>
      <c r="P6" s="1837"/>
      <c r="Q6" s="1837"/>
      <c r="R6" s="1837"/>
      <c r="S6" s="1837"/>
      <c r="T6" s="1837"/>
      <c r="U6" s="1837"/>
      <c r="V6" s="1837"/>
      <c r="W6" s="1837"/>
      <c r="X6" s="1837"/>
      <c r="Y6" s="1837"/>
      <c r="Z6" s="1837"/>
      <c r="AA6" s="1837"/>
      <c r="AB6" s="1837"/>
      <c r="AC6" s="1837"/>
      <c r="AD6" s="1837"/>
      <c r="AE6" s="1837"/>
      <c r="AF6" s="1837"/>
      <c r="AG6" s="1837"/>
      <c r="AH6" s="1837"/>
      <c r="AI6" s="1837"/>
      <c r="AJ6" s="1837"/>
      <c r="AK6" s="1837"/>
      <c r="AL6" s="1837"/>
      <c r="AM6" s="1837"/>
      <c r="AN6" s="1837"/>
      <c r="AO6" s="1837"/>
      <c r="AP6" s="1837"/>
      <c r="AQ6" s="1837"/>
      <c r="AR6" s="1837"/>
      <c r="AS6" s="1837"/>
      <c r="AT6" s="1837"/>
      <c r="AU6" s="1837"/>
      <c r="AV6" s="1837"/>
      <c r="AW6" s="1837"/>
      <c r="AX6" s="1837"/>
      <c r="AY6" s="1837"/>
      <c r="AZ6" s="1837"/>
      <c r="BA6" s="1837"/>
      <c r="BB6" s="1837"/>
      <c r="BC6" s="1837"/>
      <c r="BD6" s="1837"/>
      <c r="BE6" s="1837"/>
      <c r="BF6" s="1837"/>
      <c r="BG6" s="1837"/>
      <c r="BH6" s="1837"/>
      <c r="BI6" s="1837"/>
      <c r="BJ6" s="1837"/>
      <c r="BK6" s="1837"/>
      <c r="BL6" s="1837"/>
      <c r="BM6" s="1837"/>
      <c r="BN6" s="1837"/>
      <c r="BO6" s="1837"/>
      <c r="BP6" s="1837"/>
      <c r="BQ6" s="1837"/>
      <c r="BR6" s="1837"/>
      <c r="BS6" s="1837"/>
      <c r="BT6" s="1837"/>
      <c r="BU6" s="1837"/>
      <c r="BV6" s="1837"/>
      <c r="BW6" s="1837"/>
      <c r="BX6" s="1837"/>
      <c r="BY6" s="1837"/>
      <c r="BZ6" s="1837"/>
      <c r="CA6" s="1837"/>
      <c r="CB6" s="1837"/>
      <c r="CC6" s="1837"/>
      <c r="CD6" s="1837"/>
      <c r="CE6" s="1837"/>
      <c r="CF6" s="1837"/>
      <c r="CG6" s="1837"/>
      <c r="CH6" s="1837"/>
      <c r="CI6" s="1837"/>
      <c r="CJ6" s="1837"/>
      <c r="CK6" s="1837"/>
      <c r="CL6" s="1837"/>
      <c r="CM6" s="1837"/>
      <c r="CN6" s="1837"/>
      <c r="CO6" s="1837"/>
      <c r="CP6" s="1837"/>
      <c r="CQ6" s="1837"/>
      <c r="CR6" s="1837"/>
      <c r="CS6" s="1837"/>
    </row>
    <row r="7" spans="2:97" s="1833" customFormat="1" ht="16.5" customHeight="1">
      <c r="B7" s="1834" t="s">
        <v>442</v>
      </c>
      <c r="C7" s="1835" t="s">
        <v>62</v>
      </c>
      <c r="D7" s="1836"/>
      <c r="E7" s="1837"/>
      <c r="F7" s="1837"/>
      <c r="G7" s="1837"/>
      <c r="H7" s="1837"/>
      <c r="I7" s="1837"/>
      <c r="J7" s="1837"/>
      <c r="K7" s="1837"/>
      <c r="L7" s="1837"/>
      <c r="M7" s="1837"/>
      <c r="N7" s="1837"/>
      <c r="O7" s="1837"/>
      <c r="P7" s="1837"/>
      <c r="Q7" s="1837"/>
      <c r="R7" s="1837"/>
      <c r="S7" s="1837"/>
      <c r="T7" s="1837"/>
      <c r="U7" s="1837"/>
      <c r="V7" s="1837"/>
      <c r="W7" s="1837"/>
      <c r="X7" s="1837"/>
      <c r="Y7" s="1837"/>
      <c r="Z7" s="1837"/>
      <c r="AA7" s="1837"/>
      <c r="AB7" s="1837"/>
      <c r="AC7" s="1837"/>
      <c r="AD7" s="1837"/>
      <c r="AE7" s="1837"/>
      <c r="AF7" s="1837"/>
      <c r="AG7" s="1837"/>
      <c r="AH7" s="1837"/>
      <c r="AI7" s="1837"/>
      <c r="AJ7" s="1837"/>
      <c r="AK7" s="1837"/>
      <c r="AL7" s="1837"/>
      <c r="AM7" s="1837"/>
      <c r="AN7" s="1837"/>
      <c r="AO7" s="1837"/>
      <c r="AP7" s="1837"/>
      <c r="AQ7" s="1837"/>
      <c r="AR7" s="1837"/>
      <c r="AS7" s="1837"/>
      <c r="AT7" s="1837"/>
      <c r="AU7" s="1837"/>
      <c r="AV7" s="1837"/>
      <c r="AW7" s="1837"/>
      <c r="AX7" s="1837"/>
      <c r="AY7" s="1837"/>
      <c r="AZ7" s="1837"/>
      <c r="BA7" s="1837"/>
      <c r="BB7" s="1837"/>
      <c r="BC7" s="1837"/>
      <c r="BD7" s="1837"/>
      <c r="BE7" s="1837"/>
      <c r="BF7" s="1837"/>
      <c r="BG7" s="1837"/>
      <c r="BH7" s="1837"/>
      <c r="BI7" s="1837"/>
      <c r="BJ7" s="1837"/>
      <c r="BK7" s="1837"/>
      <c r="BL7" s="1837"/>
      <c r="BM7" s="1837"/>
      <c r="BN7" s="1837"/>
      <c r="BO7" s="1837"/>
      <c r="BP7" s="1837"/>
      <c r="BQ7" s="1837"/>
      <c r="BR7" s="1837"/>
      <c r="BS7" s="1837"/>
      <c r="BT7" s="1837"/>
      <c r="BU7" s="1837"/>
      <c r="BV7" s="1837"/>
      <c r="BW7" s="1837"/>
      <c r="BX7" s="1837"/>
      <c r="BY7" s="1837"/>
      <c r="BZ7" s="1837"/>
      <c r="CA7" s="1837"/>
      <c r="CB7" s="1837"/>
      <c r="CC7" s="1837"/>
      <c r="CD7" s="1837"/>
      <c r="CE7" s="1837"/>
      <c r="CF7" s="1837"/>
      <c r="CG7" s="1837"/>
      <c r="CH7" s="1837"/>
      <c r="CI7" s="1837"/>
      <c r="CJ7" s="1837"/>
      <c r="CK7" s="1837"/>
      <c r="CL7" s="1837"/>
      <c r="CM7" s="1837"/>
      <c r="CN7" s="1837"/>
      <c r="CO7" s="1837"/>
      <c r="CP7" s="1837"/>
      <c r="CQ7" s="1837"/>
      <c r="CR7" s="1837"/>
      <c r="CS7" s="1837"/>
    </row>
    <row r="8" spans="2:97" s="1833" customFormat="1" ht="16.5" customHeight="1">
      <c r="B8" s="1834" t="s">
        <v>442</v>
      </c>
      <c r="C8" s="1835" t="s">
        <v>796</v>
      </c>
      <c r="D8" s="1836"/>
      <c r="E8" s="1837"/>
      <c r="F8" s="1837"/>
      <c r="G8" s="1837"/>
      <c r="H8" s="1837"/>
      <c r="I8" s="1837"/>
      <c r="J8" s="1837"/>
      <c r="K8" s="1837"/>
      <c r="L8" s="1837"/>
      <c r="M8" s="1837"/>
      <c r="N8" s="1837"/>
      <c r="O8" s="1837"/>
      <c r="P8" s="1837"/>
      <c r="Q8" s="1837"/>
      <c r="R8" s="1837"/>
      <c r="S8" s="1837"/>
      <c r="T8" s="1837"/>
      <c r="U8" s="1837"/>
      <c r="V8" s="1837"/>
      <c r="W8" s="1837"/>
      <c r="X8" s="1837"/>
      <c r="Y8" s="1837"/>
      <c r="Z8" s="1837"/>
      <c r="AA8" s="1837"/>
      <c r="AB8" s="1837"/>
      <c r="AC8" s="1837"/>
      <c r="AD8" s="1837"/>
      <c r="AE8" s="1837"/>
      <c r="AF8" s="1837"/>
      <c r="AG8" s="1837"/>
      <c r="AH8" s="1837"/>
      <c r="AI8" s="1837"/>
      <c r="AJ8" s="1837"/>
      <c r="AK8" s="1837"/>
      <c r="AL8" s="1837"/>
      <c r="AM8" s="1837"/>
      <c r="AN8" s="1837"/>
      <c r="AO8" s="1837"/>
      <c r="AP8" s="1837"/>
      <c r="AQ8" s="1837"/>
      <c r="AR8" s="1837"/>
      <c r="AS8" s="1837"/>
      <c r="AT8" s="1837"/>
      <c r="AU8" s="1837"/>
      <c r="AV8" s="1837"/>
      <c r="AW8" s="1837"/>
      <c r="AX8" s="1837"/>
      <c r="AY8" s="1837"/>
      <c r="AZ8" s="1837"/>
      <c r="BA8" s="1837"/>
      <c r="BB8" s="1837"/>
      <c r="BC8" s="1837"/>
      <c r="BD8" s="1837"/>
      <c r="BE8" s="1837"/>
      <c r="BF8" s="1837"/>
      <c r="BG8" s="1837"/>
      <c r="BH8" s="1837"/>
      <c r="BI8" s="1837"/>
      <c r="BJ8" s="1837"/>
      <c r="BK8" s="1837"/>
      <c r="BL8" s="1837"/>
      <c r="BM8" s="1837"/>
      <c r="BN8" s="1837"/>
      <c r="BO8" s="1837"/>
      <c r="BP8" s="1837"/>
      <c r="BQ8" s="1837"/>
      <c r="BR8" s="1837"/>
      <c r="BS8" s="1837"/>
      <c r="BT8" s="1837"/>
      <c r="BU8" s="1837"/>
      <c r="BV8" s="1837"/>
      <c r="BW8" s="1837"/>
      <c r="BX8" s="1837"/>
      <c r="BY8" s="1837"/>
      <c r="BZ8" s="1837"/>
      <c r="CA8" s="1837"/>
      <c r="CB8" s="1837"/>
      <c r="CC8" s="1837"/>
      <c r="CD8" s="1837"/>
      <c r="CE8" s="1837"/>
      <c r="CF8" s="1837"/>
      <c r="CG8" s="1837"/>
      <c r="CH8" s="1837"/>
      <c r="CI8" s="1837"/>
      <c r="CJ8" s="1837"/>
      <c r="CK8" s="1837"/>
      <c r="CL8" s="1837"/>
      <c r="CM8" s="1837"/>
      <c r="CN8" s="1837"/>
      <c r="CO8" s="1837"/>
      <c r="CP8" s="1837"/>
      <c r="CQ8" s="1837"/>
      <c r="CR8" s="1837"/>
      <c r="CS8" s="1837"/>
    </row>
    <row r="9" spans="1:9" s="1841" customFormat="1" ht="16.5" customHeight="1">
      <c r="A9" s="1838"/>
      <c r="B9" s="1839"/>
      <c r="C9" s="1840"/>
      <c r="D9" s="1840"/>
      <c r="E9" s="1840"/>
      <c r="F9" s="1840"/>
      <c r="G9" s="1840"/>
      <c r="H9" s="1840"/>
      <c r="I9" s="1840"/>
    </row>
    <row r="10" spans="1:9" s="1841" customFormat="1" ht="16.5" customHeight="1">
      <c r="A10" s="1838"/>
      <c r="B10" s="1839"/>
      <c r="C10" s="1842" t="s">
        <v>63</v>
      </c>
      <c r="D10" s="1842"/>
      <c r="E10" s="1842"/>
      <c r="F10" s="1842"/>
      <c r="G10" s="1842"/>
      <c r="H10" s="1842"/>
      <c r="I10" s="1842"/>
    </row>
    <row r="11" spans="2:10" s="1843" customFormat="1" ht="16.5" customHeight="1">
      <c r="B11" s="1844"/>
      <c r="C11" s="1844"/>
      <c r="D11" s="1844"/>
      <c r="E11" s="1844"/>
      <c r="F11" s="1844"/>
      <c r="G11" s="1844"/>
      <c r="H11" s="1844"/>
      <c r="I11" s="1844"/>
      <c r="J11" s="1845"/>
    </row>
    <row r="12" spans="3:24" s="1846" customFormat="1" ht="16.5" customHeight="1">
      <c r="C12" s="1847">
        <v>1</v>
      </c>
      <c r="D12" s="1848" t="s">
        <v>439</v>
      </c>
      <c r="E12" s="1849" t="s">
        <v>595</v>
      </c>
      <c r="F12" s="1849" t="s">
        <v>440</v>
      </c>
      <c r="G12" s="1849" t="s">
        <v>596</v>
      </c>
      <c r="H12" s="1850">
        <v>1</v>
      </c>
      <c r="I12" s="1851">
        <f>TIME(16,0,0)</f>
        <v>0.6666666666666666</v>
      </c>
      <c r="J12" s="1852"/>
      <c r="K12" s="1852"/>
      <c r="L12" s="1853"/>
      <c r="M12" s="1853"/>
      <c r="N12" s="1853"/>
      <c r="O12" s="1853"/>
      <c r="P12" s="1853"/>
      <c r="Q12" s="1853"/>
      <c r="R12" s="1853"/>
      <c r="S12" s="1853"/>
      <c r="T12" s="1853"/>
      <c r="U12" s="1853"/>
      <c r="V12" s="1853"/>
      <c r="W12" s="1853"/>
      <c r="X12" s="1853"/>
    </row>
    <row r="13" spans="3:24" s="1854" customFormat="1" ht="16.5" customHeight="1">
      <c r="C13" s="1855">
        <v>2</v>
      </c>
      <c r="D13" s="1856" t="s">
        <v>439</v>
      </c>
      <c r="E13" s="1856" t="s">
        <v>597</v>
      </c>
      <c r="F13" s="1857" t="s">
        <v>440</v>
      </c>
      <c r="G13" s="1857" t="s">
        <v>596</v>
      </c>
      <c r="H13" s="1858">
        <v>1</v>
      </c>
      <c r="I13" s="1859">
        <f aca="true" t="shared" si="0" ref="I13:I21">I12+TIME(0,H12,0)</f>
        <v>0.6673611111111111</v>
      </c>
      <c r="J13" s="1860"/>
      <c r="K13" s="1860"/>
      <c r="L13" s="1861"/>
      <c r="M13" s="1861"/>
      <c r="N13" s="1861"/>
      <c r="O13" s="1861"/>
      <c r="P13" s="1861"/>
      <c r="Q13" s="1861"/>
      <c r="R13" s="1861"/>
      <c r="S13" s="1861"/>
      <c r="T13" s="1861"/>
      <c r="U13" s="1861"/>
      <c r="V13" s="1861"/>
      <c r="W13" s="1861"/>
      <c r="X13" s="1861"/>
    </row>
    <row r="14" spans="3:24" s="1846" customFormat="1" ht="16.5" customHeight="1">
      <c r="C14" s="1847">
        <v>3</v>
      </c>
      <c r="D14" s="1848" t="s">
        <v>439</v>
      </c>
      <c r="E14" s="1862" t="s">
        <v>598</v>
      </c>
      <c r="F14" s="1849" t="s">
        <v>440</v>
      </c>
      <c r="G14" s="1849" t="s">
        <v>596</v>
      </c>
      <c r="H14" s="1850">
        <v>5</v>
      </c>
      <c r="I14" s="1851">
        <f t="shared" si="0"/>
        <v>0.6680555555555555</v>
      </c>
      <c r="J14" s="1852"/>
      <c r="K14" s="1852"/>
      <c r="L14" s="1853"/>
      <c r="M14" s="1853"/>
      <c r="N14" s="1853"/>
      <c r="O14" s="1853"/>
      <c r="P14" s="1853"/>
      <c r="Q14" s="1853"/>
      <c r="R14" s="1853"/>
      <c r="S14" s="1853"/>
      <c r="T14" s="1853"/>
      <c r="U14" s="1853"/>
      <c r="V14" s="1853"/>
      <c r="W14" s="1853"/>
      <c r="X14" s="1853"/>
    </row>
    <row r="15" spans="3:24" s="1854" customFormat="1" ht="16.5" customHeight="1">
      <c r="C15" s="1855">
        <v>4</v>
      </c>
      <c r="D15" s="1856" t="s">
        <v>490</v>
      </c>
      <c r="E15" s="1863" t="s">
        <v>599</v>
      </c>
      <c r="F15" s="1857" t="s">
        <v>440</v>
      </c>
      <c r="G15" s="1857" t="s">
        <v>596</v>
      </c>
      <c r="H15" s="1858">
        <v>5</v>
      </c>
      <c r="I15" s="1859">
        <f t="shared" si="0"/>
        <v>0.6715277777777777</v>
      </c>
      <c r="J15" s="1860"/>
      <c r="K15" s="1860"/>
      <c r="L15" s="1861"/>
      <c r="M15" s="1861"/>
      <c r="N15" s="1861"/>
      <c r="O15" s="1861"/>
      <c r="P15" s="1861"/>
      <c r="Q15" s="1861"/>
      <c r="R15" s="1861"/>
      <c r="S15" s="1861"/>
      <c r="T15" s="1861"/>
      <c r="U15" s="1861"/>
      <c r="V15" s="1861"/>
      <c r="W15" s="1861"/>
      <c r="X15" s="1861"/>
    </row>
    <row r="16" spans="3:24" s="1846" customFormat="1" ht="16.5" customHeight="1">
      <c r="C16" s="1864">
        <v>5</v>
      </c>
      <c r="D16" s="1849" t="s">
        <v>487</v>
      </c>
      <c r="E16" s="1849" t="s">
        <v>382</v>
      </c>
      <c r="F16" s="1849" t="s">
        <v>440</v>
      </c>
      <c r="G16" s="1849" t="s">
        <v>596</v>
      </c>
      <c r="H16" s="1850">
        <v>10</v>
      </c>
      <c r="I16" s="1851">
        <f t="shared" si="0"/>
        <v>0.6749999999999999</v>
      </c>
      <c r="J16" s="1852"/>
      <c r="K16" s="1852"/>
      <c r="L16" s="1853"/>
      <c r="M16" s="1853"/>
      <c r="N16" s="1853"/>
      <c r="O16" s="1853"/>
      <c r="P16" s="1853"/>
      <c r="Q16" s="1853"/>
      <c r="R16" s="1853"/>
      <c r="S16" s="1853"/>
      <c r="T16" s="1853"/>
      <c r="U16" s="1853"/>
      <c r="V16" s="1853"/>
      <c r="W16" s="1853"/>
      <c r="X16" s="1853"/>
    </row>
    <row r="17" spans="3:24" s="1854" customFormat="1" ht="16.5" customHeight="1">
      <c r="C17" s="1865">
        <v>6</v>
      </c>
      <c r="D17" s="1857" t="s">
        <v>487</v>
      </c>
      <c r="E17" s="1863" t="s">
        <v>49</v>
      </c>
      <c r="F17" s="1857" t="s">
        <v>440</v>
      </c>
      <c r="G17" s="1857" t="s">
        <v>596</v>
      </c>
      <c r="H17" s="1858">
        <v>10</v>
      </c>
      <c r="I17" s="1859">
        <f t="shared" si="0"/>
        <v>0.6819444444444444</v>
      </c>
      <c r="J17" s="1860"/>
      <c r="K17" s="1860"/>
      <c r="L17" s="1861"/>
      <c r="M17" s="1861"/>
      <c r="N17" s="1861"/>
      <c r="O17" s="1861"/>
      <c r="P17" s="1861"/>
      <c r="Q17" s="1861"/>
      <c r="R17" s="1861"/>
      <c r="S17" s="1861"/>
      <c r="T17" s="1861"/>
      <c r="U17" s="1861"/>
      <c r="V17" s="1861"/>
      <c r="W17" s="1861"/>
      <c r="X17" s="1861"/>
    </row>
    <row r="18" spans="3:11" s="1846" customFormat="1" ht="16.5" customHeight="1">
      <c r="C18" s="1847">
        <v>7</v>
      </c>
      <c r="D18" s="1849" t="s">
        <v>490</v>
      </c>
      <c r="E18" s="1866" t="s">
        <v>304</v>
      </c>
      <c r="F18" s="1849" t="s">
        <v>440</v>
      </c>
      <c r="G18" s="1849" t="s">
        <v>596</v>
      </c>
      <c r="H18" s="1850">
        <v>15</v>
      </c>
      <c r="I18" s="1851">
        <f t="shared" si="0"/>
        <v>0.6888888888888888</v>
      </c>
      <c r="J18" s="1852"/>
      <c r="K18" s="1852"/>
    </row>
    <row r="19" spans="3:11" s="1854" customFormat="1" ht="16.5" customHeight="1">
      <c r="C19" s="1855">
        <v>8</v>
      </c>
      <c r="D19" s="1857" t="s">
        <v>490</v>
      </c>
      <c r="E19" s="1867" t="s">
        <v>64</v>
      </c>
      <c r="F19" s="1857" t="s">
        <v>440</v>
      </c>
      <c r="G19" s="1857" t="s">
        <v>596</v>
      </c>
      <c r="H19" s="1858">
        <v>15</v>
      </c>
      <c r="I19" s="1859">
        <f t="shared" si="0"/>
        <v>0.6993055555555554</v>
      </c>
      <c r="J19" s="1860"/>
      <c r="K19" s="1860"/>
    </row>
    <row r="20" spans="3:11" s="103" customFormat="1" ht="16.5" customHeight="1">
      <c r="C20" s="1868">
        <v>9</v>
      </c>
      <c r="D20" s="1862" t="s">
        <v>489</v>
      </c>
      <c r="E20" s="1866" t="s">
        <v>65</v>
      </c>
      <c r="F20" s="1862" t="s">
        <v>440</v>
      </c>
      <c r="G20" s="1862" t="s">
        <v>596</v>
      </c>
      <c r="H20" s="1850">
        <v>58</v>
      </c>
      <c r="I20" s="1851">
        <f t="shared" si="0"/>
        <v>0.709722222222222</v>
      </c>
      <c r="J20" s="1869"/>
      <c r="K20" s="1869"/>
    </row>
    <row r="21" spans="3:11" s="1854" customFormat="1" ht="16.5" customHeight="1">
      <c r="C21" s="1855">
        <v>10</v>
      </c>
      <c r="D21" s="1857" t="s">
        <v>489</v>
      </c>
      <c r="E21" s="1867" t="s">
        <v>66</v>
      </c>
      <c r="F21" s="1857" t="s">
        <v>440</v>
      </c>
      <c r="G21" s="1857" t="s">
        <v>596</v>
      </c>
      <c r="H21" s="1858">
        <v>30</v>
      </c>
      <c r="I21" s="1859">
        <f t="shared" si="0"/>
        <v>0.7499999999999998</v>
      </c>
      <c r="J21" s="1860"/>
      <c r="K21" s="1860"/>
    </row>
    <row r="22" spans="3:11" s="103" customFormat="1" ht="16.5" customHeight="1">
      <c r="C22" s="1870">
        <v>11</v>
      </c>
      <c r="D22" s="1871" t="s">
        <v>439</v>
      </c>
      <c r="E22" s="1872" t="s">
        <v>188</v>
      </c>
      <c r="F22" s="1873" t="s">
        <v>440</v>
      </c>
      <c r="G22" s="1871" t="s">
        <v>600</v>
      </c>
      <c r="H22" s="1874">
        <v>90</v>
      </c>
      <c r="I22" s="1875">
        <f>I20+TIME(0,H20,0)</f>
        <v>0.7499999999999998</v>
      </c>
      <c r="J22" s="1869"/>
      <c r="K22" s="1869"/>
    </row>
    <row r="23" spans="3:11" s="1854" customFormat="1" ht="16.5" customHeight="1">
      <c r="C23" s="1855">
        <v>12</v>
      </c>
      <c r="D23" s="1863" t="s">
        <v>489</v>
      </c>
      <c r="E23" s="1867" t="s">
        <v>67</v>
      </c>
      <c r="F23" s="1863" t="s">
        <v>440</v>
      </c>
      <c r="G23" s="1863" t="s">
        <v>600</v>
      </c>
      <c r="H23" s="1858">
        <v>120</v>
      </c>
      <c r="I23" s="1859">
        <f>I22+TIME(0,H22,0)</f>
        <v>0.8124999999999998</v>
      </c>
      <c r="J23" s="1860"/>
      <c r="K23" s="1860"/>
    </row>
    <row r="24" spans="3:11" s="103" customFormat="1" ht="16.5" customHeight="1">
      <c r="C24" s="1870">
        <v>13</v>
      </c>
      <c r="D24" s="1871" t="s">
        <v>439</v>
      </c>
      <c r="E24" s="1872" t="s">
        <v>211</v>
      </c>
      <c r="F24" s="1871" t="s">
        <v>440</v>
      </c>
      <c r="G24" s="1871" t="s">
        <v>600</v>
      </c>
      <c r="H24" s="1874">
        <v>0</v>
      </c>
      <c r="I24" s="1875">
        <f>I23+TIME(0,H23,0)</f>
        <v>0.8958333333333331</v>
      </c>
      <c r="J24" s="1869"/>
      <c r="K24" s="1869"/>
    </row>
    <row r="25" spans="3:11" s="249" customFormat="1" ht="16.5" customHeight="1">
      <c r="C25" s="1887"/>
      <c r="D25" s="1888"/>
      <c r="E25" s="1889"/>
      <c r="F25" s="1888"/>
      <c r="G25" s="1888"/>
      <c r="H25" s="1890"/>
      <c r="I25" s="1891"/>
      <c r="J25" s="1892"/>
      <c r="K25" s="1892"/>
    </row>
    <row r="26" spans="1:9" s="1841" customFormat="1" ht="16.5" customHeight="1">
      <c r="A26" s="1838"/>
      <c r="B26" s="1839"/>
      <c r="C26" s="1840"/>
      <c r="D26" s="1840"/>
      <c r="E26" s="1840"/>
      <c r="F26" s="1840"/>
      <c r="G26" s="1840"/>
      <c r="H26" s="1840"/>
      <c r="I26" s="1840"/>
    </row>
    <row r="27" spans="1:9" s="1841" customFormat="1" ht="16.5" customHeight="1">
      <c r="A27" s="1838"/>
      <c r="B27" s="1839"/>
      <c r="C27" s="1842" t="s">
        <v>68</v>
      </c>
      <c r="D27" s="1842"/>
      <c r="E27" s="1842"/>
      <c r="F27" s="1842"/>
      <c r="G27" s="1842"/>
      <c r="H27" s="1842"/>
      <c r="I27" s="1842"/>
    </row>
    <row r="28" spans="1:9" s="1886" customFormat="1" ht="16.5" customHeight="1">
      <c r="A28" s="1883"/>
      <c r="B28" s="1884"/>
      <c r="C28" s="1885"/>
      <c r="D28" s="1885"/>
      <c r="E28" s="1885"/>
      <c r="F28" s="1885"/>
      <c r="G28" s="1885"/>
      <c r="H28" s="1885"/>
      <c r="I28" s="1885"/>
    </row>
    <row r="29" spans="3:11" s="1895" customFormat="1" ht="16.5" customHeight="1">
      <c r="C29" s="1896">
        <v>14</v>
      </c>
      <c r="D29" s="1897" t="s">
        <v>489</v>
      </c>
      <c r="E29" s="1898" t="s">
        <v>870</v>
      </c>
      <c r="F29" s="1897" t="s">
        <v>440</v>
      </c>
      <c r="G29" s="1897" t="s">
        <v>600</v>
      </c>
      <c r="H29" s="1899">
        <v>120</v>
      </c>
      <c r="I29" s="1900">
        <f>TIME(8,0,0)</f>
        <v>0.3333333333333333</v>
      </c>
      <c r="J29" s="1901"/>
      <c r="K29" s="1901"/>
    </row>
    <row r="30" spans="3:11" s="249" customFormat="1" ht="16.5" customHeight="1">
      <c r="C30" s="1893">
        <v>15</v>
      </c>
      <c r="D30" s="1894" t="s">
        <v>439</v>
      </c>
      <c r="E30" s="1889" t="s">
        <v>69</v>
      </c>
      <c r="F30" s="1894" t="s">
        <v>440</v>
      </c>
      <c r="G30" s="1894" t="s">
        <v>600</v>
      </c>
      <c r="H30" s="1890">
        <v>30</v>
      </c>
      <c r="I30" s="1891">
        <f>I29+TIME(0,H29,0)</f>
        <v>0.41666666666666663</v>
      </c>
      <c r="J30" s="1892"/>
      <c r="K30" s="1892"/>
    </row>
    <row r="31" spans="3:11" s="1895" customFormat="1" ht="16.5" customHeight="1">
      <c r="C31" s="1902">
        <v>16</v>
      </c>
      <c r="D31" s="1903" t="s">
        <v>489</v>
      </c>
      <c r="E31" s="1898" t="s">
        <v>871</v>
      </c>
      <c r="F31" s="1903" t="s">
        <v>440</v>
      </c>
      <c r="G31" s="1903" t="s">
        <v>600</v>
      </c>
      <c r="H31" s="1899">
        <v>120</v>
      </c>
      <c r="I31" s="1900">
        <f>I30+TIME(0,H30,0)</f>
        <v>0.43749999999999994</v>
      </c>
      <c r="J31" s="1901"/>
      <c r="K31" s="1901"/>
    </row>
    <row r="32" spans="3:11" s="249" customFormat="1" ht="16.5" customHeight="1">
      <c r="C32" s="1887">
        <v>17</v>
      </c>
      <c r="D32" s="1888" t="s">
        <v>439</v>
      </c>
      <c r="E32" s="1889" t="s">
        <v>156</v>
      </c>
      <c r="F32" s="1888" t="s">
        <v>440</v>
      </c>
      <c r="G32" s="1888" t="s">
        <v>600</v>
      </c>
      <c r="H32" s="1890">
        <v>0</v>
      </c>
      <c r="I32" s="1891">
        <f>I31+TIME(0,H31,0)</f>
        <v>0.5208333333333333</v>
      </c>
      <c r="J32" s="1892"/>
      <c r="K32" s="1892"/>
    </row>
    <row r="33" spans="3:11" s="301" customFormat="1" ht="16.5" customHeight="1">
      <c r="C33" s="1904"/>
      <c r="D33" s="1905"/>
      <c r="E33" s="1906"/>
      <c r="F33" s="1905"/>
      <c r="G33" s="1905"/>
      <c r="H33" s="1907"/>
      <c r="I33" s="1908"/>
      <c r="J33" s="1909"/>
      <c r="K33" s="1909"/>
    </row>
    <row r="34" spans="1:9" s="1841" customFormat="1" ht="16.5" customHeight="1">
      <c r="A34" s="1838"/>
      <c r="B34" s="1839"/>
      <c r="C34" s="1840"/>
      <c r="D34" s="1840"/>
      <c r="E34" s="1840"/>
      <c r="F34" s="1840"/>
      <c r="G34" s="1840"/>
      <c r="H34" s="1840"/>
      <c r="I34" s="1840"/>
    </row>
    <row r="35" spans="1:9" s="1841" customFormat="1" ht="16.5" customHeight="1">
      <c r="A35" s="1838"/>
      <c r="B35" s="1839"/>
      <c r="C35" s="1842" t="s">
        <v>872</v>
      </c>
      <c r="D35" s="1842"/>
      <c r="E35" s="1842"/>
      <c r="F35" s="1842"/>
      <c r="G35" s="1842"/>
      <c r="H35" s="1842"/>
      <c r="I35" s="1842"/>
    </row>
    <row r="36" spans="1:9" s="1886" customFormat="1" ht="16.5" customHeight="1">
      <c r="A36" s="1883"/>
      <c r="B36" s="1884"/>
      <c r="C36" s="1885"/>
      <c r="D36" s="1885"/>
      <c r="E36" s="1885"/>
      <c r="F36" s="1885"/>
      <c r="G36" s="1885"/>
      <c r="H36" s="1885"/>
      <c r="I36" s="1885"/>
    </row>
    <row r="37" spans="3:11" s="1895" customFormat="1" ht="16.5" customHeight="1">
      <c r="C37" s="1902">
        <v>18</v>
      </c>
      <c r="D37" s="1903" t="s">
        <v>489</v>
      </c>
      <c r="E37" s="1898" t="s">
        <v>873</v>
      </c>
      <c r="F37" s="1903" t="s">
        <v>440</v>
      </c>
      <c r="G37" s="1903" t="s">
        <v>600</v>
      </c>
      <c r="H37" s="1899">
        <v>120</v>
      </c>
      <c r="I37" s="1900">
        <f>I35+TIME(13.5,0,0)</f>
        <v>0.5416666666666666</v>
      </c>
      <c r="J37" s="1901"/>
      <c r="K37" s="1901"/>
    </row>
    <row r="38" spans="3:11" s="249" customFormat="1" ht="16.5" customHeight="1">
      <c r="C38" s="1893">
        <v>19</v>
      </c>
      <c r="D38" s="1894" t="s">
        <v>439</v>
      </c>
      <c r="E38" s="1889" t="s">
        <v>69</v>
      </c>
      <c r="F38" s="1894" t="s">
        <v>440</v>
      </c>
      <c r="G38" s="1894" t="s">
        <v>600</v>
      </c>
      <c r="H38" s="1890">
        <v>30</v>
      </c>
      <c r="I38" s="1891">
        <f aca="true" t="shared" si="1" ref="I38:I44">I37+TIME(0,H37,0)</f>
        <v>0.625</v>
      </c>
      <c r="J38" s="1892"/>
      <c r="K38" s="1892"/>
    </row>
    <row r="39" spans="3:11" s="1895" customFormat="1" ht="16.5" customHeight="1">
      <c r="C39" s="1902">
        <v>20</v>
      </c>
      <c r="D39" s="1903" t="s">
        <v>489</v>
      </c>
      <c r="E39" s="1898" t="s">
        <v>874</v>
      </c>
      <c r="F39" s="1903" t="s">
        <v>440</v>
      </c>
      <c r="G39" s="1903" t="s">
        <v>600</v>
      </c>
      <c r="H39" s="1899">
        <v>90</v>
      </c>
      <c r="I39" s="1900">
        <f t="shared" si="1"/>
        <v>0.6458333333333334</v>
      </c>
      <c r="J39" s="1901"/>
      <c r="K39" s="1901"/>
    </row>
    <row r="40" spans="3:11" s="249" customFormat="1" ht="16.5" customHeight="1">
      <c r="C40" s="1887">
        <v>21</v>
      </c>
      <c r="D40" s="1888" t="s">
        <v>317</v>
      </c>
      <c r="E40" s="1889" t="s">
        <v>70</v>
      </c>
      <c r="F40" s="1888" t="s">
        <v>440</v>
      </c>
      <c r="G40" s="1888" t="s">
        <v>600</v>
      </c>
      <c r="H40" s="1890">
        <v>20</v>
      </c>
      <c r="I40" s="1891">
        <f t="shared" si="1"/>
        <v>0.7083333333333334</v>
      </c>
      <c r="J40" s="1892"/>
      <c r="K40" s="1892"/>
    </row>
    <row r="41" spans="3:11" s="1895" customFormat="1" ht="16.5" customHeight="1">
      <c r="C41" s="1896">
        <v>22</v>
      </c>
      <c r="D41" s="1897" t="s">
        <v>189</v>
      </c>
      <c r="E41" s="1898" t="s">
        <v>686</v>
      </c>
      <c r="F41" s="1897" t="s">
        <v>440</v>
      </c>
      <c r="G41" s="1897" t="s">
        <v>596</v>
      </c>
      <c r="H41" s="1899">
        <v>5</v>
      </c>
      <c r="I41" s="1900">
        <f t="shared" si="1"/>
        <v>0.7222222222222222</v>
      </c>
      <c r="J41" s="1901"/>
      <c r="K41" s="1901"/>
    </row>
    <row r="42" spans="3:24" s="249" customFormat="1" ht="16.5" customHeight="1">
      <c r="C42" s="1887">
        <v>23</v>
      </c>
      <c r="D42" s="1910" t="s">
        <v>189</v>
      </c>
      <c r="E42" s="1889" t="s">
        <v>212</v>
      </c>
      <c r="F42" s="1894" t="s">
        <v>440</v>
      </c>
      <c r="G42" s="1888" t="s">
        <v>596</v>
      </c>
      <c r="H42" s="1890">
        <v>5</v>
      </c>
      <c r="I42" s="1891">
        <f t="shared" si="1"/>
        <v>0.7256944444444444</v>
      </c>
      <c r="J42" s="1892"/>
      <c r="K42" s="1892"/>
      <c r="L42" s="239"/>
      <c r="M42" s="239"/>
      <c r="N42" s="239"/>
      <c r="O42" s="239"/>
      <c r="P42" s="239"/>
      <c r="Q42" s="239"/>
      <c r="R42" s="239"/>
      <c r="S42" s="239"/>
      <c r="T42" s="239"/>
      <c r="U42" s="239"/>
      <c r="V42" s="239"/>
      <c r="W42" s="239"/>
      <c r="X42" s="239"/>
    </row>
    <row r="43" spans="3:24" s="1895" customFormat="1" ht="16.5" customHeight="1">
      <c r="C43" s="1896">
        <v>24</v>
      </c>
      <c r="D43" s="1929" t="s">
        <v>439</v>
      </c>
      <c r="E43" s="1897" t="s">
        <v>156</v>
      </c>
      <c r="F43" s="1897" t="s">
        <v>440</v>
      </c>
      <c r="G43" s="1897" t="s">
        <v>600</v>
      </c>
      <c r="H43" s="1899">
        <v>0</v>
      </c>
      <c r="I43" s="1900">
        <f t="shared" si="1"/>
        <v>0.7291666666666666</v>
      </c>
      <c r="J43" s="1901"/>
      <c r="K43" s="1901"/>
      <c r="L43" s="1930"/>
      <c r="M43" s="1930"/>
      <c r="N43" s="1930"/>
      <c r="O43" s="1930"/>
      <c r="P43" s="1930"/>
      <c r="Q43" s="1930"/>
      <c r="R43" s="1930"/>
      <c r="S43" s="1930"/>
      <c r="T43" s="1930"/>
      <c r="U43" s="1930"/>
      <c r="V43" s="1930"/>
      <c r="W43" s="1930"/>
      <c r="X43" s="1930"/>
    </row>
    <row r="44" spans="3:11" s="249" customFormat="1" ht="16.5" customHeight="1">
      <c r="C44" s="1893">
        <v>25</v>
      </c>
      <c r="D44" s="1894" t="s">
        <v>439</v>
      </c>
      <c r="E44" s="1889" t="s">
        <v>153</v>
      </c>
      <c r="F44" s="1894" t="s">
        <v>440</v>
      </c>
      <c r="G44" s="1894" t="s">
        <v>596</v>
      </c>
      <c r="H44" s="1890">
        <v>0</v>
      </c>
      <c r="I44" s="1891">
        <f t="shared" si="1"/>
        <v>0.7291666666666666</v>
      </c>
      <c r="J44" s="1892"/>
      <c r="K44" s="1892"/>
    </row>
    <row r="45" spans="3:11" s="1895" customFormat="1" ht="16.5" customHeight="1">
      <c r="C45" s="1896"/>
      <c r="D45" s="1897"/>
      <c r="E45" s="1898"/>
      <c r="F45" s="1897"/>
      <c r="G45" s="1897"/>
      <c r="H45" s="1899"/>
      <c r="I45" s="1900"/>
      <c r="J45" s="1901"/>
      <c r="K45" s="1901"/>
    </row>
    <row r="46" spans="3:24" s="1911" customFormat="1" ht="16.5" customHeight="1">
      <c r="C46" s="1912"/>
      <c r="D46" s="1913"/>
      <c r="E46" s="1914"/>
      <c r="F46" s="1914"/>
      <c r="G46" s="1914"/>
      <c r="H46" s="1915"/>
      <c r="I46" s="1916"/>
      <c r="J46" s="1917"/>
      <c r="K46" s="1917"/>
      <c r="L46" s="1918"/>
      <c r="M46" s="1918"/>
      <c r="N46" s="1918"/>
      <c r="O46" s="1918"/>
      <c r="P46" s="1918"/>
      <c r="Q46" s="1918"/>
      <c r="R46" s="1918"/>
      <c r="S46" s="1918"/>
      <c r="T46" s="1918"/>
      <c r="U46" s="1918"/>
      <c r="V46" s="1918"/>
      <c r="W46" s="1918"/>
      <c r="X46" s="1918"/>
    </row>
    <row r="47" spans="3:24" s="1895" customFormat="1" ht="16.5" customHeight="1">
      <c r="C47" s="1931"/>
      <c r="D47" s="1931" t="s">
        <v>388</v>
      </c>
      <c r="E47" s="1897"/>
      <c r="F47" s="1897"/>
      <c r="G47" s="1897"/>
      <c r="H47" s="1899"/>
      <c r="I47" s="1900"/>
      <c r="J47" s="1901"/>
      <c r="K47" s="1901"/>
      <c r="L47" s="1930"/>
      <c r="M47" s="1930"/>
      <c r="N47" s="1930"/>
      <c r="O47" s="1930"/>
      <c r="P47" s="1930"/>
      <c r="Q47" s="1930"/>
      <c r="R47" s="1930"/>
      <c r="S47" s="1930"/>
      <c r="T47" s="1930"/>
      <c r="U47" s="1930"/>
      <c r="V47" s="1930"/>
      <c r="W47" s="1930"/>
      <c r="X47" s="1930"/>
    </row>
    <row r="48" spans="3:24" s="1911" customFormat="1" ht="16.5" customHeight="1">
      <c r="C48" s="1919"/>
      <c r="D48" s="1920" t="s">
        <v>386</v>
      </c>
      <c r="E48" s="1914"/>
      <c r="F48" s="1914"/>
      <c r="G48" s="1914"/>
      <c r="H48" s="1915"/>
      <c r="I48" s="1916"/>
      <c r="J48" s="1917"/>
      <c r="K48" s="1917"/>
      <c r="L48" s="1918"/>
      <c r="M48" s="1918"/>
      <c r="N48" s="1918"/>
      <c r="O48" s="1918"/>
      <c r="P48" s="1918"/>
      <c r="Q48" s="1918"/>
      <c r="R48" s="1918"/>
      <c r="S48" s="1918"/>
      <c r="T48" s="1918"/>
      <c r="U48" s="1918"/>
      <c r="V48" s="1918"/>
      <c r="W48" s="1918"/>
      <c r="X48" s="1918"/>
    </row>
    <row r="49" spans="2:9" s="1932" customFormat="1" ht="16.5" customHeight="1">
      <c r="B49" s="1933"/>
      <c r="C49" s="1931" t="s">
        <v>437</v>
      </c>
      <c r="D49" s="1934" t="s">
        <v>492</v>
      </c>
      <c r="E49" s="1931"/>
      <c r="F49" s="1931"/>
      <c r="G49" s="1935"/>
      <c r="H49" s="1935"/>
      <c r="I49" s="1935"/>
    </row>
    <row r="50" spans="2:9" s="1921" customFormat="1" ht="16.5" customHeight="1">
      <c r="B50" s="1922"/>
      <c r="C50" s="1923"/>
      <c r="D50" s="1923" t="s">
        <v>385</v>
      </c>
      <c r="E50" s="1919"/>
      <c r="F50" s="1920"/>
      <c r="G50" s="1924"/>
      <c r="H50" s="1925"/>
      <c r="I50" s="1926"/>
    </row>
    <row r="51" spans="2:9" s="1932" customFormat="1" ht="16.5" customHeight="1">
      <c r="B51" s="1936"/>
      <c r="C51" s="1937"/>
      <c r="D51" s="1934" t="s">
        <v>260</v>
      </c>
      <c r="E51" s="1931" t="s">
        <v>437</v>
      </c>
      <c r="F51" s="1934"/>
      <c r="H51" s="1935"/>
      <c r="I51" s="1935"/>
    </row>
    <row r="52" spans="3:6" s="1927" customFormat="1" ht="16.5" customHeight="1">
      <c r="C52" s="1928"/>
      <c r="D52" s="1923" t="s">
        <v>389</v>
      </c>
      <c r="E52" s="1923"/>
      <c r="F52" s="1923"/>
    </row>
    <row r="53" spans="3:6" s="1938" customFormat="1" ht="16.5" customHeight="1">
      <c r="C53" s="1937"/>
      <c r="D53" s="1934" t="s">
        <v>390</v>
      </c>
      <c r="E53" s="1937"/>
      <c r="F53" s="1934"/>
    </row>
    <row r="54" spans="3:6" s="1878" customFormat="1" ht="16.5" customHeight="1">
      <c r="C54" s="1877"/>
      <c r="D54" s="1876"/>
      <c r="E54" s="1877"/>
      <c r="F54" s="1876"/>
    </row>
    <row r="55" spans="1:9" s="1882" customFormat="1" ht="16.5" customHeight="1">
      <c r="A55" s="1879"/>
      <c r="B55" s="1879"/>
      <c r="C55" s="1879"/>
      <c r="D55" s="1879"/>
      <c r="E55" s="1879"/>
      <c r="F55" s="1879"/>
      <c r="G55" s="1879"/>
      <c r="H55" s="1880"/>
      <c r="I55" s="1881"/>
    </row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</sheetData>
  <mergeCells count="9">
    <mergeCell ref="B2:I2"/>
    <mergeCell ref="B3:I3"/>
    <mergeCell ref="B4:I4"/>
    <mergeCell ref="C9:I9"/>
    <mergeCell ref="C35:I35"/>
    <mergeCell ref="C10:I10"/>
    <mergeCell ref="C26:I26"/>
    <mergeCell ref="C27:I27"/>
    <mergeCell ref="C34:I34"/>
  </mergeCells>
  <printOptions/>
  <pageMargins left="0.7875" right="0.7875" top="0.7875" bottom="0.7875" header="0.5" footer="0.5"/>
  <pageSetup fitToHeight="0" horizontalDpi="300" verticalDpi="3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6"/>
  </sheetPr>
  <dimension ref="A1:I42"/>
  <sheetViews>
    <sheetView showGridLines="0" zoomScale="90" zoomScaleNormal="90"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2" max="2" width="3.7109375" style="0" customWidth="1"/>
    <col min="3" max="3" width="8.28125" style="0" customWidth="1"/>
    <col min="4" max="4" width="6.421875" style="0" customWidth="1"/>
    <col min="5" max="5" width="88.421875" style="0" customWidth="1"/>
    <col min="6" max="6" width="3.57421875" style="0" customWidth="1"/>
    <col min="7" max="7" width="25.140625" style="0" customWidth="1"/>
    <col min="8" max="8" width="5.28125" style="0" customWidth="1"/>
    <col min="9" max="9" width="11.140625" style="0" customWidth="1"/>
  </cols>
  <sheetData>
    <row r="1" spans="1:9" s="1158" customFormat="1" ht="15.75">
      <c r="A1" s="1122"/>
      <c r="B1" s="1122"/>
      <c r="C1" s="1122"/>
      <c r="D1" s="1122"/>
      <c r="E1" s="1122"/>
      <c r="F1" s="1122"/>
      <c r="G1" s="1122"/>
      <c r="H1" s="1122"/>
      <c r="I1" s="1123"/>
    </row>
    <row r="2" spans="1:9" s="1158" customFormat="1" ht="18">
      <c r="A2" s="1124"/>
      <c r="B2" s="1815" t="s">
        <v>170</v>
      </c>
      <c r="C2" s="1815"/>
      <c r="D2" s="1815"/>
      <c r="E2" s="1815"/>
      <c r="F2" s="1815"/>
      <c r="G2" s="1815"/>
      <c r="H2" s="1815"/>
      <c r="I2" s="1815"/>
    </row>
    <row r="3" spans="1:9" s="678" customFormat="1" ht="18">
      <c r="A3" s="311"/>
      <c r="B3" s="1802" t="s">
        <v>710</v>
      </c>
      <c r="C3" s="1802"/>
      <c r="D3" s="1802"/>
      <c r="E3" s="1802"/>
      <c r="F3" s="1802"/>
      <c r="G3" s="1802"/>
      <c r="H3" s="1802"/>
      <c r="I3" s="1802"/>
    </row>
    <row r="4" spans="1:9" s="816" customFormat="1" ht="15.75">
      <c r="A4" s="413"/>
      <c r="B4" s="1789" t="s">
        <v>711</v>
      </c>
      <c r="C4" s="1789"/>
      <c r="D4" s="1789"/>
      <c r="E4" s="1789"/>
      <c r="F4" s="1789"/>
      <c r="G4" s="1789"/>
      <c r="H4" s="1789"/>
      <c r="I4" s="1789"/>
    </row>
    <row r="5" spans="1:9" s="86" customFormat="1" ht="15.75">
      <c r="A5" s="394"/>
      <c r="B5" s="993" t="s">
        <v>442</v>
      </c>
      <c r="C5" s="414" t="s">
        <v>145</v>
      </c>
      <c r="D5" s="415"/>
      <c r="E5" s="397"/>
      <c r="F5" s="397"/>
      <c r="G5" s="397"/>
      <c r="H5" s="397"/>
      <c r="I5" s="397"/>
    </row>
    <row r="6" spans="1:9" s="86" customFormat="1" ht="15.75">
      <c r="A6" s="394"/>
      <c r="B6" s="395" t="s">
        <v>442</v>
      </c>
      <c r="C6" s="414" t="s">
        <v>171</v>
      </c>
      <c r="D6" s="415"/>
      <c r="E6" s="397"/>
      <c r="F6" s="397"/>
      <c r="G6" s="397"/>
      <c r="H6" s="397"/>
      <c r="I6" s="397"/>
    </row>
    <row r="7" spans="1:9" s="406" customFormat="1" ht="18">
      <c r="A7" s="1153"/>
      <c r="B7" s="1793"/>
      <c r="C7" s="1793"/>
      <c r="D7" s="1793"/>
      <c r="E7" s="1793"/>
      <c r="F7" s="1793"/>
      <c r="G7" s="1793"/>
      <c r="H7" s="1793"/>
      <c r="I7" s="1793"/>
    </row>
    <row r="8" spans="1:9" s="406" customFormat="1" ht="18">
      <c r="A8" s="47"/>
      <c r="B8" s="1442" t="s">
        <v>71</v>
      </c>
      <c r="C8" s="1791"/>
      <c r="D8" s="1791"/>
      <c r="E8" s="1791"/>
      <c r="F8" s="1791"/>
      <c r="G8" s="1791"/>
      <c r="H8" s="1791"/>
      <c r="I8" s="1791"/>
    </row>
    <row r="9" spans="1:9" s="678" customFormat="1" ht="18">
      <c r="A9" s="10"/>
      <c r="B9" s="317"/>
      <c r="C9" s="318"/>
      <c r="D9" s="318"/>
      <c r="E9" s="318"/>
      <c r="F9" s="318"/>
      <c r="G9" s="318"/>
      <c r="H9" s="1786" t="s">
        <v>206</v>
      </c>
      <c r="I9" s="1786"/>
    </row>
    <row r="10" spans="1:9" ht="15.75">
      <c r="A10" s="301"/>
      <c r="B10" s="301"/>
      <c r="C10" s="416">
        <v>1</v>
      </c>
      <c r="D10" s="417" t="s">
        <v>439</v>
      </c>
      <c r="E10" s="418" t="s">
        <v>521</v>
      </c>
      <c r="F10" s="418" t="s">
        <v>440</v>
      </c>
      <c r="G10" s="418" t="s">
        <v>172</v>
      </c>
      <c r="H10" s="419">
        <v>1</v>
      </c>
      <c r="I10" s="420">
        <v>0.6666666666666666</v>
      </c>
    </row>
    <row r="11" spans="1:9" s="678" customFormat="1" ht="15.75">
      <c r="A11" s="249"/>
      <c r="B11" s="249"/>
      <c r="C11" s="422">
        <v>2</v>
      </c>
      <c r="D11" s="423" t="s">
        <v>490</v>
      </c>
      <c r="E11" s="423" t="s">
        <v>601</v>
      </c>
      <c r="F11" s="424" t="s">
        <v>440</v>
      </c>
      <c r="G11" s="424" t="s">
        <v>172</v>
      </c>
      <c r="H11" s="425">
        <v>9</v>
      </c>
      <c r="I11" s="426">
        <f aca="true" t="shared" si="0" ref="I11:I21">I10+TIME(0,H10,0)</f>
        <v>0.6673611111111111</v>
      </c>
    </row>
    <row r="12" spans="1:9" ht="15.75">
      <c r="A12" s="301"/>
      <c r="B12" s="301"/>
      <c r="C12" s="428">
        <v>3</v>
      </c>
      <c r="D12" s="417" t="s">
        <v>490</v>
      </c>
      <c r="E12" s="429" t="s">
        <v>374</v>
      </c>
      <c r="F12" s="418" t="s">
        <v>440</v>
      </c>
      <c r="G12" s="418" t="s">
        <v>172</v>
      </c>
      <c r="H12" s="419">
        <v>5</v>
      </c>
      <c r="I12" s="420">
        <f t="shared" si="0"/>
        <v>0.673611111111111</v>
      </c>
    </row>
    <row r="13" spans="1:9" s="678" customFormat="1" ht="15.75">
      <c r="A13" s="249"/>
      <c r="B13" s="249"/>
      <c r="C13" s="422">
        <v>4</v>
      </c>
      <c r="D13" s="423" t="s">
        <v>487</v>
      </c>
      <c r="E13" s="431" t="s">
        <v>146</v>
      </c>
      <c r="F13" s="424" t="s">
        <v>440</v>
      </c>
      <c r="G13" s="424" t="s">
        <v>172</v>
      </c>
      <c r="H13" s="425">
        <v>10</v>
      </c>
      <c r="I13" s="426">
        <f t="shared" si="0"/>
        <v>0.6770833333333333</v>
      </c>
    </row>
    <row r="14" spans="1:9" ht="15.75">
      <c r="A14" s="301"/>
      <c r="B14" s="301"/>
      <c r="C14" s="428">
        <v>5</v>
      </c>
      <c r="D14" s="417" t="s">
        <v>490</v>
      </c>
      <c r="E14" s="429" t="s">
        <v>173</v>
      </c>
      <c r="F14" s="418" t="s">
        <v>440</v>
      </c>
      <c r="G14" s="418" t="s">
        <v>172</v>
      </c>
      <c r="H14" s="419">
        <v>10</v>
      </c>
      <c r="I14" s="420">
        <f t="shared" si="0"/>
        <v>0.6840277777777777</v>
      </c>
    </row>
    <row r="15" spans="1:9" s="678" customFormat="1" ht="15.75">
      <c r="A15" s="249"/>
      <c r="B15" s="249"/>
      <c r="C15" s="433">
        <v>6</v>
      </c>
      <c r="D15" s="424" t="s">
        <v>489</v>
      </c>
      <c r="E15" s="431" t="s">
        <v>602</v>
      </c>
      <c r="F15" s="424" t="s">
        <v>440</v>
      </c>
      <c r="G15" s="424" t="s">
        <v>600</v>
      </c>
      <c r="H15" s="425">
        <v>5</v>
      </c>
      <c r="I15" s="426">
        <f t="shared" si="0"/>
        <v>0.6909722222222221</v>
      </c>
    </row>
    <row r="16" spans="1:9" ht="15.75">
      <c r="A16" s="301"/>
      <c r="B16" s="301"/>
      <c r="C16" s="428">
        <v>7</v>
      </c>
      <c r="D16" s="417" t="s">
        <v>489</v>
      </c>
      <c r="E16" s="418" t="s">
        <v>176</v>
      </c>
      <c r="F16" s="418" t="s">
        <v>378</v>
      </c>
      <c r="G16" s="418" t="s">
        <v>600</v>
      </c>
      <c r="H16" s="419">
        <v>30</v>
      </c>
      <c r="I16" s="420">
        <f t="shared" si="0"/>
        <v>0.6944444444444443</v>
      </c>
    </row>
    <row r="17" spans="1:9" s="678" customFormat="1" ht="15.75">
      <c r="A17" s="249"/>
      <c r="B17" s="249"/>
      <c r="C17" s="433">
        <v>8</v>
      </c>
      <c r="D17" s="424" t="s">
        <v>489</v>
      </c>
      <c r="E17" s="424" t="s">
        <v>72</v>
      </c>
      <c r="F17" s="424" t="s">
        <v>378</v>
      </c>
      <c r="G17" s="424" t="s">
        <v>600</v>
      </c>
      <c r="H17" s="425">
        <v>50</v>
      </c>
      <c r="I17" s="426">
        <f t="shared" si="0"/>
        <v>0.7152777777777777</v>
      </c>
    </row>
    <row r="18" spans="1:9" s="1386" customFormat="1" ht="15.75">
      <c r="A18" s="1376"/>
      <c r="B18" s="1376"/>
      <c r="C18" s="1377">
        <v>9</v>
      </c>
      <c r="D18" s="1378" t="s">
        <v>439</v>
      </c>
      <c r="E18" s="1379" t="s">
        <v>73</v>
      </c>
      <c r="F18" s="1378" t="s">
        <v>378</v>
      </c>
      <c r="G18" s="1378" t="s">
        <v>600</v>
      </c>
      <c r="H18" s="1380">
        <v>90</v>
      </c>
      <c r="I18" s="1381">
        <f t="shared" si="0"/>
        <v>0.7499999999999999</v>
      </c>
    </row>
    <row r="19" spans="1:9" ht="15.75">
      <c r="A19" s="301"/>
      <c r="B19" s="301"/>
      <c r="C19" s="416">
        <v>10</v>
      </c>
      <c r="D19" s="417" t="s">
        <v>439</v>
      </c>
      <c r="E19" s="418" t="s">
        <v>521</v>
      </c>
      <c r="F19" s="418" t="s">
        <v>440</v>
      </c>
      <c r="G19" s="418" t="s">
        <v>172</v>
      </c>
      <c r="H19" s="419">
        <v>1</v>
      </c>
      <c r="I19" s="420">
        <f t="shared" si="0"/>
        <v>0.8124999999999999</v>
      </c>
    </row>
    <row r="20" spans="1:9" s="678" customFormat="1" ht="15.75">
      <c r="A20" s="249"/>
      <c r="B20" s="249"/>
      <c r="C20" s="422">
        <v>11</v>
      </c>
      <c r="D20" s="423" t="s">
        <v>489</v>
      </c>
      <c r="E20" s="423" t="s">
        <v>174</v>
      </c>
      <c r="F20" s="424" t="s">
        <v>440</v>
      </c>
      <c r="G20" s="424"/>
      <c r="H20" s="425">
        <v>119</v>
      </c>
      <c r="I20" s="426">
        <f t="shared" si="0"/>
        <v>0.8131944444444443</v>
      </c>
    </row>
    <row r="21" spans="1:9" ht="15.75">
      <c r="A21" s="301"/>
      <c r="B21" s="301"/>
      <c r="C21" s="428">
        <v>12</v>
      </c>
      <c r="D21" s="417" t="s">
        <v>490</v>
      </c>
      <c r="E21" s="429" t="s">
        <v>379</v>
      </c>
      <c r="F21" s="418" t="s">
        <v>440</v>
      </c>
      <c r="G21" s="418"/>
      <c r="H21" s="419"/>
      <c r="I21" s="420">
        <f t="shared" si="0"/>
        <v>0.8958333333333333</v>
      </c>
    </row>
    <row r="22" spans="1:9" s="678" customFormat="1" ht="15.75">
      <c r="A22" s="249"/>
      <c r="B22" s="249"/>
      <c r="C22" s="422"/>
      <c r="D22" s="423"/>
      <c r="E22" s="431"/>
      <c r="F22" s="424"/>
      <c r="G22" s="424"/>
      <c r="H22" s="425"/>
      <c r="I22" s="426"/>
    </row>
    <row r="23" spans="1:9" s="406" customFormat="1" ht="15.75">
      <c r="A23" s="319"/>
      <c r="B23" s="319"/>
      <c r="C23" s="1159"/>
      <c r="D23" s="1160"/>
      <c r="E23" s="1315"/>
      <c r="F23" s="1160"/>
      <c r="G23" s="1160"/>
      <c r="H23" s="1161"/>
      <c r="I23" s="1162"/>
    </row>
    <row r="24" spans="1:9" s="406" customFormat="1" ht="18">
      <c r="A24" s="47"/>
      <c r="B24" s="1442" t="s">
        <v>74</v>
      </c>
      <c r="C24" s="1791"/>
      <c r="D24" s="1791"/>
      <c r="E24" s="1791"/>
      <c r="F24" s="1791"/>
      <c r="G24" s="1791"/>
      <c r="H24" s="1791"/>
      <c r="I24" s="1791"/>
    </row>
    <row r="25" spans="1:9" s="678" customFormat="1" ht="18">
      <c r="A25" s="10"/>
      <c r="B25" s="317"/>
      <c r="C25" s="318"/>
      <c r="D25" s="318"/>
      <c r="E25" s="318"/>
      <c r="F25" s="318"/>
      <c r="G25" s="318"/>
      <c r="H25" s="318"/>
      <c r="I25" s="318"/>
    </row>
    <row r="26" spans="1:9" ht="15.75">
      <c r="A26" s="301"/>
      <c r="B26" s="301"/>
      <c r="C26" s="428">
        <v>13</v>
      </c>
      <c r="D26" s="417" t="s">
        <v>439</v>
      </c>
      <c r="E26" s="417" t="s">
        <v>175</v>
      </c>
      <c r="F26" s="418" t="s">
        <v>440</v>
      </c>
      <c r="G26" s="418" t="s">
        <v>172</v>
      </c>
      <c r="H26" s="419">
        <v>1</v>
      </c>
      <c r="I26" s="420">
        <v>0.3333333333333333</v>
      </c>
    </row>
    <row r="27" spans="1:9" s="678" customFormat="1" ht="15.75">
      <c r="A27" s="249"/>
      <c r="B27" s="249"/>
      <c r="C27" s="433">
        <v>14</v>
      </c>
      <c r="D27" s="424" t="s">
        <v>489</v>
      </c>
      <c r="E27" s="424" t="s">
        <v>174</v>
      </c>
      <c r="F27" s="424" t="s">
        <v>378</v>
      </c>
      <c r="G27" s="424" t="s">
        <v>600</v>
      </c>
      <c r="H27" s="425">
        <v>119</v>
      </c>
      <c r="I27" s="426">
        <f aca="true" t="shared" si="1" ref="I27:I32">I26+TIME(0,H26,0)</f>
        <v>0.33402777777777776</v>
      </c>
    </row>
    <row r="28" spans="1:9" s="825" customFormat="1" ht="15.75">
      <c r="A28" s="301"/>
      <c r="B28" s="301"/>
      <c r="C28" s="428">
        <v>15</v>
      </c>
      <c r="D28" s="417" t="s">
        <v>439</v>
      </c>
      <c r="E28" s="509" t="s">
        <v>491</v>
      </c>
      <c r="F28" s="418" t="s">
        <v>440</v>
      </c>
      <c r="G28" s="418"/>
      <c r="H28" s="419">
        <v>30</v>
      </c>
      <c r="I28" s="420">
        <f t="shared" si="1"/>
        <v>0.41666666666666663</v>
      </c>
    </row>
    <row r="29" spans="1:9" s="678" customFormat="1" ht="15.75">
      <c r="A29" s="249"/>
      <c r="B29" s="249"/>
      <c r="C29" s="422">
        <v>16</v>
      </c>
      <c r="D29" s="423" t="s">
        <v>439</v>
      </c>
      <c r="E29" s="423" t="s">
        <v>175</v>
      </c>
      <c r="F29" s="424" t="s">
        <v>440</v>
      </c>
      <c r="G29" s="424" t="s">
        <v>172</v>
      </c>
      <c r="H29" s="425">
        <v>1</v>
      </c>
      <c r="I29" s="426">
        <f t="shared" si="1"/>
        <v>0.43749999999999994</v>
      </c>
    </row>
    <row r="30" spans="1:9" s="825" customFormat="1" ht="15.75">
      <c r="A30" s="301"/>
      <c r="B30" s="301"/>
      <c r="C30" s="434">
        <v>17</v>
      </c>
      <c r="D30" s="418" t="s">
        <v>489</v>
      </c>
      <c r="E30" s="418" t="s">
        <v>174</v>
      </c>
      <c r="F30" s="418" t="s">
        <v>378</v>
      </c>
      <c r="G30" s="418" t="s">
        <v>600</v>
      </c>
      <c r="H30" s="419">
        <v>90</v>
      </c>
      <c r="I30" s="420">
        <f t="shared" si="1"/>
        <v>0.4381944444444444</v>
      </c>
    </row>
    <row r="31" spans="1:9" s="678" customFormat="1" ht="15.75">
      <c r="A31" s="249"/>
      <c r="B31" s="249"/>
      <c r="C31" s="433">
        <v>18</v>
      </c>
      <c r="D31" s="424" t="s">
        <v>489</v>
      </c>
      <c r="E31" s="424" t="s">
        <v>75</v>
      </c>
      <c r="F31" s="424" t="s">
        <v>378</v>
      </c>
      <c r="G31" s="424" t="s">
        <v>600</v>
      </c>
      <c r="H31" s="425">
        <v>29</v>
      </c>
      <c r="I31" s="426">
        <f t="shared" si="1"/>
        <v>0.5006944444444443</v>
      </c>
    </row>
    <row r="32" spans="1:9" s="825" customFormat="1" ht="15.75">
      <c r="A32" s="301"/>
      <c r="B32" s="301"/>
      <c r="C32" s="428">
        <v>19</v>
      </c>
      <c r="D32" s="417" t="s">
        <v>439</v>
      </c>
      <c r="E32" s="509" t="s">
        <v>380</v>
      </c>
      <c r="F32" s="418" t="s">
        <v>440</v>
      </c>
      <c r="G32" s="418"/>
      <c r="H32" s="419">
        <v>0</v>
      </c>
      <c r="I32" s="420">
        <f t="shared" si="1"/>
        <v>0.5208333333333333</v>
      </c>
    </row>
    <row r="33" spans="1:9" s="678" customFormat="1" ht="15.75">
      <c r="A33" s="249"/>
      <c r="B33" s="249"/>
      <c r="C33" s="818"/>
      <c r="D33" s="424"/>
      <c r="E33" s="817"/>
      <c r="F33" s="424"/>
      <c r="G33" s="424"/>
      <c r="H33" s="425"/>
      <c r="I33" s="426"/>
    </row>
    <row r="34" spans="1:9" s="825" customFormat="1" ht="15.75">
      <c r="A34" s="301"/>
      <c r="B34" s="301"/>
      <c r="C34" s="220"/>
      <c r="D34" s="220" t="s">
        <v>388</v>
      </c>
      <c r="E34" s="418"/>
      <c r="F34" s="418"/>
      <c r="G34" s="418"/>
      <c r="H34" s="419"/>
      <c r="I34" s="420"/>
    </row>
    <row r="35" spans="1:9" s="678" customFormat="1" ht="15.75">
      <c r="A35" s="249"/>
      <c r="B35" s="249"/>
      <c r="C35" s="12"/>
      <c r="D35" s="401" t="s">
        <v>386</v>
      </c>
      <c r="E35" s="424"/>
      <c r="F35" s="424"/>
      <c r="G35" s="424"/>
      <c r="H35" s="425"/>
      <c r="I35" s="426"/>
    </row>
    <row r="36" spans="1:9" s="825" customFormat="1" ht="15">
      <c r="A36" s="270"/>
      <c r="B36" s="819"/>
      <c r="C36" s="220" t="s">
        <v>437</v>
      </c>
      <c r="D36" s="404" t="s">
        <v>492</v>
      </c>
      <c r="E36" s="220"/>
      <c r="F36" s="220"/>
      <c r="G36" s="820"/>
      <c r="H36" s="820"/>
      <c r="I36" s="820"/>
    </row>
    <row r="37" spans="1:9" s="678" customFormat="1" ht="15">
      <c r="A37" s="22"/>
      <c r="B37" s="18"/>
      <c r="C37" s="399"/>
      <c r="D37" s="399" t="s">
        <v>385</v>
      </c>
      <c r="E37" s="12"/>
      <c r="F37" s="401"/>
      <c r="G37" s="23"/>
      <c r="H37" s="57"/>
      <c r="I37" s="65"/>
    </row>
    <row r="38" spans="1:9" s="825" customFormat="1" ht="15">
      <c r="A38" s="270"/>
      <c r="B38" s="26"/>
      <c r="C38" s="402"/>
      <c r="D38" s="404" t="s">
        <v>260</v>
      </c>
      <c r="E38" s="220" t="s">
        <v>437</v>
      </c>
      <c r="F38" s="404"/>
      <c r="G38" s="270"/>
      <c r="H38" s="820"/>
      <c r="I38" s="820"/>
    </row>
    <row r="39" spans="1:9" s="678" customFormat="1" ht="15.75">
      <c r="A39" s="608"/>
      <c r="B39" s="608"/>
      <c r="C39" s="398"/>
      <c r="D39" s="399" t="s">
        <v>389</v>
      </c>
      <c r="E39" s="399"/>
      <c r="F39" s="399"/>
      <c r="G39" s="608"/>
      <c r="H39" s="608"/>
      <c r="I39" s="608"/>
    </row>
    <row r="40" spans="1:9" s="825" customFormat="1" ht="15.75">
      <c r="A40" s="789"/>
      <c r="B40" s="789"/>
      <c r="C40" s="402"/>
      <c r="D40" s="404" t="s">
        <v>390</v>
      </c>
      <c r="E40" s="402"/>
      <c r="F40" s="404"/>
      <c r="G40" s="789"/>
      <c r="H40" s="789"/>
      <c r="I40" s="789"/>
    </row>
    <row r="41" spans="1:9" s="678" customFormat="1" ht="15.75">
      <c r="A41" s="608"/>
      <c r="B41" s="608"/>
      <c r="C41" s="398"/>
      <c r="D41" s="399"/>
      <c r="E41" s="398"/>
      <c r="F41" s="399"/>
      <c r="G41" s="608"/>
      <c r="H41" s="608"/>
      <c r="I41" s="608"/>
    </row>
    <row r="42" spans="1:9" s="406" customFormat="1" ht="15.75">
      <c r="A42" s="1316"/>
      <c r="B42" s="1316"/>
      <c r="C42" s="1244"/>
      <c r="D42" s="1317"/>
      <c r="E42" s="1244"/>
      <c r="F42" s="1317"/>
      <c r="G42" s="1316"/>
      <c r="H42" s="1316"/>
      <c r="I42" s="1316"/>
    </row>
  </sheetData>
  <mergeCells count="7">
    <mergeCell ref="B24:I24"/>
    <mergeCell ref="H9:I9"/>
    <mergeCell ref="B8:I8"/>
    <mergeCell ref="B2:I2"/>
    <mergeCell ref="B3:I3"/>
    <mergeCell ref="B4:I4"/>
    <mergeCell ref="B7:I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indexed="15"/>
    <pageSetUpPr fitToPage="1"/>
  </sheetPr>
  <dimension ref="P10:P13"/>
  <sheetViews>
    <sheetView showGridLines="0" zoomScale="97" zoomScaleNormal="97" workbookViewId="0" topLeftCell="A1">
      <selection activeCell="A1" sqref="A1"/>
    </sheetView>
  </sheetViews>
  <sheetFormatPr defaultColWidth="9.140625" defaultRowHeight="12.75"/>
  <cols>
    <col min="1" max="1" width="4.140625" style="0" customWidth="1"/>
  </cols>
  <sheetData>
    <row r="10" ht="12.75">
      <c r="P10" s="1410"/>
    </row>
    <row r="11" ht="12.75">
      <c r="P11" s="1410"/>
    </row>
    <row r="12" ht="12.75">
      <c r="P12" s="1410"/>
    </row>
    <row r="13" ht="12.75">
      <c r="P13" s="1410"/>
    </row>
  </sheetData>
  <mergeCells count="1">
    <mergeCell ref="P10:P13"/>
  </mergeCells>
  <printOptions/>
  <pageMargins left="0.75" right="0.75" top="1" bottom="1" header="0.5" footer="0.5"/>
  <pageSetup fitToHeight="1" fitToWidth="1" horizontalDpi="600" verticalDpi="600" orientation="landscape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indexed="16"/>
    <pageSetUpPr fitToPage="1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sheetData>
    <row r="1" ht="10.5" customHeight="1"/>
    <row r="11" ht="8.25" customHeight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</sheetData>
  <printOptions/>
  <pageMargins left="0.75" right="0.75" top="1" bottom="1" header="0.5" footer="0.5"/>
  <pageSetup fitToHeight="1" fitToWidth="1" horizontalDpi="600" verticalDpi="600" orientation="landscape" scale="47" r:id="rId5"/>
  <drawing r:id="rId4"/>
  <legacyDrawing r:id="rId3"/>
  <oleObjects>
    <oleObject progId="Visio.Drawing.5" shapeId="389347" r:id="rId1"/>
    <oleObject progId="Visio.Drawing.5" shapeId="203226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6"/>
  </sheetPr>
  <dimension ref="B1:E30"/>
  <sheetViews>
    <sheetView showGridLines="0" zoomScale="90" zoomScaleNormal="90" workbookViewId="0" topLeftCell="A1">
      <selection activeCell="A1" sqref="A1"/>
    </sheetView>
  </sheetViews>
  <sheetFormatPr defaultColWidth="9.140625" defaultRowHeight="12.75"/>
  <cols>
    <col min="1" max="1" width="13.421875" style="86" customWidth="1"/>
    <col min="2" max="2" width="27.7109375" style="86" customWidth="1"/>
    <col min="3" max="3" width="40.7109375" style="86" customWidth="1"/>
    <col min="4" max="4" width="23.421875" style="86" customWidth="1"/>
    <col min="5" max="16384" width="40.7109375" style="86" customWidth="1"/>
  </cols>
  <sheetData>
    <row r="1" spans="2:5" s="1174" customFormat="1" ht="15">
      <c r="B1" s="1173"/>
      <c r="C1" s="1173"/>
      <c r="D1" s="1173"/>
      <c r="E1" s="1173"/>
    </row>
    <row r="2" spans="2:5" s="1174" customFormat="1" ht="15">
      <c r="B2" s="1173"/>
      <c r="C2" s="1173"/>
      <c r="D2" s="1173"/>
      <c r="E2" s="1173"/>
    </row>
    <row r="3" spans="2:5" s="1174" customFormat="1" ht="23.25">
      <c r="B3" s="1416" t="s">
        <v>617</v>
      </c>
      <c r="C3" s="1417"/>
      <c r="D3" s="1417"/>
      <c r="E3" s="1418"/>
    </row>
    <row r="4" spans="2:5" s="1174" customFormat="1" ht="15">
      <c r="B4" s="1163" t="s">
        <v>719</v>
      </c>
      <c r="C4" s="1163" t="s">
        <v>720</v>
      </c>
      <c r="D4" s="1163" t="s">
        <v>721</v>
      </c>
      <c r="E4" s="1163" t="s">
        <v>722</v>
      </c>
    </row>
    <row r="5" spans="2:5" s="1174" customFormat="1" ht="15">
      <c r="B5" s="1419" t="s">
        <v>605</v>
      </c>
      <c r="C5" s="1164" t="s">
        <v>772</v>
      </c>
      <c r="D5" s="1419" t="s">
        <v>723</v>
      </c>
      <c r="E5" s="1422" t="s">
        <v>537</v>
      </c>
    </row>
    <row r="6" spans="2:5" s="1174" customFormat="1" ht="38.25" customHeight="1">
      <c r="B6" s="1420"/>
      <c r="C6" s="1172" t="s">
        <v>147</v>
      </c>
      <c r="D6" s="1420"/>
      <c r="E6" s="1423"/>
    </row>
    <row r="7" spans="2:5" s="1174" customFormat="1" ht="12.75" customHeight="1">
      <c r="B7" s="1421"/>
      <c r="C7" s="1172" t="s">
        <v>555</v>
      </c>
      <c r="D7" s="1421"/>
      <c r="E7" s="1424"/>
    </row>
    <row r="8" spans="2:5" s="1174" customFormat="1" ht="15">
      <c r="B8" s="1408" t="s">
        <v>606</v>
      </c>
      <c r="C8" s="1166" t="s">
        <v>748</v>
      </c>
      <c r="D8" s="1408" t="s">
        <v>724</v>
      </c>
      <c r="E8" s="1407" t="s">
        <v>538</v>
      </c>
    </row>
    <row r="9" spans="2:5" s="1174" customFormat="1" ht="12.75" customHeight="1">
      <c r="B9" s="1406"/>
      <c r="C9" s="1171" t="s">
        <v>638</v>
      </c>
      <c r="D9" s="1406"/>
      <c r="E9" s="1415"/>
    </row>
    <row r="10" spans="2:5" s="1174" customFormat="1" ht="15">
      <c r="B10" s="1419" t="s">
        <v>607</v>
      </c>
      <c r="C10" s="1164" t="s">
        <v>725</v>
      </c>
      <c r="D10" s="1419" t="s">
        <v>726</v>
      </c>
      <c r="E10" s="1422" t="s">
        <v>558</v>
      </c>
    </row>
    <row r="11" spans="2:5" s="1174" customFormat="1" ht="12.75" customHeight="1">
      <c r="B11" s="1421"/>
      <c r="C11" s="1172" t="s">
        <v>637</v>
      </c>
      <c r="D11" s="1421"/>
      <c r="E11" s="1424"/>
    </row>
    <row r="12" spans="2:5" s="1174" customFormat="1" ht="15">
      <c r="B12" s="1408" t="s">
        <v>608</v>
      </c>
      <c r="C12" s="1166" t="s">
        <v>539</v>
      </c>
      <c r="D12" s="1408" t="s">
        <v>727</v>
      </c>
      <c r="E12" s="1407" t="s">
        <v>697</v>
      </c>
    </row>
    <row r="13" spans="2:5" s="1174" customFormat="1" ht="12.75" customHeight="1">
      <c r="B13" s="1406"/>
      <c r="C13" s="1171" t="s">
        <v>620</v>
      </c>
      <c r="D13" s="1406"/>
      <c r="E13" s="1415"/>
    </row>
    <row r="14" spans="2:5" s="1174" customFormat="1" ht="15">
      <c r="B14" s="1419" t="s">
        <v>610</v>
      </c>
      <c r="C14" s="1164" t="s">
        <v>540</v>
      </c>
      <c r="D14" s="1419" t="s">
        <v>728</v>
      </c>
      <c r="E14" s="1422" t="s">
        <v>543</v>
      </c>
    </row>
    <row r="15" spans="2:5" s="1174" customFormat="1" ht="12.75" customHeight="1">
      <c r="B15" s="1421"/>
      <c r="C15" s="1172" t="s">
        <v>622</v>
      </c>
      <c r="D15" s="1421"/>
      <c r="E15" s="1424"/>
    </row>
    <row r="16" spans="2:5" s="1174" customFormat="1" ht="15">
      <c r="B16" s="1408" t="s">
        <v>609</v>
      </c>
      <c r="C16" s="1166" t="s">
        <v>644</v>
      </c>
      <c r="D16" s="1408" t="s">
        <v>729</v>
      </c>
      <c r="E16" s="1407" t="s">
        <v>542</v>
      </c>
    </row>
    <row r="17" spans="2:5" s="1174" customFormat="1" ht="12.75" customHeight="1">
      <c r="B17" s="1406"/>
      <c r="C17" s="1171" t="s">
        <v>621</v>
      </c>
      <c r="D17" s="1406"/>
      <c r="E17" s="1415"/>
    </row>
    <row r="18" spans="2:5" s="1174" customFormat="1" ht="15">
      <c r="B18" s="1164" t="s">
        <v>556</v>
      </c>
      <c r="C18" s="1164" t="s">
        <v>541</v>
      </c>
      <c r="D18" s="1164" t="s">
        <v>730</v>
      </c>
      <c r="E18" s="1168" t="s">
        <v>731</v>
      </c>
    </row>
    <row r="19" spans="2:5" s="1174" customFormat="1" ht="15">
      <c r="B19" s="1166" t="s">
        <v>611</v>
      </c>
      <c r="C19" s="1166" t="s">
        <v>544</v>
      </c>
      <c r="D19" s="1166" t="s">
        <v>732</v>
      </c>
      <c r="E19" s="1167" t="s">
        <v>698</v>
      </c>
    </row>
    <row r="20" spans="2:5" s="1174" customFormat="1" ht="15">
      <c r="B20" s="1164" t="s">
        <v>613</v>
      </c>
      <c r="C20" s="1164" t="s">
        <v>733</v>
      </c>
      <c r="D20" s="1164" t="s">
        <v>734</v>
      </c>
      <c r="E20" s="1165" t="s">
        <v>545</v>
      </c>
    </row>
    <row r="21" spans="2:5" s="1174" customFormat="1" ht="15">
      <c r="B21" s="1169" t="s">
        <v>549</v>
      </c>
      <c r="C21" s="1169" t="s">
        <v>546</v>
      </c>
      <c r="D21" s="1169" t="s">
        <v>735</v>
      </c>
      <c r="E21" s="1170" t="s">
        <v>557</v>
      </c>
    </row>
    <row r="22" spans="2:5" s="1174" customFormat="1" ht="15">
      <c r="B22" s="1164" t="s">
        <v>550</v>
      </c>
      <c r="C22" s="1164" t="s">
        <v>547</v>
      </c>
      <c r="D22" s="1404" t="s">
        <v>815</v>
      </c>
      <c r="E22" s="1165" t="s">
        <v>551</v>
      </c>
    </row>
    <row r="23" spans="2:5" s="1174" customFormat="1" ht="15">
      <c r="B23" s="1169" t="s">
        <v>552</v>
      </c>
      <c r="C23" s="1169" t="s">
        <v>548</v>
      </c>
      <c r="D23" s="1169" t="s">
        <v>736</v>
      </c>
      <c r="E23" s="1170" t="s">
        <v>553</v>
      </c>
    </row>
    <row r="24" spans="2:5" s="1174" customFormat="1" ht="15">
      <c r="B24" s="1164" t="s">
        <v>612</v>
      </c>
      <c r="C24" s="1164" t="s">
        <v>554</v>
      </c>
      <c r="D24" s="1164" t="s">
        <v>737</v>
      </c>
      <c r="E24" s="1165" t="s">
        <v>699</v>
      </c>
    </row>
    <row r="25" spans="2:5" s="1174" customFormat="1" ht="15">
      <c r="B25" s="1169" t="s">
        <v>603</v>
      </c>
      <c r="C25" s="1169" t="s">
        <v>787</v>
      </c>
      <c r="D25" s="1169" t="s">
        <v>738</v>
      </c>
      <c r="E25" s="1170" t="s">
        <v>604</v>
      </c>
    </row>
    <row r="26" spans="2:5" s="1174" customFormat="1" ht="15">
      <c r="B26" s="1164" t="s">
        <v>739</v>
      </c>
      <c r="C26" s="1164" t="s">
        <v>788</v>
      </c>
      <c r="D26" s="1164" t="s">
        <v>740</v>
      </c>
      <c r="E26" s="1165" t="s">
        <v>649</v>
      </c>
    </row>
    <row r="27" spans="2:5" s="1174" customFormat="1" ht="15">
      <c r="B27" s="1169" t="s">
        <v>650</v>
      </c>
      <c r="C27" s="1169" t="s">
        <v>132</v>
      </c>
      <c r="D27" s="1169" t="s">
        <v>747</v>
      </c>
      <c r="E27" s="1170" t="s">
        <v>689</v>
      </c>
    </row>
    <row r="28" spans="2:5" s="1174" customFormat="1" ht="15">
      <c r="B28" s="1164" t="s">
        <v>835</v>
      </c>
      <c r="C28" s="1164" t="s">
        <v>836</v>
      </c>
      <c r="D28" s="1405" t="s">
        <v>134</v>
      </c>
      <c r="E28" s="1165" t="s">
        <v>133</v>
      </c>
    </row>
    <row r="29" spans="2:5" s="1174" customFormat="1" ht="15">
      <c r="B29" s="1169" t="s">
        <v>614</v>
      </c>
      <c r="C29" s="1169" t="s">
        <v>741</v>
      </c>
      <c r="D29" s="1169" t="s">
        <v>742</v>
      </c>
      <c r="E29" s="1170" t="s">
        <v>743</v>
      </c>
    </row>
    <row r="30" spans="2:5" s="1174" customFormat="1" ht="15">
      <c r="B30" s="1164" t="s">
        <v>152</v>
      </c>
      <c r="C30" s="1164" t="s">
        <v>744</v>
      </c>
      <c r="D30" s="1164" t="s">
        <v>745</v>
      </c>
      <c r="E30" s="1165" t="s">
        <v>746</v>
      </c>
    </row>
    <row r="31" s="1174" customFormat="1" ht="12.75"/>
  </sheetData>
  <mergeCells count="19">
    <mergeCell ref="B14:B15"/>
    <mergeCell ref="D14:D15"/>
    <mergeCell ref="E14:E15"/>
    <mergeCell ref="B16:B17"/>
    <mergeCell ref="D16:D17"/>
    <mergeCell ref="E16:E17"/>
    <mergeCell ref="B10:B11"/>
    <mergeCell ref="D10:D11"/>
    <mergeCell ref="E10:E11"/>
    <mergeCell ref="B12:B13"/>
    <mergeCell ref="D12:D13"/>
    <mergeCell ref="E12:E13"/>
    <mergeCell ref="B8:B9"/>
    <mergeCell ref="D8:D9"/>
    <mergeCell ref="E8:E9"/>
    <mergeCell ref="B3:E3"/>
    <mergeCell ref="B5:B7"/>
    <mergeCell ref="D5:D7"/>
    <mergeCell ref="E5:E7"/>
  </mergeCells>
  <hyperlinks>
    <hyperlink ref="E5" r:id="rId1" display="mailto:stuart.kerry@philips.com"/>
    <hyperlink ref="E8" r:id="rId2" display="mailto:apetrick@icefyre.com"/>
    <hyperlink ref="E10" r:id="rId3" display="mailto:hworstell@att.com"/>
    <hyperlink ref="E12" r:id="rId4" display="mailto:tim.godfrey@conexant.com"/>
    <hyperlink ref="E14" r:id="rId5" display="mailto:brian@linux-wlan.com"/>
    <hyperlink ref="E16" r:id="rId6" display="mailto:brian@linux-wlan.com"/>
    <hyperlink ref="E18" r:id="rId7" display="mailto:tktan@ieee.org"/>
    <hyperlink ref="E19" r:id="rId8" display="mailto:john.fakatselis@conexant.com"/>
    <hyperlink ref="E20" r:id="rId9" display="mailto:duncan.kitchin@intel.com"/>
    <hyperlink ref="E22" r:id="rId10" display="mailto:richard.h.paine@boeing.com"/>
    <hyperlink ref="E23" r:id="rId11" display="mailto:bob@airespace.com"/>
    <hyperlink ref="E24" r:id="rId12" display="mailto:bruce.kraemer@conexant.com"/>
    <hyperlink ref="E25" r:id="rId13" display="mailto:cchaplin@sj.symbol.com"/>
    <hyperlink ref="E26" r:id="rId14" display="mailto:donald.eastlake@motorola.com"/>
    <hyperlink ref="E29" r:id="rId15" display="mailto:lra@tiac.net"/>
    <hyperlink ref="E30" r:id="rId16" display="mailto:stephen.mccann@roke.co.uk"/>
    <hyperlink ref="E27" r:id="rId17" display="mailto:charles_wright@azimuthsystems.com"/>
  </hyperlinks>
  <printOptions/>
  <pageMargins left="0.75" right="0.75" top="1" bottom="1" header="0.5" footer="0.5"/>
  <pageSetup horizontalDpi="600" verticalDpi="600" orientation="portrait" r:id="rId18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tabColor indexed="47"/>
    <pageSetUpPr fitToPage="1"/>
  </sheetPr>
  <dimension ref="B1:V102"/>
  <sheetViews>
    <sheetView showGridLines="0" zoomScale="83" zoomScaleNormal="83" workbookViewId="0" topLeftCell="A1">
      <selection activeCell="A1" sqref="A1"/>
    </sheetView>
  </sheetViews>
  <sheetFormatPr defaultColWidth="9.140625" defaultRowHeight="12.75"/>
  <cols>
    <col min="1" max="1" width="8.57421875" style="460" customWidth="1"/>
    <col min="2" max="2" width="23.140625" style="461" customWidth="1"/>
    <col min="3" max="8" width="21.421875" style="462" customWidth="1"/>
    <col min="9" max="9" width="21.57421875" style="462" hidden="1" customWidth="1"/>
    <col min="10" max="10" width="17.57421875" style="462" customWidth="1"/>
    <col min="11" max="16384" width="9.140625" style="460" customWidth="1"/>
  </cols>
  <sheetData>
    <row r="1" spans="2:8" ht="6" customHeight="1">
      <c r="B1" s="1425"/>
      <c r="C1" s="1425"/>
      <c r="D1" s="1425"/>
      <c r="E1" s="1425"/>
      <c r="F1" s="1425"/>
      <c r="G1" s="1425"/>
      <c r="H1" s="1425"/>
    </row>
    <row r="2" spans="2:8" ht="13.5" thickBot="1">
      <c r="B2" s="1426"/>
      <c r="C2" s="1426"/>
      <c r="D2" s="1426"/>
      <c r="E2" s="1426"/>
      <c r="F2" s="1426"/>
      <c r="G2" s="1426"/>
      <c r="H2" s="1426"/>
    </row>
    <row r="3" spans="2:8" ht="12.75">
      <c r="B3" s="1427" t="s">
        <v>402</v>
      </c>
      <c r="C3" s="1428"/>
      <c r="D3" s="1428"/>
      <c r="E3" s="1428"/>
      <c r="F3" s="1428"/>
      <c r="G3" s="1428"/>
      <c r="H3" s="1429"/>
    </row>
    <row r="4" spans="2:22" ht="18.75" thickBot="1">
      <c r="B4" s="1430"/>
      <c r="C4" s="1431"/>
      <c r="D4" s="1431"/>
      <c r="E4" s="1431"/>
      <c r="F4" s="1431"/>
      <c r="G4" s="1431"/>
      <c r="H4" s="1432"/>
      <c r="I4" s="474"/>
      <c r="J4" s="474"/>
      <c r="K4" s="474"/>
      <c r="L4" s="474"/>
      <c r="M4" s="463"/>
      <c r="N4" s="463"/>
      <c r="O4" s="464"/>
      <c r="P4" s="462"/>
      <c r="Q4" s="462"/>
      <c r="R4" s="462"/>
      <c r="S4" s="462"/>
      <c r="T4" s="462"/>
      <c r="U4" s="462"/>
      <c r="V4" s="462"/>
    </row>
    <row r="5" ht="13.5" thickBot="1"/>
    <row r="6" spans="2:9" ht="38.25" customHeight="1">
      <c r="B6" s="470" t="s">
        <v>397</v>
      </c>
      <c r="C6" s="1182">
        <v>83</v>
      </c>
      <c r="D6" s="1178">
        <v>84</v>
      </c>
      <c r="E6" s="1186">
        <v>85</v>
      </c>
      <c r="F6" s="1362">
        <v>86</v>
      </c>
      <c r="G6" s="1353">
        <v>87</v>
      </c>
      <c r="H6" s="1369">
        <v>88</v>
      </c>
      <c r="I6" s="526">
        <v>83</v>
      </c>
    </row>
    <row r="7" spans="2:9" ht="38.25" customHeight="1">
      <c r="B7" s="471" t="s">
        <v>393</v>
      </c>
      <c r="C7" s="1183" t="s">
        <v>511</v>
      </c>
      <c r="D7" s="1179" t="s">
        <v>181</v>
      </c>
      <c r="E7" s="1187" t="s">
        <v>511</v>
      </c>
      <c r="F7" s="1363" t="s">
        <v>181</v>
      </c>
      <c r="G7" s="1354" t="s">
        <v>511</v>
      </c>
      <c r="H7" s="1370" t="s">
        <v>181</v>
      </c>
      <c r="I7" s="527" t="s">
        <v>511</v>
      </c>
    </row>
    <row r="8" spans="2:9" ht="38.25" customHeight="1">
      <c r="B8" s="472" t="s">
        <v>395</v>
      </c>
      <c r="C8" s="1184" t="s">
        <v>651</v>
      </c>
      <c r="D8" s="1180" t="s">
        <v>652</v>
      </c>
      <c r="E8" s="1188" t="s">
        <v>653</v>
      </c>
      <c r="F8" s="1364" t="s">
        <v>654</v>
      </c>
      <c r="G8" s="1355" t="s">
        <v>655</v>
      </c>
      <c r="H8" s="1371" t="s">
        <v>656</v>
      </c>
      <c r="I8" s="528" t="s">
        <v>224</v>
      </c>
    </row>
    <row r="9" spans="2:9" ht="38.25" customHeight="1">
      <c r="B9" s="473" t="s">
        <v>530</v>
      </c>
      <c r="C9" s="1184" t="s">
        <v>658</v>
      </c>
      <c r="D9" s="1180" t="s">
        <v>657</v>
      </c>
      <c r="E9" s="1188" t="s">
        <v>669</v>
      </c>
      <c r="F9" s="1364" t="s">
        <v>659</v>
      </c>
      <c r="G9" s="1356" t="s">
        <v>660</v>
      </c>
      <c r="H9" s="1371" t="s">
        <v>840</v>
      </c>
      <c r="I9" s="528" t="s">
        <v>223</v>
      </c>
    </row>
    <row r="10" spans="2:9" ht="38.25" customHeight="1">
      <c r="B10" s="465" t="s">
        <v>531</v>
      </c>
      <c r="C10" s="1184">
        <v>38005</v>
      </c>
      <c r="D10" s="1180">
        <v>38068</v>
      </c>
      <c r="E10" s="1188">
        <v>38124</v>
      </c>
      <c r="F10" s="1364">
        <v>38187</v>
      </c>
      <c r="G10" s="1357">
        <v>38250</v>
      </c>
      <c r="H10" s="1371">
        <v>38313</v>
      </c>
      <c r="I10" s="528">
        <v>38005</v>
      </c>
    </row>
    <row r="11" spans="2:9" ht="38.25" customHeight="1">
      <c r="B11" s="1373" t="s">
        <v>841</v>
      </c>
      <c r="C11" s="1184" t="s">
        <v>781</v>
      </c>
      <c r="D11" s="1180">
        <v>38068</v>
      </c>
      <c r="E11" s="1188" t="s">
        <v>781</v>
      </c>
      <c r="F11" s="1364">
        <v>38187</v>
      </c>
      <c r="G11" s="1374" t="s">
        <v>781</v>
      </c>
      <c r="H11" s="1371">
        <v>38313</v>
      </c>
      <c r="I11" s="528" t="s">
        <v>365</v>
      </c>
    </row>
    <row r="12" spans="2:9" ht="38.25" customHeight="1">
      <c r="B12" s="1366" t="s">
        <v>837</v>
      </c>
      <c r="C12" s="1184">
        <v>38007</v>
      </c>
      <c r="D12" s="1180">
        <v>38070</v>
      </c>
      <c r="E12" s="1188">
        <v>38126</v>
      </c>
      <c r="F12" s="1364">
        <v>38189</v>
      </c>
      <c r="G12" s="1367">
        <v>38252</v>
      </c>
      <c r="H12" s="1371">
        <v>38315</v>
      </c>
      <c r="I12" s="1368"/>
    </row>
    <row r="13" spans="2:9" ht="38.25" customHeight="1">
      <c r="B13" s="466" t="s">
        <v>396</v>
      </c>
      <c r="C13" s="1184">
        <v>38019</v>
      </c>
      <c r="D13" s="1180">
        <v>38075</v>
      </c>
      <c r="E13" s="1188">
        <v>38132</v>
      </c>
      <c r="F13" s="1364">
        <v>38201</v>
      </c>
      <c r="G13" s="1358">
        <v>38264</v>
      </c>
      <c r="H13" s="1371" t="s">
        <v>365</v>
      </c>
      <c r="I13" s="528" t="s">
        <v>365</v>
      </c>
    </row>
    <row r="14" spans="2:9" ht="38.25" customHeight="1">
      <c r="B14" s="467" t="s">
        <v>838</v>
      </c>
      <c r="C14" s="1184">
        <v>38026</v>
      </c>
      <c r="D14" s="1180">
        <v>38082</v>
      </c>
      <c r="E14" s="1188">
        <v>38145</v>
      </c>
      <c r="F14" s="1364">
        <v>38208</v>
      </c>
      <c r="G14" s="1359">
        <v>38272</v>
      </c>
      <c r="H14" s="1371" t="s">
        <v>365</v>
      </c>
      <c r="I14" s="528" t="s">
        <v>365</v>
      </c>
    </row>
    <row r="15" spans="2:9" ht="38.25" customHeight="1">
      <c r="B15" s="468" t="s">
        <v>363</v>
      </c>
      <c r="C15" s="1184">
        <v>38030</v>
      </c>
      <c r="D15" s="1180">
        <v>38085</v>
      </c>
      <c r="E15" s="1188">
        <v>38149</v>
      </c>
      <c r="F15" s="1364">
        <v>38212</v>
      </c>
      <c r="G15" s="1361">
        <v>38275</v>
      </c>
      <c r="H15" s="1371" t="s">
        <v>365</v>
      </c>
      <c r="I15" s="528" t="s">
        <v>365</v>
      </c>
    </row>
    <row r="16" spans="2:9" ht="38.25" customHeight="1" thickBot="1">
      <c r="B16" s="469" t="s">
        <v>839</v>
      </c>
      <c r="C16" s="1185">
        <v>38054</v>
      </c>
      <c r="D16" s="1181">
        <v>38111</v>
      </c>
      <c r="E16" s="1189">
        <v>38173</v>
      </c>
      <c r="F16" s="1365">
        <v>38237</v>
      </c>
      <c r="G16" s="1360">
        <v>38299</v>
      </c>
      <c r="H16" s="1372" t="s">
        <v>365</v>
      </c>
      <c r="I16" s="529" t="s">
        <v>365</v>
      </c>
    </row>
    <row r="19" ht="12.75">
      <c r="F19" s="464"/>
    </row>
    <row r="22" spans="2:10" s="475" customFormat="1" ht="12.75">
      <c r="B22" s="476"/>
      <c r="C22" s="477"/>
      <c r="D22" s="477"/>
      <c r="E22" s="477"/>
      <c r="F22" s="477"/>
      <c r="G22" s="477"/>
      <c r="H22" s="477"/>
      <c r="I22" s="477"/>
      <c r="J22" s="477"/>
    </row>
    <row r="23" spans="2:10" s="475" customFormat="1" ht="12.75">
      <c r="B23" s="476"/>
      <c r="C23" s="477"/>
      <c r="D23" s="477"/>
      <c r="E23" s="477"/>
      <c r="F23" s="477"/>
      <c r="G23" s="477"/>
      <c r="H23" s="477"/>
      <c r="I23" s="477"/>
      <c r="J23" s="477"/>
    </row>
    <row r="24" spans="2:12" s="478" customFormat="1" ht="15.75">
      <c r="B24" s="479" t="s">
        <v>291</v>
      </c>
      <c r="C24" s="481"/>
      <c r="D24" s="481"/>
      <c r="E24" s="481"/>
      <c r="F24" s="481"/>
      <c r="G24" s="481"/>
      <c r="H24" s="481"/>
      <c r="I24" s="481"/>
      <c r="J24" s="481"/>
      <c r="K24" s="481"/>
      <c r="L24" s="481"/>
    </row>
    <row r="25" spans="2:12" s="478" customFormat="1" ht="15.75">
      <c r="B25" s="479"/>
      <c r="C25" s="481"/>
      <c r="D25" s="481"/>
      <c r="E25" s="481"/>
      <c r="F25" s="481"/>
      <c r="G25" s="481"/>
      <c r="H25" s="481"/>
      <c r="I25" s="481"/>
      <c r="J25" s="481"/>
      <c r="K25" s="481"/>
      <c r="L25" s="481"/>
    </row>
    <row r="26" spans="2:12" s="478" customFormat="1" ht="15.75">
      <c r="B26" s="482" t="s">
        <v>292</v>
      </c>
      <c r="C26" s="481"/>
      <c r="D26" s="481"/>
      <c r="E26" s="481"/>
      <c r="F26" s="481"/>
      <c r="G26" s="481"/>
      <c r="H26" s="481"/>
      <c r="I26" s="481"/>
      <c r="J26" s="481"/>
      <c r="K26" s="481"/>
      <c r="L26" s="481"/>
    </row>
    <row r="27" spans="2:12" s="478" customFormat="1" ht="15.75">
      <c r="B27" s="479"/>
      <c r="C27" s="481"/>
      <c r="D27" s="481"/>
      <c r="E27" s="481"/>
      <c r="F27" s="481"/>
      <c r="G27" s="481"/>
      <c r="H27" s="481"/>
      <c r="I27" s="481"/>
      <c r="J27" s="481"/>
      <c r="K27" s="481"/>
      <c r="L27" s="481"/>
    </row>
    <row r="28" spans="2:12" s="478" customFormat="1" ht="15.75">
      <c r="B28" s="479" t="s">
        <v>286</v>
      </c>
      <c r="C28" s="481"/>
      <c r="D28" s="481"/>
      <c r="E28" s="481"/>
      <c r="F28" s="481"/>
      <c r="G28" s="481"/>
      <c r="H28" s="481"/>
      <c r="I28" s="481"/>
      <c r="J28" s="481"/>
      <c r="K28" s="481"/>
      <c r="L28" s="481"/>
    </row>
    <row r="29" spans="2:12" s="478" customFormat="1" ht="15.75">
      <c r="B29" s="479"/>
      <c r="C29" s="481"/>
      <c r="D29" s="481"/>
      <c r="E29" s="481"/>
      <c r="F29" s="481"/>
      <c r="G29" s="481"/>
      <c r="H29" s="481"/>
      <c r="I29" s="481"/>
      <c r="J29" s="481"/>
      <c r="K29" s="481"/>
      <c r="L29" s="481"/>
    </row>
    <row r="30" spans="2:12" s="478" customFormat="1" ht="15.75">
      <c r="B30" s="482" t="s">
        <v>289</v>
      </c>
      <c r="C30" s="481"/>
      <c r="D30" s="481"/>
      <c r="E30" s="481"/>
      <c r="F30" s="481"/>
      <c r="G30" s="481"/>
      <c r="H30" s="481"/>
      <c r="I30" s="481"/>
      <c r="J30" s="481"/>
      <c r="K30" s="481"/>
      <c r="L30" s="481"/>
    </row>
    <row r="31" spans="2:12" s="478" customFormat="1" ht="15.75">
      <c r="B31" s="482"/>
      <c r="C31" s="481"/>
      <c r="D31" s="481"/>
      <c r="E31" s="481"/>
      <c r="F31" s="481"/>
      <c r="G31" s="481"/>
      <c r="H31" s="481"/>
      <c r="I31" s="481"/>
      <c r="J31" s="481"/>
      <c r="K31" s="481"/>
      <c r="L31" s="481"/>
    </row>
    <row r="32" spans="2:12" s="478" customFormat="1" ht="15.75">
      <c r="B32" s="482" t="s">
        <v>290</v>
      </c>
      <c r="C32" s="481"/>
      <c r="D32" s="481"/>
      <c r="E32" s="481"/>
      <c r="F32" s="481"/>
      <c r="G32" s="481"/>
      <c r="H32" s="481"/>
      <c r="I32" s="481"/>
      <c r="J32" s="481"/>
      <c r="K32" s="481"/>
      <c r="L32" s="481"/>
    </row>
    <row r="33" spans="2:12" s="478" customFormat="1" ht="15.75">
      <c r="B33" s="483"/>
      <c r="C33" s="481"/>
      <c r="D33" s="481"/>
      <c r="E33" s="481"/>
      <c r="F33" s="481"/>
      <c r="G33" s="481"/>
      <c r="H33" s="481"/>
      <c r="I33" s="481"/>
      <c r="J33" s="481"/>
      <c r="K33" s="481"/>
      <c r="L33" s="481"/>
    </row>
    <row r="34" spans="2:12" s="478" customFormat="1" ht="15.75">
      <c r="B34" s="482" t="s">
        <v>287</v>
      </c>
      <c r="C34" s="481"/>
      <c r="D34" s="481"/>
      <c r="E34" s="481"/>
      <c r="F34" s="481"/>
      <c r="G34" s="481"/>
      <c r="H34" s="481"/>
      <c r="I34" s="481"/>
      <c r="J34" s="481"/>
      <c r="K34" s="481"/>
      <c r="L34" s="481"/>
    </row>
    <row r="35" spans="2:12" s="478" customFormat="1" ht="15.75">
      <c r="B35" s="483"/>
      <c r="C35" s="481"/>
      <c r="D35" s="481"/>
      <c r="E35" s="481"/>
      <c r="F35" s="481"/>
      <c r="G35" s="481"/>
      <c r="H35" s="481"/>
      <c r="I35" s="481"/>
      <c r="J35" s="481"/>
      <c r="K35" s="481"/>
      <c r="L35" s="481"/>
    </row>
    <row r="36" spans="2:12" s="478" customFormat="1" ht="15.75">
      <c r="B36" s="479"/>
      <c r="C36" s="481"/>
      <c r="D36" s="481"/>
      <c r="E36" s="481"/>
      <c r="F36" s="481"/>
      <c r="G36" s="481"/>
      <c r="H36" s="481"/>
      <c r="I36" s="481"/>
      <c r="J36" s="481"/>
      <c r="K36" s="481"/>
      <c r="L36" s="481"/>
    </row>
    <row r="37" spans="2:10" s="484" customFormat="1" ht="12.75">
      <c r="B37" s="485"/>
      <c r="C37" s="486"/>
      <c r="D37" s="486"/>
      <c r="E37" s="486"/>
      <c r="F37" s="486"/>
      <c r="G37" s="486"/>
      <c r="H37" s="486"/>
      <c r="I37" s="486"/>
      <c r="J37" s="486"/>
    </row>
    <row r="38" spans="2:10" s="475" customFormat="1" ht="12.75">
      <c r="B38" s="476"/>
      <c r="C38" s="477"/>
      <c r="D38" s="477"/>
      <c r="E38" s="477"/>
      <c r="F38" s="477"/>
      <c r="G38" s="477"/>
      <c r="H38" s="477"/>
      <c r="I38" s="477"/>
      <c r="J38" s="477"/>
    </row>
    <row r="39" spans="2:10" s="475" customFormat="1" ht="12.75">
      <c r="B39" s="476"/>
      <c r="C39" s="477"/>
      <c r="D39" s="477"/>
      <c r="E39" s="477"/>
      <c r="F39" s="477"/>
      <c r="G39" s="477"/>
      <c r="H39" s="477"/>
      <c r="I39" s="477"/>
      <c r="J39" s="477"/>
    </row>
    <row r="40" spans="2:10" s="475" customFormat="1" ht="12.75">
      <c r="B40" s="476"/>
      <c r="C40" s="477"/>
      <c r="D40" s="477"/>
      <c r="E40" s="477"/>
      <c r="F40" s="477"/>
      <c r="G40" s="477"/>
      <c r="H40" s="477"/>
      <c r="I40" s="477"/>
      <c r="J40" s="477"/>
    </row>
    <row r="102" spans="2:13" s="478" customFormat="1" ht="15.75">
      <c r="B102" s="482" t="s">
        <v>288</v>
      </c>
      <c r="C102" s="480"/>
      <c r="D102" s="481"/>
      <c r="E102" s="481"/>
      <c r="F102" s="481"/>
      <c r="G102" s="481"/>
      <c r="H102" s="481"/>
      <c r="I102" s="481"/>
      <c r="J102" s="481"/>
      <c r="K102" s="481"/>
      <c r="L102" s="481"/>
      <c r="M102" s="481"/>
    </row>
  </sheetData>
  <mergeCells count="2">
    <mergeCell ref="B1:H2"/>
    <mergeCell ref="B3:H4"/>
  </mergeCells>
  <printOptions/>
  <pageMargins left="0.75" right="0.75" top="1" bottom="1" header="0.5" footer="0.5"/>
  <pageSetup fitToHeight="1" fitToWidth="1" horizontalDpi="300" verticalDpi="300" orientation="landscape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5" transitionEvaluation="1" transitionEntry="1">
    <tabColor indexed="40"/>
    <pageSetUpPr fitToPage="1"/>
  </sheetPr>
  <dimension ref="A2:FS97"/>
  <sheetViews>
    <sheetView showGridLines="0" zoomScale="85" zoomScaleNormal="85" workbookViewId="0" topLeftCell="A1">
      <selection activeCell="A1" sqref="A1"/>
    </sheetView>
  </sheetViews>
  <sheetFormatPr defaultColWidth="12.57421875" defaultRowHeight="16.5" customHeight="1"/>
  <cols>
    <col min="1" max="1" width="5.00390625" style="41" customWidth="1"/>
    <col min="2" max="2" width="2.8515625" style="42" customWidth="1"/>
    <col min="3" max="3" width="10.8515625" style="42" customWidth="1"/>
    <col min="4" max="4" width="6.28125" style="41" customWidth="1"/>
    <col min="5" max="5" width="89.28125" style="41" customWidth="1"/>
    <col min="6" max="6" width="3.57421875" style="41" customWidth="1"/>
    <col min="7" max="7" width="26.421875" style="41" customWidth="1"/>
    <col min="8" max="8" width="4.28125" style="70" customWidth="1"/>
    <col min="9" max="9" width="10.8515625" style="61" customWidth="1"/>
    <col min="10" max="10" width="5.421875" style="41" customWidth="1"/>
    <col min="11" max="16384" width="12.57421875" style="41" customWidth="1"/>
  </cols>
  <sheetData>
    <row r="2" spans="1:175" s="1" customFormat="1" ht="16.5" customHeight="1" thickBot="1">
      <c r="A2" s="81"/>
      <c r="B2" s="44"/>
      <c r="C2" s="45"/>
      <c r="D2" s="45"/>
      <c r="E2" s="733"/>
      <c r="F2" s="45"/>
      <c r="G2" s="45"/>
      <c r="H2" s="45"/>
      <c r="I2" s="747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</row>
    <row r="3" spans="1:174" s="1" customFormat="1" ht="16.5" customHeight="1" thickBot="1">
      <c r="A3" s="81"/>
      <c r="B3" s="46"/>
      <c r="C3" s="1454" t="str">
        <f>'802.11 Cover'!$C$3</f>
        <v>INTERIM</v>
      </c>
      <c r="D3" s="1455"/>
      <c r="E3" s="1435" t="s">
        <v>232</v>
      </c>
      <c r="F3" s="1436"/>
      <c r="G3" s="1436"/>
      <c r="H3" s="1436"/>
      <c r="I3" s="745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</row>
    <row r="4" spans="1:174" s="1" customFormat="1" ht="16.5" customHeight="1">
      <c r="A4" s="81"/>
      <c r="B4" s="46"/>
      <c r="C4" s="1450" t="str">
        <f>'802.11 Cover'!$C$4</f>
        <v>R2</v>
      </c>
      <c r="D4" s="1451"/>
      <c r="E4" s="1437" t="str">
        <f>'802.11 WLAN Graphic'!$C$4</f>
        <v>Estrel Hotel Berlin, Sonnenallee 225, 12057 Berlin, Germany</v>
      </c>
      <c r="F4" s="1438"/>
      <c r="G4" s="1438"/>
      <c r="H4" s="1438"/>
      <c r="I4" s="746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</row>
    <row r="5" spans="1:174" s="1" customFormat="1" ht="16.5" customHeight="1" thickBot="1">
      <c r="A5" s="81"/>
      <c r="B5" s="46"/>
      <c r="C5" s="1452"/>
      <c r="D5" s="1453"/>
      <c r="E5" s="1439" t="str">
        <f>'802.11 WLAN Graphic'!$C$5</f>
        <v>September 12th-17th, 2004</v>
      </c>
      <c r="F5" s="1440"/>
      <c r="G5" s="1440"/>
      <c r="H5" s="1440"/>
      <c r="I5" s="746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</row>
    <row r="6" spans="1:174" s="1" customFormat="1" ht="16.5" customHeight="1">
      <c r="A6" s="81"/>
      <c r="B6" s="46"/>
      <c r="C6" s="354"/>
      <c r="D6" s="354"/>
      <c r="E6" s="85"/>
      <c r="F6" s="85"/>
      <c r="G6" s="85"/>
      <c r="H6" s="85"/>
      <c r="I6" s="734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</row>
    <row r="7" spans="1:174" s="349" customFormat="1" ht="16.5" customHeight="1">
      <c r="A7" s="701"/>
      <c r="B7" s="346"/>
      <c r="C7" s="350"/>
      <c r="D7" s="350"/>
      <c r="E7" s="351"/>
      <c r="F7" s="351"/>
      <c r="G7" s="351"/>
      <c r="H7" s="351"/>
      <c r="I7" s="735"/>
      <c r="J7" s="701"/>
      <c r="K7" s="701"/>
      <c r="L7" s="701"/>
      <c r="M7" s="701"/>
      <c r="N7" s="701"/>
      <c r="O7" s="701"/>
      <c r="P7" s="701"/>
      <c r="Q7" s="701"/>
      <c r="R7" s="701"/>
      <c r="S7" s="701"/>
      <c r="T7" s="701"/>
      <c r="U7" s="701"/>
      <c r="V7" s="701"/>
      <c r="W7" s="701"/>
      <c r="X7" s="701"/>
      <c r="Y7" s="701"/>
      <c r="Z7" s="701"/>
      <c r="AA7" s="701"/>
      <c r="AB7" s="701"/>
      <c r="AC7" s="701"/>
      <c r="AD7" s="701"/>
      <c r="AE7" s="701"/>
      <c r="AF7" s="701"/>
      <c r="AG7" s="701"/>
      <c r="AH7" s="701"/>
      <c r="AI7" s="701"/>
      <c r="AJ7" s="701"/>
      <c r="AK7" s="701"/>
      <c r="AL7" s="701"/>
      <c r="AM7" s="701"/>
      <c r="AN7" s="701"/>
      <c r="AO7" s="701"/>
      <c r="AP7" s="701"/>
      <c r="AQ7" s="701"/>
      <c r="AR7" s="701"/>
      <c r="AS7" s="701"/>
      <c r="AT7" s="701"/>
      <c r="AU7" s="701"/>
      <c r="AV7" s="701"/>
      <c r="AW7" s="701"/>
      <c r="AX7" s="701"/>
      <c r="AY7" s="701"/>
      <c r="AZ7" s="701"/>
      <c r="BA7" s="701"/>
      <c r="BB7" s="701"/>
      <c r="BC7" s="701"/>
      <c r="BD7" s="701"/>
      <c r="BE7" s="701"/>
      <c r="BF7" s="701"/>
      <c r="BG7" s="701"/>
      <c r="BH7" s="701"/>
      <c r="BI7" s="701"/>
      <c r="BJ7" s="701"/>
      <c r="BK7" s="701"/>
      <c r="BL7" s="701"/>
      <c r="BM7" s="701"/>
      <c r="BN7" s="701"/>
      <c r="BO7" s="701"/>
      <c r="BP7" s="701"/>
      <c r="BQ7" s="701"/>
      <c r="BR7" s="701"/>
      <c r="BS7" s="701"/>
      <c r="BT7" s="701"/>
      <c r="BU7" s="701"/>
      <c r="BV7" s="701"/>
      <c r="BW7" s="701"/>
      <c r="BX7" s="701"/>
      <c r="BY7" s="701"/>
      <c r="BZ7" s="701"/>
      <c r="CA7" s="701"/>
      <c r="CB7" s="701"/>
      <c r="CC7" s="701"/>
      <c r="CD7" s="701"/>
      <c r="CE7" s="701"/>
      <c r="CF7" s="701"/>
      <c r="CG7" s="701"/>
      <c r="CH7" s="701"/>
      <c r="CI7" s="701"/>
      <c r="CJ7" s="701"/>
      <c r="CK7" s="701"/>
      <c r="CL7" s="701"/>
      <c r="CM7" s="701"/>
      <c r="CN7" s="701"/>
      <c r="CO7" s="701"/>
      <c r="CP7" s="701"/>
      <c r="CQ7" s="701"/>
      <c r="CR7" s="701"/>
      <c r="CS7" s="701"/>
      <c r="CT7" s="701"/>
      <c r="CU7" s="701"/>
      <c r="CV7" s="701"/>
      <c r="CW7" s="701"/>
      <c r="CX7" s="701"/>
      <c r="CY7" s="701"/>
      <c r="CZ7" s="701"/>
      <c r="DA7" s="701"/>
      <c r="DB7" s="701"/>
      <c r="DC7" s="701"/>
      <c r="DD7" s="701"/>
      <c r="DE7" s="701"/>
      <c r="DF7" s="701"/>
      <c r="DG7" s="701"/>
      <c r="DH7" s="701"/>
      <c r="DI7" s="701"/>
      <c r="DJ7" s="701"/>
      <c r="DK7" s="701"/>
      <c r="DL7" s="701"/>
      <c r="DM7" s="701"/>
      <c r="DN7" s="701"/>
      <c r="DO7" s="701"/>
      <c r="DP7" s="701"/>
      <c r="DQ7" s="701"/>
      <c r="DR7" s="701"/>
      <c r="DS7" s="701"/>
      <c r="DT7" s="701"/>
      <c r="DU7" s="701"/>
      <c r="DV7" s="701"/>
      <c r="DW7" s="701"/>
      <c r="DX7" s="701"/>
      <c r="DY7" s="701"/>
      <c r="DZ7" s="701"/>
      <c r="EA7" s="701"/>
      <c r="EB7" s="701"/>
      <c r="EC7" s="701"/>
      <c r="ED7" s="701"/>
      <c r="EE7" s="701"/>
      <c r="EF7" s="701"/>
      <c r="EG7" s="701"/>
      <c r="EH7" s="701"/>
      <c r="EI7" s="701"/>
      <c r="EJ7" s="701"/>
      <c r="EK7" s="701"/>
      <c r="EL7" s="701"/>
      <c r="EM7" s="701"/>
      <c r="EN7" s="701"/>
      <c r="EO7" s="701"/>
      <c r="EP7" s="701"/>
      <c r="EQ7" s="701"/>
      <c r="ER7" s="701"/>
      <c r="ES7" s="701"/>
      <c r="ET7" s="701"/>
      <c r="EU7" s="701"/>
      <c r="EV7" s="701"/>
      <c r="EW7" s="701"/>
      <c r="EX7" s="701"/>
      <c r="EY7" s="701"/>
      <c r="EZ7" s="701"/>
      <c r="FA7" s="701"/>
      <c r="FB7" s="701"/>
      <c r="FC7" s="701"/>
      <c r="FD7" s="701"/>
      <c r="FE7" s="701"/>
      <c r="FF7" s="701"/>
      <c r="FG7" s="701"/>
      <c r="FH7" s="701"/>
      <c r="FI7" s="701"/>
      <c r="FJ7" s="701"/>
      <c r="FK7" s="701"/>
      <c r="FL7" s="701"/>
      <c r="FM7" s="701"/>
      <c r="FN7" s="701"/>
      <c r="FO7" s="701"/>
      <c r="FP7" s="701"/>
      <c r="FQ7" s="701"/>
      <c r="FR7" s="701"/>
    </row>
    <row r="8" spans="1:174" s="3" customFormat="1" ht="16.5" customHeight="1">
      <c r="A8" s="81"/>
      <c r="B8" s="1441" t="s">
        <v>97</v>
      </c>
      <c r="C8" s="1442"/>
      <c r="D8" s="1442"/>
      <c r="E8" s="1442"/>
      <c r="F8" s="1442"/>
      <c r="G8" s="1442"/>
      <c r="H8" s="1442"/>
      <c r="I8" s="1443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  <c r="EP8" s="81"/>
      <c r="EQ8" s="81"/>
      <c r="ER8" s="81"/>
      <c r="ES8" s="81"/>
      <c r="ET8" s="81"/>
      <c r="EU8" s="81"/>
      <c r="EV8" s="81"/>
      <c r="EW8" s="81"/>
      <c r="EX8" s="81"/>
      <c r="EY8" s="81"/>
      <c r="EZ8" s="81"/>
      <c r="FA8" s="81"/>
      <c r="FB8" s="81"/>
      <c r="FC8" s="81"/>
      <c r="FD8" s="81"/>
      <c r="FE8" s="81"/>
      <c r="FF8" s="81"/>
      <c r="FG8" s="81"/>
      <c r="FH8" s="81"/>
      <c r="FI8" s="81"/>
      <c r="FJ8" s="81"/>
      <c r="FK8" s="81"/>
      <c r="FL8" s="81"/>
      <c r="FM8" s="81"/>
      <c r="FN8" s="81"/>
      <c r="FO8" s="81"/>
      <c r="FP8" s="81"/>
      <c r="FQ8" s="81"/>
      <c r="FR8" s="81"/>
    </row>
    <row r="9" spans="1:175" s="766" customFormat="1" ht="16.5" customHeight="1">
      <c r="A9" s="764"/>
      <c r="B9" s="1444" t="s">
        <v>764</v>
      </c>
      <c r="C9" s="1445"/>
      <c r="D9" s="1445"/>
      <c r="E9" s="1445"/>
      <c r="F9" s="1445"/>
      <c r="G9" s="1445"/>
      <c r="H9" s="1445"/>
      <c r="I9" s="1446"/>
      <c r="J9" s="765"/>
      <c r="K9" s="765"/>
      <c r="L9" s="765"/>
      <c r="M9" s="765"/>
      <c r="N9" s="765"/>
      <c r="O9" s="765"/>
      <c r="P9" s="765"/>
      <c r="Q9" s="765"/>
      <c r="R9" s="765"/>
      <c r="S9" s="765"/>
      <c r="T9" s="765"/>
      <c r="U9" s="765"/>
      <c r="V9" s="765"/>
      <c r="W9" s="765"/>
      <c r="X9" s="765"/>
      <c r="Y9" s="765"/>
      <c r="Z9" s="765"/>
      <c r="AA9" s="765"/>
      <c r="AB9" s="765"/>
      <c r="AC9" s="765"/>
      <c r="AD9" s="765"/>
      <c r="AE9" s="765"/>
      <c r="AF9" s="765"/>
      <c r="AG9" s="765"/>
      <c r="AH9" s="765"/>
      <c r="AI9" s="765"/>
      <c r="AJ9" s="765"/>
      <c r="AK9" s="765"/>
      <c r="AL9" s="765"/>
      <c r="AM9" s="765"/>
      <c r="AN9" s="765"/>
      <c r="AO9" s="765"/>
      <c r="AP9" s="765"/>
      <c r="AQ9" s="765"/>
      <c r="AR9" s="765"/>
      <c r="AS9" s="765"/>
      <c r="AT9" s="765"/>
      <c r="AU9" s="765"/>
      <c r="AV9" s="765"/>
      <c r="AW9" s="765"/>
      <c r="AX9" s="765"/>
      <c r="AY9" s="765"/>
      <c r="AZ9" s="765"/>
      <c r="BA9" s="765"/>
      <c r="BB9" s="765"/>
      <c r="BC9" s="765"/>
      <c r="BD9" s="765"/>
      <c r="BE9" s="765"/>
      <c r="BF9" s="765"/>
      <c r="BG9" s="765"/>
      <c r="BH9" s="765"/>
      <c r="BI9" s="765"/>
      <c r="BJ9" s="765"/>
      <c r="BK9" s="765"/>
      <c r="BL9" s="765"/>
      <c r="BM9" s="765"/>
      <c r="BN9" s="765"/>
      <c r="BO9" s="765"/>
      <c r="BP9" s="765"/>
      <c r="BQ9" s="765"/>
      <c r="BR9" s="765"/>
      <c r="BS9" s="765"/>
      <c r="BT9" s="765"/>
      <c r="BU9" s="765"/>
      <c r="BV9" s="765"/>
      <c r="BW9" s="765"/>
      <c r="BX9" s="765"/>
      <c r="BY9" s="765"/>
      <c r="BZ9" s="765"/>
      <c r="CA9" s="765"/>
      <c r="CB9" s="765"/>
      <c r="CC9" s="765"/>
      <c r="CD9" s="765"/>
      <c r="CE9" s="765"/>
      <c r="CF9" s="765"/>
      <c r="CG9" s="765"/>
      <c r="CH9" s="765"/>
      <c r="CI9" s="765"/>
      <c r="CJ9" s="765"/>
      <c r="CK9" s="765"/>
      <c r="CL9" s="765"/>
      <c r="CM9" s="765"/>
      <c r="CN9" s="765"/>
      <c r="CO9" s="765"/>
      <c r="CP9" s="765"/>
      <c r="CQ9" s="765"/>
      <c r="CR9" s="765"/>
      <c r="CS9" s="765"/>
      <c r="CT9" s="764"/>
      <c r="CU9" s="764"/>
      <c r="CV9" s="764"/>
      <c r="CW9" s="764"/>
      <c r="CX9" s="764"/>
      <c r="CY9" s="764"/>
      <c r="CZ9" s="764"/>
      <c r="DA9" s="764"/>
      <c r="DB9" s="764"/>
      <c r="DC9" s="764"/>
      <c r="DD9" s="764"/>
      <c r="DE9" s="764"/>
      <c r="DF9" s="764"/>
      <c r="DG9" s="764"/>
      <c r="DH9" s="764"/>
      <c r="DI9" s="764"/>
      <c r="DJ9" s="764"/>
      <c r="DK9" s="764"/>
      <c r="DL9" s="764"/>
      <c r="DM9" s="764"/>
      <c r="DN9" s="764"/>
      <c r="DO9" s="764"/>
      <c r="DP9" s="764"/>
      <c r="DQ9" s="764"/>
      <c r="DR9" s="764"/>
      <c r="DS9" s="764"/>
      <c r="DT9" s="764"/>
      <c r="DU9" s="764"/>
      <c r="DV9" s="764"/>
      <c r="DW9" s="764"/>
      <c r="DX9" s="764"/>
      <c r="DY9" s="764"/>
      <c r="DZ9" s="764"/>
      <c r="EA9" s="764"/>
      <c r="EB9" s="764"/>
      <c r="EC9" s="764"/>
      <c r="ED9" s="764"/>
      <c r="EE9" s="764"/>
      <c r="EF9" s="764"/>
      <c r="EG9" s="764"/>
      <c r="EH9" s="764"/>
      <c r="EI9" s="764"/>
      <c r="EJ9" s="764"/>
      <c r="EK9" s="764"/>
      <c r="EL9" s="764"/>
      <c r="EM9" s="764"/>
      <c r="EN9" s="764"/>
      <c r="EO9" s="764"/>
      <c r="EP9" s="764"/>
      <c r="EQ9" s="764"/>
      <c r="ER9" s="764"/>
      <c r="ES9" s="764"/>
      <c r="ET9" s="764"/>
      <c r="EU9" s="764"/>
      <c r="EV9" s="764"/>
      <c r="EW9" s="764"/>
      <c r="EX9" s="764"/>
      <c r="EY9" s="764"/>
      <c r="EZ9" s="764"/>
      <c r="FA9" s="764"/>
      <c r="FB9" s="764"/>
      <c r="FC9" s="764"/>
      <c r="FD9" s="764"/>
      <c r="FE9" s="764"/>
      <c r="FF9" s="764"/>
      <c r="FG9" s="764"/>
      <c r="FH9" s="764"/>
      <c r="FI9" s="764"/>
      <c r="FJ9" s="764"/>
      <c r="FK9" s="764"/>
      <c r="FL9" s="764"/>
      <c r="FM9" s="764"/>
      <c r="FN9" s="764"/>
      <c r="FO9" s="764"/>
      <c r="FP9" s="764"/>
      <c r="FQ9" s="764"/>
      <c r="FR9" s="764"/>
      <c r="FS9" s="764"/>
    </row>
    <row r="10" spans="1:175" s="766" customFormat="1" ht="16.5" customHeight="1">
      <c r="A10" s="764"/>
      <c r="B10" s="1447" t="s">
        <v>763</v>
      </c>
      <c r="C10" s="1448"/>
      <c r="D10" s="1448"/>
      <c r="E10" s="1448"/>
      <c r="F10" s="1448"/>
      <c r="G10" s="1448"/>
      <c r="H10" s="1448"/>
      <c r="I10" s="1449"/>
      <c r="J10" s="765"/>
      <c r="K10" s="765"/>
      <c r="L10" s="765"/>
      <c r="M10" s="765"/>
      <c r="N10" s="765"/>
      <c r="O10" s="765"/>
      <c r="P10" s="765"/>
      <c r="Q10" s="765"/>
      <c r="R10" s="765"/>
      <c r="S10" s="765"/>
      <c r="T10" s="765"/>
      <c r="U10" s="765"/>
      <c r="V10" s="765"/>
      <c r="W10" s="765"/>
      <c r="X10" s="765"/>
      <c r="Y10" s="765"/>
      <c r="Z10" s="765"/>
      <c r="AA10" s="765"/>
      <c r="AB10" s="765"/>
      <c r="AC10" s="765"/>
      <c r="AD10" s="765"/>
      <c r="AE10" s="765"/>
      <c r="AF10" s="765"/>
      <c r="AG10" s="765"/>
      <c r="AH10" s="765"/>
      <c r="AI10" s="765"/>
      <c r="AJ10" s="765"/>
      <c r="AK10" s="765"/>
      <c r="AL10" s="765"/>
      <c r="AM10" s="765"/>
      <c r="AN10" s="765"/>
      <c r="AO10" s="765"/>
      <c r="AP10" s="765"/>
      <c r="AQ10" s="765"/>
      <c r="AR10" s="765"/>
      <c r="AS10" s="765"/>
      <c r="AT10" s="765"/>
      <c r="AU10" s="765"/>
      <c r="AV10" s="765"/>
      <c r="AW10" s="765"/>
      <c r="AX10" s="765"/>
      <c r="AY10" s="765"/>
      <c r="AZ10" s="765"/>
      <c r="BA10" s="765"/>
      <c r="BB10" s="765"/>
      <c r="BC10" s="765"/>
      <c r="BD10" s="765"/>
      <c r="BE10" s="765"/>
      <c r="BF10" s="765"/>
      <c r="BG10" s="765"/>
      <c r="BH10" s="765"/>
      <c r="BI10" s="765"/>
      <c r="BJ10" s="765"/>
      <c r="BK10" s="765"/>
      <c r="BL10" s="765"/>
      <c r="BM10" s="765"/>
      <c r="BN10" s="765"/>
      <c r="BO10" s="765"/>
      <c r="BP10" s="765"/>
      <c r="BQ10" s="765"/>
      <c r="BR10" s="765"/>
      <c r="BS10" s="765"/>
      <c r="BT10" s="765"/>
      <c r="BU10" s="765"/>
      <c r="BV10" s="765"/>
      <c r="BW10" s="765"/>
      <c r="BX10" s="765"/>
      <c r="BY10" s="765"/>
      <c r="BZ10" s="765"/>
      <c r="CA10" s="765"/>
      <c r="CB10" s="765"/>
      <c r="CC10" s="765"/>
      <c r="CD10" s="765"/>
      <c r="CE10" s="765"/>
      <c r="CF10" s="765"/>
      <c r="CG10" s="765"/>
      <c r="CH10" s="765"/>
      <c r="CI10" s="765"/>
      <c r="CJ10" s="765"/>
      <c r="CK10" s="765"/>
      <c r="CL10" s="765"/>
      <c r="CM10" s="765"/>
      <c r="CN10" s="765"/>
      <c r="CO10" s="765"/>
      <c r="CP10" s="765"/>
      <c r="CQ10" s="765"/>
      <c r="CR10" s="765"/>
      <c r="CS10" s="765"/>
      <c r="CT10" s="764"/>
      <c r="CU10" s="764"/>
      <c r="CV10" s="764"/>
      <c r="CW10" s="764"/>
      <c r="CX10" s="764"/>
      <c r="CY10" s="764"/>
      <c r="CZ10" s="764"/>
      <c r="DA10" s="764"/>
      <c r="DB10" s="764"/>
      <c r="DC10" s="764"/>
      <c r="DD10" s="764"/>
      <c r="DE10" s="764"/>
      <c r="DF10" s="764"/>
      <c r="DG10" s="764"/>
      <c r="DH10" s="764"/>
      <c r="DI10" s="764"/>
      <c r="DJ10" s="764"/>
      <c r="DK10" s="764"/>
      <c r="DL10" s="764"/>
      <c r="DM10" s="764"/>
      <c r="DN10" s="764"/>
      <c r="DO10" s="764"/>
      <c r="DP10" s="764"/>
      <c r="DQ10" s="764"/>
      <c r="DR10" s="764"/>
      <c r="DS10" s="764"/>
      <c r="DT10" s="764"/>
      <c r="DU10" s="764"/>
      <c r="DV10" s="764"/>
      <c r="DW10" s="764"/>
      <c r="DX10" s="764"/>
      <c r="DY10" s="764"/>
      <c r="DZ10" s="764"/>
      <c r="EA10" s="764"/>
      <c r="EB10" s="764"/>
      <c r="EC10" s="764"/>
      <c r="ED10" s="764"/>
      <c r="EE10" s="764"/>
      <c r="EF10" s="764"/>
      <c r="EG10" s="764"/>
      <c r="EH10" s="764"/>
      <c r="EI10" s="764"/>
      <c r="EJ10" s="764"/>
      <c r="EK10" s="764"/>
      <c r="EL10" s="764"/>
      <c r="EM10" s="764"/>
      <c r="EN10" s="764"/>
      <c r="EO10" s="764"/>
      <c r="EP10" s="764"/>
      <c r="EQ10" s="764"/>
      <c r="ER10" s="764"/>
      <c r="ES10" s="764"/>
      <c r="ET10" s="764"/>
      <c r="EU10" s="764"/>
      <c r="EV10" s="764"/>
      <c r="EW10" s="764"/>
      <c r="EX10" s="764"/>
      <c r="EY10" s="764"/>
      <c r="EZ10" s="764"/>
      <c r="FA10" s="764"/>
      <c r="FB10" s="764"/>
      <c r="FC10" s="764"/>
      <c r="FD10" s="764"/>
      <c r="FE10" s="764"/>
      <c r="FF10" s="764"/>
      <c r="FG10" s="764"/>
      <c r="FH10" s="764"/>
      <c r="FI10" s="764"/>
      <c r="FJ10" s="764"/>
      <c r="FK10" s="764"/>
      <c r="FL10" s="764"/>
      <c r="FM10" s="764"/>
      <c r="FN10" s="764"/>
      <c r="FO10" s="764"/>
      <c r="FP10" s="764"/>
      <c r="FQ10" s="764"/>
      <c r="FR10" s="764"/>
      <c r="FS10" s="764"/>
    </row>
    <row r="11" spans="2:175" s="20" customFormat="1" ht="16.5" customHeight="1">
      <c r="B11" s="572"/>
      <c r="C11" s="572"/>
      <c r="D11" s="573"/>
      <c r="E11" s="573"/>
      <c r="F11" s="573"/>
      <c r="G11" s="573"/>
      <c r="H11" s="1434" t="s">
        <v>206</v>
      </c>
      <c r="I11" s="1434"/>
      <c r="J11" s="702"/>
      <c r="K11" s="536"/>
      <c r="L11" s="536"/>
      <c r="M11" s="536"/>
      <c r="N11" s="536"/>
      <c r="O11" s="536"/>
      <c r="P11" s="536"/>
      <c r="Q11" s="536"/>
      <c r="R11" s="536"/>
      <c r="S11" s="536"/>
      <c r="T11" s="536"/>
      <c r="U11" s="536"/>
      <c r="V11" s="536"/>
      <c r="W11" s="536"/>
      <c r="X11" s="536"/>
      <c r="Y11" s="536"/>
      <c r="Z11" s="536"/>
      <c r="AA11" s="536"/>
      <c r="AB11" s="536"/>
      <c r="AC11" s="536"/>
      <c r="AD11" s="536"/>
      <c r="AE11" s="536"/>
      <c r="AF11" s="536"/>
      <c r="AG11" s="536"/>
      <c r="AH11" s="536"/>
      <c r="AI11" s="536"/>
      <c r="AJ11" s="536"/>
      <c r="AK11" s="536"/>
      <c r="AL11" s="536"/>
      <c r="AM11" s="536"/>
      <c r="AN11" s="536"/>
      <c r="AO11" s="536"/>
      <c r="AP11" s="536"/>
      <c r="AQ11" s="536"/>
      <c r="AR11" s="536"/>
      <c r="AS11" s="536"/>
      <c r="AT11" s="536"/>
      <c r="AU11" s="536"/>
      <c r="AV11" s="536"/>
      <c r="AW11" s="536"/>
      <c r="AX11" s="536"/>
      <c r="AY11" s="536"/>
      <c r="AZ11" s="536"/>
      <c r="BA11" s="536"/>
      <c r="BB11" s="536"/>
      <c r="BC11" s="536"/>
      <c r="BD11" s="536"/>
      <c r="BE11" s="536"/>
      <c r="BF11" s="536"/>
      <c r="BG11" s="536"/>
      <c r="BH11" s="536"/>
      <c r="BI11" s="536"/>
      <c r="BJ11" s="536"/>
      <c r="BK11" s="536"/>
      <c r="BL11" s="536"/>
      <c r="BM11" s="536"/>
      <c r="BN11" s="536"/>
      <c r="BO11" s="536"/>
      <c r="BP11" s="536"/>
      <c r="BQ11" s="536"/>
      <c r="BR11" s="536"/>
      <c r="BS11" s="536"/>
      <c r="BT11" s="536"/>
      <c r="BU11" s="536"/>
      <c r="BV11" s="536"/>
      <c r="BW11" s="536"/>
      <c r="BX11" s="536"/>
      <c r="BY11" s="536"/>
      <c r="BZ11" s="536"/>
      <c r="CA11" s="536"/>
      <c r="CB11" s="536"/>
      <c r="CC11" s="536"/>
      <c r="CD11" s="536"/>
      <c r="CE11" s="536"/>
      <c r="CF11" s="536"/>
      <c r="CG11" s="536"/>
      <c r="CH11" s="536"/>
      <c r="CI11" s="536"/>
      <c r="CJ11" s="536"/>
      <c r="CK11" s="536"/>
      <c r="CL11" s="536"/>
      <c r="CM11" s="536"/>
      <c r="CN11" s="536"/>
      <c r="CO11" s="536"/>
      <c r="CP11" s="536"/>
      <c r="CQ11" s="536"/>
      <c r="CR11" s="536"/>
      <c r="CS11" s="536"/>
      <c r="CT11" s="536"/>
      <c r="CU11" s="536"/>
      <c r="CV11" s="536"/>
      <c r="CW11" s="536"/>
      <c r="CX11" s="536"/>
      <c r="CY11" s="536"/>
      <c r="CZ11" s="536"/>
      <c r="DA11" s="536"/>
      <c r="DB11" s="536"/>
      <c r="DC11" s="536"/>
      <c r="DD11" s="536"/>
      <c r="DE11" s="536"/>
      <c r="DF11" s="536"/>
      <c r="DG11" s="536"/>
      <c r="DH11" s="536"/>
      <c r="DI11" s="536"/>
      <c r="DJ11" s="536"/>
      <c r="DK11" s="536"/>
      <c r="DL11" s="536"/>
      <c r="DM11" s="536"/>
      <c r="DN11" s="536"/>
      <c r="DO11" s="536"/>
      <c r="DP11" s="536"/>
      <c r="DQ11" s="536"/>
      <c r="DR11" s="536"/>
      <c r="DS11" s="536"/>
      <c r="DT11" s="536"/>
      <c r="DU11" s="536"/>
      <c r="DV11" s="536"/>
      <c r="DW11" s="536"/>
      <c r="DX11" s="536"/>
      <c r="DY11" s="536"/>
      <c r="DZ11" s="536"/>
      <c r="EA11" s="536"/>
      <c r="EB11" s="536"/>
      <c r="EC11" s="536"/>
      <c r="ED11" s="536"/>
      <c r="EE11" s="536"/>
      <c r="EF11" s="536"/>
      <c r="EG11" s="536"/>
      <c r="EH11" s="536"/>
      <c r="EI11" s="536"/>
      <c r="EJ11" s="536"/>
      <c r="EK11" s="536"/>
      <c r="EL11" s="536"/>
      <c r="EM11" s="536"/>
      <c r="EN11" s="536"/>
      <c r="EO11" s="536"/>
      <c r="EP11" s="536"/>
      <c r="EQ11" s="536"/>
      <c r="ER11" s="536"/>
      <c r="ES11" s="536"/>
      <c r="ET11" s="536"/>
      <c r="EU11" s="536"/>
      <c r="EV11" s="536"/>
      <c r="EW11" s="536"/>
      <c r="EX11" s="536"/>
      <c r="EY11" s="536"/>
      <c r="EZ11" s="536"/>
      <c r="FA11" s="536"/>
      <c r="FB11" s="536"/>
      <c r="FC11" s="536"/>
      <c r="FD11" s="536"/>
      <c r="FE11" s="536"/>
      <c r="FF11" s="536"/>
      <c r="FG11" s="536"/>
      <c r="FH11" s="536"/>
      <c r="FI11" s="536"/>
      <c r="FJ11" s="536"/>
      <c r="FK11" s="536"/>
      <c r="FL11" s="536"/>
      <c r="FM11" s="536"/>
      <c r="FN11" s="536"/>
      <c r="FO11" s="536"/>
      <c r="FP11" s="536"/>
      <c r="FQ11" s="536"/>
      <c r="FR11" s="536"/>
      <c r="FS11" s="536"/>
    </row>
    <row r="12" spans="2:175" s="255" customFormat="1" ht="16.5" customHeight="1">
      <c r="B12" s="585"/>
      <c r="C12" s="748">
        <v>1</v>
      </c>
      <c r="D12" s="539" t="s">
        <v>439</v>
      </c>
      <c r="E12" s="576" t="s">
        <v>868</v>
      </c>
      <c r="F12" s="540" t="s">
        <v>440</v>
      </c>
      <c r="G12" s="540" t="s">
        <v>218</v>
      </c>
      <c r="H12" s="541">
        <v>1</v>
      </c>
      <c r="I12" s="542">
        <f>TIME(8,0,0)</f>
        <v>0.3333333333333333</v>
      </c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  <c r="EY12" s="80"/>
      <c r="EZ12" s="80"/>
      <c r="FA12" s="80"/>
      <c r="FB12" s="80"/>
      <c r="FC12" s="80"/>
      <c r="FD12" s="80"/>
      <c r="FE12" s="80"/>
      <c r="FF12" s="80"/>
      <c r="FG12" s="80"/>
      <c r="FH12" s="80"/>
      <c r="FI12" s="80"/>
      <c r="FJ12" s="80"/>
      <c r="FK12" s="80"/>
      <c r="FL12" s="80"/>
      <c r="FM12" s="80"/>
      <c r="FN12" s="80"/>
      <c r="FO12" s="80"/>
      <c r="FP12" s="80"/>
      <c r="FQ12" s="80"/>
      <c r="FR12" s="80"/>
      <c r="FS12" s="80"/>
    </row>
    <row r="13" spans="2:175" s="255" customFormat="1" ht="16.5" customHeight="1">
      <c r="B13" s="549"/>
      <c r="C13" s="749">
        <v>1.1</v>
      </c>
      <c r="D13" s="550" t="s">
        <v>439</v>
      </c>
      <c r="E13" s="1334" t="s">
        <v>533</v>
      </c>
      <c r="F13" s="551" t="s">
        <v>440</v>
      </c>
      <c r="G13" s="551" t="s">
        <v>503</v>
      </c>
      <c r="H13" s="547"/>
      <c r="I13" s="548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  <c r="EY13" s="80"/>
      <c r="EZ13" s="80"/>
      <c r="FA13" s="80"/>
      <c r="FB13" s="80"/>
      <c r="FC13" s="80"/>
      <c r="FD13" s="80"/>
      <c r="FE13" s="80"/>
      <c r="FF13" s="80"/>
      <c r="FG13" s="80"/>
      <c r="FH13" s="80"/>
      <c r="FI13" s="80"/>
      <c r="FJ13" s="80"/>
      <c r="FK13" s="80"/>
      <c r="FL13" s="80"/>
      <c r="FM13" s="80"/>
      <c r="FN13" s="80"/>
      <c r="FO13" s="80"/>
      <c r="FP13" s="80"/>
      <c r="FQ13" s="80"/>
      <c r="FR13" s="80"/>
      <c r="FS13" s="80"/>
    </row>
    <row r="14" spans="2:175" s="255" customFormat="1" ht="16.5" customHeight="1">
      <c r="B14" s="259"/>
      <c r="C14" s="259"/>
      <c r="D14" s="256"/>
      <c r="E14" s="257"/>
      <c r="F14" s="257"/>
      <c r="G14" s="257"/>
      <c r="H14" s="258"/>
      <c r="I14" s="223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  <c r="EY14" s="80"/>
      <c r="EZ14" s="80"/>
      <c r="FA14" s="80"/>
      <c r="FB14" s="80"/>
      <c r="FC14" s="80"/>
      <c r="FD14" s="80"/>
      <c r="FE14" s="80"/>
      <c r="FF14" s="80"/>
      <c r="FG14" s="80"/>
      <c r="FH14" s="80"/>
      <c r="FI14" s="80"/>
      <c r="FJ14" s="80"/>
      <c r="FK14" s="80"/>
      <c r="FL14" s="80"/>
      <c r="FM14" s="80"/>
      <c r="FN14" s="80"/>
      <c r="FO14" s="80"/>
      <c r="FP14" s="80"/>
      <c r="FQ14" s="80"/>
      <c r="FR14" s="80"/>
      <c r="FS14" s="80"/>
    </row>
    <row r="15" spans="2:175" s="255" customFormat="1" ht="16.5" customHeight="1">
      <c r="B15" s="538"/>
      <c r="C15" s="750">
        <v>2</v>
      </c>
      <c r="D15" s="595" t="s">
        <v>439</v>
      </c>
      <c r="E15" s="577" t="s">
        <v>501</v>
      </c>
      <c r="F15" s="574"/>
      <c r="G15" s="574"/>
      <c r="H15" s="596">
        <v>12</v>
      </c>
      <c r="I15" s="597">
        <f>I12+TIME(0,H12,0)</f>
        <v>0.33402777777777776</v>
      </c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  <c r="EY15" s="80"/>
      <c r="EZ15" s="80"/>
      <c r="FA15" s="80"/>
      <c r="FB15" s="80"/>
      <c r="FC15" s="80"/>
      <c r="FD15" s="80"/>
      <c r="FE15" s="80"/>
      <c r="FF15" s="80"/>
      <c r="FG15" s="80"/>
      <c r="FH15" s="80"/>
      <c r="FI15" s="80"/>
      <c r="FJ15" s="80"/>
      <c r="FK15" s="80"/>
      <c r="FL15" s="80"/>
      <c r="FM15" s="80"/>
      <c r="FN15" s="80"/>
      <c r="FO15" s="80"/>
      <c r="FP15" s="80"/>
      <c r="FQ15" s="80"/>
      <c r="FR15" s="80"/>
      <c r="FS15" s="80"/>
    </row>
    <row r="16" spans="2:175" s="218" customFormat="1" ht="16.5" customHeight="1">
      <c r="B16" s="562"/>
      <c r="C16" s="11">
        <v>2.1</v>
      </c>
      <c r="D16" s="137" t="s">
        <v>439</v>
      </c>
      <c r="E16" s="589" t="s">
        <v>757</v>
      </c>
      <c r="F16" s="12" t="s">
        <v>440</v>
      </c>
      <c r="G16" s="8" t="s">
        <v>218</v>
      </c>
      <c r="H16" s="55"/>
      <c r="I16" s="590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1"/>
      <c r="ET16" s="81"/>
      <c r="EU16" s="81"/>
      <c r="EV16" s="81"/>
      <c r="EW16" s="81"/>
      <c r="EX16" s="81"/>
      <c r="EY16" s="81"/>
      <c r="EZ16" s="81"/>
      <c r="FA16" s="81"/>
      <c r="FB16" s="81"/>
      <c r="FC16" s="81"/>
      <c r="FD16" s="81"/>
      <c r="FE16" s="81"/>
      <c r="FF16" s="81"/>
      <c r="FG16" s="81"/>
      <c r="FH16" s="81"/>
      <c r="FI16" s="81"/>
      <c r="FJ16" s="81"/>
      <c r="FK16" s="81"/>
      <c r="FL16" s="81"/>
      <c r="FM16" s="81"/>
      <c r="FN16" s="81"/>
      <c r="FO16" s="81"/>
      <c r="FP16" s="81"/>
      <c r="FQ16" s="81"/>
      <c r="FR16" s="81"/>
      <c r="FS16" s="81"/>
    </row>
    <row r="17" spans="2:175" s="20" customFormat="1" ht="16.5" customHeight="1">
      <c r="B17" s="543"/>
      <c r="C17" s="25" t="s">
        <v>179</v>
      </c>
      <c r="D17" s="24" t="s">
        <v>439</v>
      </c>
      <c r="E17" s="586" t="s">
        <v>92</v>
      </c>
      <c r="F17" s="12" t="s">
        <v>440</v>
      </c>
      <c r="G17" s="8" t="s">
        <v>218</v>
      </c>
      <c r="H17" s="55"/>
      <c r="I17" s="590"/>
      <c r="J17" s="536"/>
      <c r="K17" s="536"/>
      <c r="L17" s="536"/>
      <c r="M17" s="536"/>
      <c r="N17" s="536"/>
      <c r="O17" s="536"/>
      <c r="P17" s="536"/>
      <c r="Q17" s="536"/>
      <c r="R17" s="536"/>
      <c r="S17" s="536"/>
      <c r="T17" s="536"/>
      <c r="U17" s="536"/>
      <c r="V17" s="536"/>
      <c r="W17" s="536"/>
      <c r="X17" s="536"/>
      <c r="Y17" s="536"/>
      <c r="Z17" s="536"/>
      <c r="AA17" s="536"/>
      <c r="AB17" s="536"/>
      <c r="AC17" s="536"/>
      <c r="AD17" s="536"/>
      <c r="AE17" s="536"/>
      <c r="AF17" s="536"/>
      <c r="AG17" s="536"/>
      <c r="AH17" s="536"/>
      <c r="AI17" s="536"/>
      <c r="AJ17" s="536"/>
      <c r="AK17" s="536"/>
      <c r="AL17" s="536"/>
      <c r="AM17" s="536"/>
      <c r="AN17" s="536"/>
      <c r="AO17" s="536"/>
      <c r="AP17" s="536"/>
      <c r="AQ17" s="536"/>
      <c r="AR17" s="536"/>
      <c r="AS17" s="536"/>
      <c r="AT17" s="536"/>
      <c r="AU17" s="536"/>
      <c r="AV17" s="536"/>
      <c r="AW17" s="536"/>
      <c r="AX17" s="536"/>
      <c r="AY17" s="536"/>
      <c r="AZ17" s="536"/>
      <c r="BA17" s="536"/>
      <c r="BB17" s="536"/>
      <c r="BC17" s="536"/>
      <c r="BD17" s="536"/>
      <c r="BE17" s="536"/>
      <c r="BF17" s="536"/>
      <c r="BG17" s="536"/>
      <c r="BH17" s="536"/>
      <c r="BI17" s="536"/>
      <c r="BJ17" s="536"/>
      <c r="BK17" s="536"/>
      <c r="BL17" s="536"/>
      <c r="BM17" s="536"/>
      <c r="BN17" s="536"/>
      <c r="BO17" s="536"/>
      <c r="BP17" s="536"/>
      <c r="BQ17" s="536"/>
      <c r="BR17" s="536"/>
      <c r="BS17" s="536"/>
      <c r="BT17" s="536"/>
      <c r="BU17" s="536"/>
      <c r="BV17" s="536"/>
      <c r="BW17" s="536"/>
      <c r="BX17" s="536"/>
      <c r="BY17" s="536"/>
      <c r="BZ17" s="536"/>
      <c r="CA17" s="536"/>
      <c r="CB17" s="536"/>
      <c r="CC17" s="536"/>
      <c r="CD17" s="536"/>
      <c r="CE17" s="536"/>
      <c r="CF17" s="536"/>
      <c r="CG17" s="536"/>
      <c r="CH17" s="536"/>
      <c r="CI17" s="536"/>
      <c r="CJ17" s="536"/>
      <c r="CK17" s="536"/>
      <c r="CL17" s="536"/>
      <c r="CM17" s="536"/>
      <c r="CN17" s="536"/>
      <c r="CO17" s="536"/>
      <c r="CP17" s="536"/>
      <c r="CQ17" s="536"/>
      <c r="CR17" s="536"/>
      <c r="CS17" s="536"/>
      <c r="CT17" s="536"/>
      <c r="CU17" s="536"/>
      <c r="CV17" s="536"/>
      <c r="CW17" s="536"/>
      <c r="CX17" s="536"/>
      <c r="CY17" s="536"/>
      <c r="CZ17" s="536"/>
      <c r="DA17" s="536"/>
      <c r="DB17" s="536"/>
      <c r="DC17" s="536"/>
      <c r="DD17" s="536"/>
      <c r="DE17" s="536"/>
      <c r="DF17" s="536"/>
      <c r="DG17" s="536"/>
      <c r="DH17" s="536"/>
      <c r="DI17" s="536"/>
      <c r="DJ17" s="536"/>
      <c r="DK17" s="536"/>
      <c r="DL17" s="536"/>
      <c r="DM17" s="536"/>
      <c r="DN17" s="536"/>
      <c r="DO17" s="536"/>
      <c r="DP17" s="536"/>
      <c r="DQ17" s="536"/>
      <c r="DR17" s="536"/>
      <c r="DS17" s="536"/>
      <c r="DT17" s="536"/>
      <c r="DU17" s="536"/>
      <c r="DV17" s="536"/>
      <c r="DW17" s="536"/>
      <c r="DX17" s="536"/>
      <c r="DY17" s="536"/>
      <c r="DZ17" s="536"/>
      <c r="EA17" s="536"/>
      <c r="EB17" s="536"/>
      <c r="EC17" s="536"/>
      <c r="ED17" s="536"/>
      <c r="EE17" s="536"/>
      <c r="EF17" s="536"/>
      <c r="EG17" s="536"/>
      <c r="EH17" s="536"/>
      <c r="EI17" s="536"/>
      <c r="EJ17" s="536"/>
      <c r="EK17" s="536"/>
      <c r="EL17" s="536"/>
      <c r="EM17" s="536"/>
      <c r="EN17" s="536"/>
      <c r="EO17" s="536"/>
      <c r="EP17" s="536"/>
      <c r="EQ17" s="536"/>
      <c r="ER17" s="536"/>
      <c r="ES17" s="536"/>
      <c r="ET17" s="536"/>
      <c r="EU17" s="536"/>
      <c r="EV17" s="536"/>
      <c r="EW17" s="536"/>
      <c r="EX17" s="536"/>
      <c r="EY17" s="536"/>
      <c r="EZ17" s="536"/>
      <c r="FA17" s="536"/>
      <c r="FB17" s="536"/>
      <c r="FC17" s="536"/>
      <c r="FD17" s="536"/>
      <c r="FE17" s="536"/>
      <c r="FF17" s="536"/>
      <c r="FG17" s="536"/>
      <c r="FH17" s="536"/>
      <c r="FI17" s="536"/>
      <c r="FJ17" s="536"/>
      <c r="FK17" s="536"/>
      <c r="FL17" s="536"/>
      <c r="FM17" s="536"/>
      <c r="FN17" s="536"/>
      <c r="FO17" s="536"/>
      <c r="FP17" s="536"/>
      <c r="FQ17" s="536"/>
      <c r="FR17" s="536"/>
      <c r="FS17" s="536"/>
    </row>
    <row r="18" spans="2:175" s="20" customFormat="1" ht="16.5" customHeight="1">
      <c r="B18" s="591"/>
      <c r="C18" s="751">
        <v>2.2</v>
      </c>
      <c r="D18" s="592" t="s">
        <v>439</v>
      </c>
      <c r="E18" s="587" t="s">
        <v>412</v>
      </c>
      <c r="F18" s="546" t="s">
        <v>440</v>
      </c>
      <c r="G18" s="551" t="s">
        <v>583</v>
      </c>
      <c r="H18" s="593"/>
      <c r="I18" s="594"/>
      <c r="J18" s="536"/>
      <c r="K18" s="536"/>
      <c r="L18" s="536"/>
      <c r="M18" s="536"/>
      <c r="N18" s="536"/>
      <c r="O18" s="536"/>
      <c r="P18" s="536"/>
      <c r="Q18" s="536"/>
      <c r="R18" s="536"/>
      <c r="S18" s="536"/>
      <c r="T18" s="536"/>
      <c r="U18" s="536"/>
      <c r="V18" s="536"/>
      <c r="W18" s="536"/>
      <c r="X18" s="536"/>
      <c r="Y18" s="536"/>
      <c r="Z18" s="536"/>
      <c r="AA18" s="536"/>
      <c r="AB18" s="536"/>
      <c r="AC18" s="536"/>
      <c r="AD18" s="536"/>
      <c r="AE18" s="536"/>
      <c r="AF18" s="536"/>
      <c r="AG18" s="536"/>
      <c r="AH18" s="536"/>
      <c r="AI18" s="536"/>
      <c r="AJ18" s="536"/>
      <c r="AK18" s="536"/>
      <c r="AL18" s="536"/>
      <c r="AM18" s="536"/>
      <c r="AN18" s="536"/>
      <c r="AO18" s="536"/>
      <c r="AP18" s="536"/>
      <c r="AQ18" s="536"/>
      <c r="AR18" s="536"/>
      <c r="AS18" s="536"/>
      <c r="AT18" s="536"/>
      <c r="AU18" s="536"/>
      <c r="AV18" s="536"/>
      <c r="AW18" s="536"/>
      <c r="AX18" s="536"/>
      <c r="AY18" s="536"/>
      <c r="AZ18" s="536"/>
      <c r="BA18" s="536"/>
      <c r="BB18" s="536"/>
      <c r="BC18" s="536"/>
      <c r="BD18" s="536"/>
      <c r="BE18" s="536"/>
      <c r="BF18" s="536"/>
      <c r="BG18" s="536"/>
      <c r="BH18" s="536"/>
      <c r="BI18" s="536"/>
      <c r="BJ18" s="536"/>
      <c r="BK18" s="536"/>
      <c r="BL18" s="536"/>
      <c r="BM18" s="536"/>
      <c r="BN18" s="536"/>
      <c r="BO18" s="536"/>
      <c r="BP18" s="536"/>
      <c r="BQ18" s="536"/>
      <c r="BR18" s="536"/>
      <c r="BS18" s="536"/>
      <c r="BT18" s="536"/>
      <c r="BU18" s="536"/>
      <c r="BV18" s="536"/>
      <c r="BW18" s="536"/>
      <c r="BX18" s="536"/>
      <c r="BY18" s="536"/>
      <c r="BZ18" s="536"/>
      <c r="CA18" s="536"/>
      <c r="CB18" s="536"/>
      <c r="CC18" s="536"/>
      <c r="CD18" s="536"/>
      <c r="CE18" s="536"/>
      <c r="CF18" s="536"/>
      <c r="CG18" s="536"/>
      <c r="CH18" s="536"/>
      <c r="CI18" s="536"/>
      <c r="CJ18" s="536"/>
      <c r="CK18" s="536"/>
      <c r="CL18" s="536"/>
      <c r="CM18" s="536"/>
      <c r="CN18" s="536"/>
      <c r="CO18" s="536"/>
      <c r="CP18" s="536"/>
      <c r="CQ18" s="536"/>
      <c r="CR18" s="536"/>
      <c r="CS18" s="536"/>
      <c r="CT18" s="536"/>
      <c r="CU18" s="536"/>
      <c r="CV18" s="536"/>
      <c r="CW18" s="536"/>
      <c r="CX18" s="536"/>
      <c r="CY18" s="536"/>
      <c r="CZ18" s="536"/>
      <c r="DA18" s="536"/>
      <c r="DB18" s="536"/>
      <c r="DC18" s="536"/>
      <c r="DD18" s="536"/>
      <c r="DE18" s="536"/>
      <c r="DF18" s="536"/>
      <c r="DG18" s="536"/>
      <c r="DH18" s="536"/>
      <c r="DI18" s="536"/>
      <c r="DJ18" s="536"/>
      <c r="DK18" s="536"/>
      <c r="DL18" s="536"/>
      <c r="DM18" s="536"/>
      <c r="DN18" s="536"/>
      <c r="DO18" s="536"/>
      <c r="DP18" s="536"/>
      <c r="DQ18" s="536"/>
      <c r="DR18" s="536"/>
      <c r="DS18" s="536"/>
      <c r="DT18" s="536"/>
      <c r="DU18" s="536"/>
      <c r="DV18" s="536"/>
      <c r="DW18" s="536"/>
      <c r="DX18" s="536"/>
      <c r="DY18" s="536"/>
      <c r="DZ18" s="536"/>
      <c r="EA18" s="536"/>
      <c r="EB18" s="536"/>
      <c r="EC18" s="536"/>
      <c r="ED18" s="536"/>
      <c r="EE18" s="536"/>
      <c r="EF18" s="536"/>
      <c r="EG18" s="536"/>
      <c r="EH18" s="536"/>
      <c r="EI18" s="536"/>
      <c r="EJ18" s="536"/>
      <c r="EK18" s="536"/>
      <c r="EL18" s="536"/>
      <c r="EM18" s="536"/>
      <c r="EN18" s="536"/>
      <c r="EO18" s="536"/>
      <c r="EP18" s="536"/>
      <c r="EQ18" s="536"/>
      <c r="ER18" s="536"/>
      <c r="ES18" s="536"/>
      <c r="ET18" s="536"/>
      <c r="EU18" s="536"/>
      <c r="EV18" s="536"/>
      <c r="EW18" s="536"/>
      <c r="EX18" s="536"/>
      <c r="EY18" s="536"/>
      <c r="EZ18" s="536"/>
      <c r="FA18" s="536"/>
      <c r="FB18" s="536"/>
      <c r="FC18" s="536"/>
      <c r="FD18" s="536"/>
      <c r="FE18" s="536"/>
      <c r="FF18" s="536"/>
      <c r="FG18" s="536"/>
      <c r="FH18" s="536"/>
      <c r="FI18" s="536"/>
      <c r="FJ18" s="536"/>
      <c r="FK18" s="536"/>
      <c r="FL18" s="536"/>
      <c r="FM18" s="536"/>
      <c r="FN18" s="536"/>
      <c r="FO18" s="536"/>
      <c r="FP18" s="536"/>
      <c r="FQ18" s="536"/>
      <c r="FR18" s="536"/>
      <c r="FS18" s="536"/>
    </row>
    <row r="19" spans="2:175" s="255" customFormat="1" ht="16.5" customHeight="1">
      <c r="B19" s="259"/>
      <c r="C19" s="259"/>
      <c r="D19" s="1433" t="s">
        <v>496</v>
      </c>
      <c r="E19" s="1433"/>
      <c r="F19" s="257"/>
      <c r="G19" s="257"/>
      <c r="H19" s="258"/>
      <c r="I19" s="537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  <c r="EY19" s="80"/>
      <c r="EZ19" s="80"/>
      <c r="FA19" s="80"/>
      <c r="FB19" s="80"/>
      <c r="FC19" s="80"/>
      <c r="FD19" s="80"/>
      <c r="FE19" s="80"/>
      <c r="FF19" s="80"/>
      <c r="FG19" s="80"/>
      <c r="FH19" s="80"/>
      <c r="FI19" s="80"/>
      <c r="FJ19" s="80"/>
      <c r="FK19" s="80"/>
      <c r="FL19" s="80"/>
      <c r="FM19" s="80"/>
      <c r="FN19" s="80"/>
      <c r="FO19" s="80"/>
      <c r="FP19" s="80"/>
      <c r="FQ19" s="80"/>
      <c r="FR19" s="80"/>
      <c r="FS19" s="80"/>
    </row>
    <row r="20" spans="2:175" s="255" customFormat="1" ht="16.5" customHeight="1">
      <c r="B20" s="259"/>
      <c r="C20" s="259"/>
      <c r="D20" s="257"/>
      <c r="E20" s="256"/>
      <c r="F20" s="257"/>
      <c r="G20" s="257"/>
      <c r="H20" s="258"/>
      <c r="I20" s="537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  <c r="EY20" s="80"/>
      <c r="EZ20" s="80"/>
      <c r="FA20" s="80"/>
      <c r="FB20" s="80"/>
      <c r="FC20" s="80"/>
      <c r="FD20" s="80"/>
      <c r="FE20" s="80"/>
      <c r="FF20" s="80"/>
      <c r="FG20" s="80"/>
      <c r="FH20" s="80"/>
      <c r="FI20" s="80"/>
      <c r="FJ20" s="80"/>
      <c r="FK20" s="80"/>
      <c r="FL20" s="80"/>
      <c r="FM20" s="80"/>
      <c r="FN20" s="80"/>
      <c r="FO20" s="80"/>
      <c r="FP20" s="80"/>
      <c r="FQ20" s="80"/>
      <c r="FR20" s="80"/>
      <c r="FS20" s="80"/>
    </row>
    <row r="21" spans="2:175" s="218" customFormat="1" ht="16.5" customHeight="1">
      <c r="B21" s="563"/>
      <c r="C21" s="752">
        <v>3</v>
      </c>
      <c r="D21" s="598" t="s">
        <v>487</v>
      </c>
      <c r="E21" s="578" t="s">
        <v>758</v>
      </c>
      <c r="F21" s="564" t="s">
        <v>440</v>
      </c>
      <c r="G21" s="554" t="s">
        <v>218</v>
      </c>
      <c r="H21" s="599">
        <v>2</v>
      </c>
      <c r="I21" s="600">
        <f>I15+TIME(0,H15,0)</f>
        <v>0.3423611111111111</v>
      </c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81"/>
      <c r="EU21" s="81"/>
      <c r="EV21" s="81"/>
      <c r="EW21" s="81"/>
      <c r="EX21" s="81"/>
      <c r="EY21" s="81"/>
      <c r="EZ21" s="81"/>
      <c r="FA21" s="81"/>
      <c r="FB21" s="81"/>
      <c r="FC21" s="81"/>
      <c r="FD21" s="81"/>
      <c r="FE21" s="81"/>
      <c r="FF21" s="81"/>
      <c r="FG21" s="81"/>
      <c r="FH21" s="81"/>
      <c r="FI21" s="81"/>
      <c r="FJ21" s="81"/>
      <c r="FK21" s="81"/>
      <c r="FL21" s="81"/>
      <c r="FM21" s="81"/>
      <c r="FN21" s="81"/>
      <c r="FO21" s="81"/>
      <c r="FP21" s="81"/>
      <c r="FQ21" s="81"/>
      <c r="FR21" s="81"/>
      <c r="FS21" s="81"/>
    </row>
    <row r="22" spans="2:175" s="218" customFormat="1" ht="16.5" customHeight="1">
      <c r="B22" s="264"/>
      <c r="C22" s="264"/>
      <c r="D22" s="221"/>
      <c r="E22" s="220"/>
      <c r="F22" s="220"/>
      <c r="G22" s="257"/>
      <c r="H22" s="261"/>
      <c r="I22" s="223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81"/>
      <c r="FB22" s="81"/>
      <c r="FC22" s="81"/>
      <c r="FD22" s="81"/>
      <c r="FE22" s="81"/>
      <c r="FF22" s="81"/>
      <c r="FG22" s="81"/>
      <c r="FH22" s="81"/>
      <c r="FI22" s="81"/>
      <c r="FJ22" s="81"/>
      <c r="FK22" s="81"/>
      <c r="FL22" s="81"/>
      <c r="FM22" s="81"/>
      <c r="FN22" s="81"/>
      <c r="FO22" s="81"/>
      <c r="FP22" s="81"/>
      <c r="FQ22" s="81"/>
      <c r="FR22" s="81"/>
      <c r="FS22" s="81"/>
    </row>
    <row r="23" spans="2:175" s="218" customFormat="1" ht="16.5" customHeight="1">
      <c r="B23" s="565"/>
      <c r="C23" s="753">
        <v>4</v>
      </c>
      <c r="D23" s="566" t="s">
        <v>487</v>
      </c>
      <c r="E23" s="576" t="s">
        <v>93</v>
      </c>
      <c r="F23" s="567" t="s">
        <v>440</v>
      </c>
      <c r="G23" s="540" t="s">
        <v>218</v>
      </c>
      <c r="H23" s="568">
        <v>2</v>
      </c>
      <c r="I23" s="569">
        <f>I21+TIME(0,H21,0)</f>
        <v>0.34375</v>
      </c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  <c r="DT23" s="81"/>
      <c r="DU23" s="81"/>
      <c r="DV23" s="81"/>
      <c r="DW23" s="81"/>
      <c r="DX23" s="81"/>
      <c r="DY23" s="81"/>
      <c r="DZ23" s="81"/>
      <c r="EA23" s="81"/>
      <c r="EB23" s="81"/>
      <c r="EC23" s="81"/>
      <c r="ED23" s="81"/>
      <c r="EE23" s="81"/>
      <c r="EF23" s="81"/>
      <c r="EG23" s="81"/>
      <c r="EH23" s="81"/>
      <c r="EI23" s="81"/>
      <c r="EJ23" s="81"/>
      <c r="EK23" s="81"/>
      <c r="EL23" s="81"/>
      <c r="EM23" s="81"/>
      <c r="EN23" s="81"/>
      <c r="EO23" s="81"/>
      <c r="EP23" s="81"/>
      <c r="EQ23" s="81"/>
      <c r="ER23" s="81"/>
      <c r="ES23" s="81"/>
      <c r="ET23" s="81"/>
      <c r="EU23" s="81"/>
      <c r="EV23" s="81"/>
      <c r="EW23" s="81"/>
      <c r="EX23" s="81"/>
      <c r="EY23" s="81"/>
      <c r="EZ23" s="81"/>
      <c r="FA23" s="81"/>
      <c r="FB23" s="81"/>
      <c r="FC23" s="81"/>
      <c r="FD23" s="81"/>
      <c r="FE23" s="81"/>
      <c r="FF23" s="81"/>
      <c r="FG23" s="81"/>
      <c r="FH23" s="81"/>
      <c r="FI23" s="81"/>
      <c r="FJ23" s="81"/>
      <c r="FK23" s="81"/>
      <c r="FL23" s="81"/>
      <c r="FM23" s="81"/>
      <c r="FN23" s="81"/>
      <c r="FO23" s="81"/>
      <c r="FP23" s="81"/>
      <c r="FQ23" s="81"/>
      <c r="FR23" s="81"/>
      <c r="FS23" s="81"/>
    </row>
    <row r="24" spans="2:175" s="255" customFormat="1" ht="16.5" customHeight="1">
      <c r="B24" s="549"/>
      <c r="C24" s="749">
        <v>4.1</v>
      </c>
      <c r="D24" s="550" t="s">
        <v>489</v>
      </c>
      <c r="E24" s="601" t="s">
        <v>361</v>
      </c>
      <c r="F24" s="551" t="s">
        <v>440</v>
      </c>
      <c r="G24" s="551" t="s">
        <v>503</v>
      </c>
      <c r="H24" s="593"/>
      <c r="I24" s="594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  <c r="EY24" s="80"/>
      <c r="EZ24" s="80"/>
      <c r="FA24" s="80"/>
      <c r="FB24" s="80"/>
      <c r="FC24" s="80"/>
      <c r="FD24" s="80"/>
      <c r="FE24" s="80"/>
      <c r="FF24" s="80"/>
      <c r="FG24" s="80"/>
      <c r="FH24" s="80"/>
      <c r="FI24" s="80"/>
      <c r="FJ24" s="80"/>
      <c r="FK24" s="80"/>
      <c r="FL24" s="80"/>
      <c r="FM24" s="80"/>
      <c r="FN24" s="80"/>
      <c r="FO24" s="80"/>
      <c r="FP24" s="80"/>
      <c r="FQ24" s="80"/>
      <c r="FR24" s="80"/>
      <c r="FS24" s="80"/>
    </row>
    <row r="25" spans="2:175" s="255" customFormat="1" ht="16.5" customHeight="1">
      <c r="B25" s="259"/>
      <c r="C25" s="259"/>
      <c r="D25" s="256"/>
      <c r="E25" s="281"/>
      <c r="F25" s="257"/>
      <c r="G25" s="257"/>
      <c r="H25" s="261"/>
      <c r="I25" s="2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  <c r="DP25" s="80"/>
      <c r="DQ25" s="80"/>
      <c r="DR25" s="80"/>
      <c r="DS25" s="80"/>
      <c r="DT25" s="80"/>
      <c r="DU25" s="80"/>
      <c r="DV25" s="80"/>
      <c r="DW25" s="80"/>
      <c r="DX25" s="80"/>
      <c r="DY25" s="80"/>
      <c r="DZ25" s="80"/>
      <c r="EA25" s="80"/>
      <c r="EB25" s="80"/>
      <c r="EC25" s="80"/>
      <c r="ED25" s="80"/>
      <c r="EE25" s="80"/>
      <c r="EF25" s="80"/>
      <c r="EG25" s="80"/>
      <c r="EH25" s="80"/>
      <c r="EI25" s="80"/>
      <c r="EJ25" s="80"/>
      <c r="EK25" s="80"/>
      <c r="EL25" s="80"/>
      <c r="EM25" s="80"/>
      <c r="EN25" s="80"/>
      <c r="EO25" s="80"/>
      <c r="EP25" s="80"/>
      <c r="EQ25" s="80"/>
      <c r="ER25" s="80"/>
      <c r="ES25" s="80"/>
      <c r="ET25" s="80"/>
      <c r="EU25" s="80"/>
      <c r="EV25" s="80"/>
      <c r="EW25" s="80"/>
      <c r="EX25" s="80"/>
      <c r="EY25" s="80"/>
      <c r="EZ25" s="80"/>
      <c r="FA25" s="80"/>
      <c r="FB25" s="80"/>
      <c r="FC25" s="80"/>
      <c r="FD25" s="80"/>
      <c r="FE25" s="80"/>
      <c r="FF25" s="80"/>
      <c r="FG25" s="80"/>
      <c r="FH25" s="80"/>
      <c r="FI25" s="80"/>
      <c r="FJ25" s="80"/>
      <c r="FK25" s="80"/>
      <c r="FL25" s="80"/>
      <c r="FM25" s="80"/>
      <c r="FN25" s="80"/>
      <c r="FO25" s="80"/>
      <c r="FP25" s="80"/>
      <c r="FQ25" s="80"/>
      <c r="FR25" s="80"/>
      <c r="FS25" s="80"/>
    </row>
    <row r="26" spans="2:175" s="255" customFormat="1" ht="16.5" customHeight="1">
      <c r="B26" s="538"/>
      <c r="C26" s="750">
        <v>5</v>
      </c>
      <c r="D26" s="539"/>
      <c r="E26" s="577" t="s">
        <v>299</v>
      </c>
      <c r="F26" s="574"/>
      <c r="G26" s="574"/>
      <c r="H26" s="541"/>
      <c r="I26" s="569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  <c r="EY26" s="80"/>
      <c r="EZ26" s="80"/>
      <c r="FA26" s="80"/>
      <c r="FB26" s="80"/>
      <c r="FC26" s="80"/>
      <c r="FD26" s="80"/>
      <c r="FE26" s="80"/>
      <c r="FF26" s="80"/>
      <c r="FG26" s="80"/>
      <c r="FH26" s="80"/>
      <c r="FI26" s="80"/>
      <c r="FJ26" s="80"/>
      <c r="FK26" s="80"/>
      <c r="FL26" s="80"/>
      <c r="FM26" s="80"/>
      <c r="FN26" s="80"/>
      <c r="FO26" s="80"/>
      <c r="FP26" s="80"/>
      <c r="FQ26" s="80"/>
      <c r="FR26" s="80"/>
      <c r="FS26" s="80"/>
    </row>
    <row r="27" spans="2:175" s="255" customFormat="1" ht="16.5" customHeight="1">
      <c r="B27" s="561"/>
      <c r="C27" s="5">
        <v>5.1</v>
      </c>
      <c r="D27" s="6" t="s">
        <v>317</v>
      </c>
      <c r="E27" s="7" t="s">
        <v>233</v>
      </c>
      <c r="F27" s="8" t="s">
        <v>440</v>
      </c>
      <c r="G27" s="8" t="s">
        <v>218</v>
      </c>
      <c r="H27" s="62">
        <v>2</v>
      </c>
      <c r="I27" s="544">
        <f>I21+TIME(0,H21,0)</f>
        <v>0.34375</v>
      </c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  <c r="EY27" s="80"/>
      <c r="EZ27" s="80"/>
      <c r="FA27" s="80"/>
      <c r="FB27" s="80"/>
      <c r="FC27" s="80"/>
      <c r="FD27" s="80"/>
      <c r="FE27" s="80"/>
      <c r="FF27" s="80"/>
      <c r="FG27" s="80"/>
      <c r="FH27" s="80"/>
      <c r="FI27" s="80"/>
      <c r="FJ27" s="80"/>
      <c r="FK27" s="80"/>
      <c r="FL27" s="80"/>
      <c r="FM27" s="80"/>
      <c r="FN27" s="80"/>
      <c r="FO27" s="80"/>
      <c r="FP27" s="80"/>
      <c r="FQ27" s="80"/>
      <c r="FR27" s="80"/>
      <c r="FS27" s="80"/>
    </row>
    <row r="28" spans="2:175" s="218" customFormat="1" ht="16.5" customHeight="1">
      <c r="B28" s="543"/>
      <c r="C28" s="25" t="s">
        <v>331</v>
      </c>
      <c r="D28" s="6" t="s">
        <v>490</v>
      </c>
      <c r="E28" s="586" t="s">
        <v>319</v>
      </c>
      <c r="F28" s="12"/>
      <c r="G28" s="8"/>
      <c r="H28" s="55"/>
      <c r="I28" s="590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1"/>
      <c r="DE28" s="81"/>
      <c r="DF28" s="81"/>
      <c r="DG28" s="81"/>
      <c r="DH28" s="81"/>
      <c r="DI28" s="81"/>
      <c r="DJ28" s="81"/>
      <c r="DK28" s="81"/>
      <c r="DL28" s="81"/>
      <c r="DM28" s="81"/>
      <c r="DN28" s="81"/>
      <c r="DO28" s="81"/>
      <c r="DP28" s="81"/>
      <c r="DQ28" s="81"/>
      <c r="DR28" s="81"/>
      <c r="DS28" s="81"/>
      <c r="DT28" s="81"/>
      <c r="DU28" s="81"/>
      <c r="DV28" s="81"/>
      <c r="DW28" s="81"/>
      <c r="DX28" s="81"/>
      <c r="DY28" s="81"/>
      <c r="DZ28" s="81"/>
      <c r="EA28" s="81"/>
      <c r="EB28" s="81"/>
      <c r="EC28" s="81"/>
      <c r="ED28" s="81"/>
      <c r="EE28" s="81"/>
      <c r="EF28" s="81"/>
      <c r="EG28" s="81"/>
      <c r="EH28" s="81"/>
      <c r="EI28" s="81"/>
      <c r="EJ28" s="81"/>
      <c r="EK28" s="81"/>
      <c r="EL28" s="81"/>
      <c r="EM28" s="81"/>
      <c r="EN28" s="81"/>
      <c r="EO28" s="81"/>
      <c r="EP28" s="81"/>
      <c r="EQ28" s="81"/>
      <c r="ER28" s="81"/>
      <c r="ES28" s="81"/>
      <c r="ET28" s="81"/>
      <c r="EU28" s="81"/>
      <c r="EV28" s="81"/>
      <c r="EW28" s="81"/>
      <c r="EX28" s="81"/>
      <c r="EY28" s="81"/>
      <c r="EZ28" s="81"/>
      <c r="FA28" s="81"/>
      <c r="FB28" s="81"/>
      <c r="FC28" s="81"/>
      <c r="FD28" s="81"/>
      <c r="FE28" s="81"/>
      <c r="FF28" s="81"/>
      <c r="FG28" s="81"/>
      <c r="FH28" s="81"/>
      <c r="FI28" s="81"/>
      <c r="FJ28" s="81"/>
      <c r="FK28" s="81"/>
      <c r="FL28" s="81"/>
      <c r="FM28" s="81"/>
      <c r="FN28" s="81"/>
      <c r="FO28" s="81"/>
      <c r="FP28" s="81"/>
      <c r="FQ28" s="81"/>
      <c r="FR28" s="81"/>
      <c r="FS28" s="81"/>
    </row>
    <row r="29" spans="2:175" s="255" customFormat="1" ht="16.5" customHeight="1">
      <c r="B29" s="561"/>
      <c r="C29" s="5">
        <v>5.2</v>
      </c>
      <c r="D29" s="6" t="s">
        <v>490</v>
      </c>
      <c r="E29" s="7" t="s">
        <v>619</v>
      </c>
      <c r="F29" s="8" t="s">
        <v>440</v>
      </c>
      <c r="G29" s="8" t="s">
        <v>218</v>
      </c>
      <c r="H29" s="62">
        <v>2</v>
      </c>
      <c r="I29" s="544">
        <f>I27+TIME(0,H27,0)</f>
        <v>0.3451388888888889</v>
      </c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  <c r="EY29" s="80"/>
      <c r="EZ29" s="80"/>
      <c r="FA29" s="80"/>
      <c r="FB29" s="80"/>
      <c r="FC29" s="80"/>
      <c r="FD29" s="80"/>
      <c r="FE29" s="80"/>
      <c r="FF29" s="80"/>
      <c r="FG29" s="80"/>
      <c r="FH29" s="80"/>
      <c r="FI29" s="80"/>
      <c r="FJ29" s="80"/>
      <c r="FK29" s="80"/>
      <c r="FL29" s="80"/>
      <c r="FM29" s="80"/>
      <c r="FN29" s="80"/>
      <c r="FO29" s="80"/>
      <c r="FP29" s="80"/>
      <c r="FQ29" s="80"/>
      <c r="FR29" s="80"/>
      <c r="FS29" s="80"/>
    </row>
    <row r="30" spans="2:175" s="255" customFormat="1" ht="16.5" customHeight="1">
      <c r="B30" s="561"/>
      <c r="C30" s="5" t="s">
        <v>197</v>
      </c>
      <c r="D30" s="6" t="s">
        <v>490</v>
      </c>
      <c r="E30" s="9" t="s">
        <v>94</v>
      </c>
      <c r="F30" s="8"/>
      <c r="G30" s="8"/>
      <c r="H30" s="62"/>
      <c r="I30" s="544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  <c r="EY30" s="80"/>
      <c r="EZ30" s="80"/>
      <c r="FA30" s="80"/>
      <c r="FB30" s="80"/>
      <c r="FC30" s="80"/>
      <c r="FD30" s="80"/>
      <c r="FE30" s="80"/>
      <c r="FF30" s="80"/>
      <c r="FG30" s="80"/>
      <c r="FH30" s="80"/>
      <c r="FI30" s="80"/>
      <c r="FJ30" s="80"/>
      <c r="FK30" s="80"/>
      <c r="FL30" s="80"/>
      <c r="FM30" s="80"/>
      <c r="FN30" s="80"/>
      <c r="FO30" s="80"/>
      <c r="FP30" s="80"/>
      <c r="FQ30" s="80"/>
      <c r="FR30" s="80"/>
      <c r="FS30" s="80"/>
    </row>
    <row r="31" spans="2:175" s="255" customFormat="1" ht="16.5" customHeight="1">
      <c r="B31" s="549"/>
      <c r="C31" s="749" t="s">
        <v>198</v>
      </c>
      <c r="D31" s="550" t="s">
        <v>490</v>
      </c>
      <c r="E31" s="570" t="s">
        <v>618</v>
      </c>
      <c r="F31" s="551"/>
      <c r="G31" s="551"/>
      <c r="H31" s="547"/>
      <c r="I31" s="548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  <c r="EY31" s="80"/>
      <c r="EZ31" s="80"/>
      <c r="FA31" s="80"/>
      <c r="FB31" s="80"/>
      <c r="FC31" s="80"/>
      <c r="FD31" s="80"/>
      <c r="FE31" s="80"/>
      <c r="FF31" s="80"/>
      <c r="FG31" s="80"/>
      <c r="FH31" s="80"/>
      <c r="FI31" s="80"/>
      <c r="FJ31" s="80"/>
      <c r="FK31" s="80"/>
      <c r="FL31" s="80"/>
      <c r="FM31" s="80"/>
      <c r="FN31" s="80"/>
      <c r="FO31" s="80"/>
      <c r="FP31" s="80"/>
      <c r="FQ31" s="80"/>
      <c r="FR31" s="80"/>
      <c r="FS31" s="80"/>
    </row>
    <row r="32" spans="2:175" s="255" customFormat="1" ht="16.5" customHeight="1">
      <c r="B32" s="259"/>
      <c r="C32" s="259"/>
      <c r="D32" s="256"/>
      <c r="E32" s="260"/>
      <c r="F32" s="257"/>
      <c r="G32" s="257"/>
      <c r="H32" s="258"/>
      <c r="I32" s="223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  <c r="EY32" s="80"/>
      <c r="EZ32" s="80"/>
      <c r="FA32" s="80"/>
      <c r="FB32" s="80"/>
      <c r="FC32" s="80"/>
      <c r="FD32" s="80"/>
      <c r="FE32" s="80"/>
      <c r="FF32" s="80"/>
      <c r="FG32" s="80"/>
      <c r="FH32" s="80"/>
      <c r="FI32" s="80"/>
      <c r="FJ32" s="80"/>
      <c r="FK32" s="80"/>
      <c r="FL32" s="80"/>
      <c r="FM32" s="80"/>
      <c r="FN32" s="80"/>
      <c r="FO32" s="80"/>
      <c r="FP32" s="80"/>
      <c r="FQ32" s="80"/>
      <c r="FR32" s="80"/>
      <c r="FS32" s="80"/>
    </row>
    <row r="33" spans="2:175" s="255" customFormat="1" ht="16.5" customHeight="1">
      <c r="B33" s="552"/>
      <c r="C33" s="754">
        <v>6</v>
      </c>
      <c r="D33" s="553" t="s">
        <v>490</v>
      </c>
      <c r="E33" s="955" t="s">
        <v>95</v>
      </c>
      <c r="F33" s="554" t="s">
        <v>440</v>
      </c>
      <c r="G33" s="554" t="s">
        <v>96</v>
      </c>
      <c r="H33" s="555">
        <v>2</v>
      </c>
      <c r="I33" s="556">
        <f>I29+TIME(0,H29,0)</f>
        <v>0.34652777777777777</v>
      </c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  <c r="EY33" s="80"/>
      <c r="EZ33" s="80"/>
      <c r="FA33" s="80"/>
      <c r="FB33" s="80"/>
      <c r="FC33" s="80"/>
      <c r="FD33" s="80"/>
      <c r="FE33" s="80"/>
      <c r="FF33" s="80"/>
      <c r="FG33" s="80"/>
      <c r="FH33" s="80"/>
      <c r="FI33" s="80"/>
      <c r="FJ33" s="80"/>
      <c r="FK33" s="80"/>
      <c r="FL33" s="80"/>
      <c r="FM33" s="80"/>
      <c r="FN33" s="80"/>
      <c r="FO33" s="80"/>
      <c r="FP33" s="80"/>
      <c r="FQ33" s="80"/>
      <c r="FR33" s="80"/>
      <c r="FS33" s="80"/>
    </row>
    <row r="34" spans="2:175" s="255" customFormat="1" ht="16.5" customHeight="1">
      <c r="B34" s="259"/>
      <c r="C34" s="259"/>
      <c r="D34" s="256"/>
      <c r="E34" s="262"/>
      <c r="F34" s="257"/>
      <c r="G34" s="257"/>
      <c r="H34" s="258"/>
      <c r="I34" s="223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  <c r="EY34" s="80"/>
      <c r="EZ34" s="80"/>
      <c r="FA34" s="80"/>
      <c r="FB34" s="80"/>
      <c r="FC34" s="80"/>
      <c r="FD34" s="80"/>
      <c r="FE34" s="80"/>
      <c r="FF34" s="80"/>
      <c r="FG34" s="80"/>
      <c r="FH34" s="80"/>
      <c r="FI34" s="80"/>
      <c r="FJ34" s="80"/>
      <c r="FK34" s="80"/>
      <c r="FL34" s="80"/>
      <c r="FM34" s="80"/>
      <c r="FN34" s="80"/>
      <c r="FO34" s="80"/>
      <c r="FP34" s="80"/>
      <c r="FQ34" s="80"/>
      <c r="FR34" s="80"/>
      <c r="FS34" s="80"/>
    </row>
    <row r="35" spans="2:175" s="218" customFormat="1" ht="16.5" customHeight="1">
      <c r="B35" s="571"/>
      <c r="C35" s="763">
        <v>7</v>
      </c>
      <c r="D35" s="539"/>
      <c r="E35" s="576" t="s">
        <v>759</v>
      </c>
      <c r="F35" s="575"/>
      <c r="G35" s="575"/>
      <c r="H35" s="568"/>
      <c r="I35" s="542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  <c r="DE35" s="81"/>
      <c r="DF35" s="81"/>
      <c r="DG35" s="81"/>
      <c r="DH35" s="81"/>
      <c r="DI35" s="81"/>
      <c r="DJ35" s="81"/>
      <c r="DK35" s="81"/>
      <c r="DL35" s="81"/>
      <c r="DM35" s="81"/>
      <c r="DN35" s="81"/>
      <c r="DO35" s="81"/>
      <c r="DP35" s="81"/>
      <c r="DQ35" s="81"/>
      <c r="DR35" s="81"/>
      <c r="DS35" s="81"/>
      <c r="DT35" s="81"/>
      <c r="DU35" s="81"/>
      <c r="DV35" s="81"/>
      <c r="DW35" s="81"/>
      <c r="DX35" s="81"/>
      <c r="DY35" s="81"/>
      <c r="DZ35" s="81"/>
      <c r="EA35" s="81"/>
      <c r="EB35" s="81"/>
      <c r="EC35" s="81"/>
      <c r="ED35" s="81"/>
      <c r="EE35" s="81"/>
      <c r="EF35" s="81"/>
      <c r="EG35" s="81"/>
      <c r="EH35" s="81"/>
      <c r="EI35" s="81"/>
      <c r="EJ35" s="81"/>
      <c r="EK35" s="81"/>
      <c r="EL35" s="81"/>
      <c r="EM35" s="81"/>
      <c r="EN35" s="81"/>
      <c r="EO35" s="81"/>
      <c r="EP35" s="81"/>
      <c r="EQ35" s="81"/>
      <c r="ER35" s="81"/>
      <c r="ES35" s="81"/>
      <c r="ET35" s="81"/>
      <c r="EU35" s="81"/>
      <c r="EV35" s="81"/>
      <c r="EW35" s="81"/>
      <c r="EX35" s="81"/>
      <c r="EY35" s="81"/>
      <c r="EZ35" s="81"/>
      <c r="FA35" s="81"/>
      <c r="FB35" s="81"/>
      <c r="FC35" s="81"/>
      <c r="FD35" s="81"/>
      <c r="FE35" s="81"/>
      <c r="FF35" s="81"/>
      <c r="FG35" s="81"/>
      <c r="FH35" s="81"/>
      <c r="FI35" s="81"/>
      <c r="FJ35" s="81"/>
      <c r="FK35" s="81"/>
      <c r="FL35" s="81"/>
      <c r="FM35" s="81"/>
      <c r="FN35" s="81"/>
      <c r="FO35" s="81"/>
      <c r="FP35" s="81"/>
      <c r="FQ35" s="81"/>
      <c r="FR35" s="81"/>
      <c r="FS35" s="81"/>
    </row>
    <row r="36" spans="2:175" s="218" customFormat="1" ht="16.5" customHeight="1">
      <c r="B36" s="1394"/>
      <c r="C36" s="1395">
        <v>7.1</v>
      </c>
      <c r="D36" s="546" t="s">
        <v>490</v>
      </c>
      <c r="E36" s="1396" t="s">
        <v>497</v>
      </c>
      <c r="F36" s="546" t="s">
        <v>440</v>
      </c>
      <c r="G36" s="551" t="s">
        <v>218</v>
      </c>
      <c r="H36" s="1397">
        <v>2</v>
      </c>
      <c r="I36" s="548">
        <f>I33+TIME(0,H33,0)</f>
        <v>0.34791666666666665</v>
      </c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1"/>
      <c r="CP36" s="81"/>
      <c r="CQ36" s="81"/>
      <c r="CR36" s="81"/>
      <c r="CS36" s="81"/>
      <c r="CT36" s="81"/>
      <c r="CU36" s="81"/>
      <c r="CV36" s="81"/>
      <c r="CW36" s="81"/>
      <c r="CX36" s="81"/>
      <c r="CY36" s="81"/>
      <c r="CZ36" s="81"/>
      <c r="DA36" s="81"/>
      <c r="DB36" s="81"/>
      <c r="DC36" s="81"/>
      <c r="DD36" s="81"/>
      <c r="DE36" s="81"/>
      <c r="DF36" s="81"/>
      <c r="DG36" s="81"/>
      <c r="DH36" s="81"/>
      <c r="DI36" s="81"/>
      <c r="DJ36" s="81"/>
      <c r="DK36" s="81"/>
      <c r="DL36" s="81"/>
      <c r="DM36" s="81"/>
      <c r="DN36" s="81"/>
      <c r="DO36" s="81"/>
      <c r="DP36" s="81"/>
      <c r="DQ36" s="81"/>
      <c r="DR36" s="81"/>
      <c r="DS36" s="81"/>
      <c r="DT36" s="81"/>
      <c r="DU36" s="81"/>
      <c r="DV36" s="81"/>
      <c r="DW36" s="81"/>
      <c r="DX36" s="81"/>
      <c r="DY36" s="81"/>
      <c r="DZ36" s="81"/>
      <c r="EA36" s="81"/>
      <c r="EB36" s="81"/>
      <c r="EC36" s="81"/>
      <c r="ED36" s="81"/>
      <c r="EE36" s="81"/>
      <c r="EF36" s="81"/>
      <c r="EG36" s="81"/>
      <c r="EH36" s="81"/>
      <c r="EI36" s="81"/>
      <c r="EJ36" s="81"/>
      <c r="EK36" s="81"/>
      <c r="EL36" s="81"/>
      <c r="EM36" s="81"/>
      <c r="EN36" s="81"/>
      <c r="EO36" s="81"/>
      <c r="EP36" s="81"/>
      <c r="EQ36" s="81"/>
      <c r="ER36" s="81"/>
      <c r="ES36" s="81"/>
      <c r="ET36" s="81"/>
      <c r="EU36" s="81"/>
      <c r="EV36" s="81"/>
      <c r="EW36" s="81"/>
      <c r="EX36" s="81"/>
      <c r="EY36" s="81"/>
      <c r="EZ36" s="81"/>
      <c r="FA36" s="81"/>
      <c r="FB36" s="81"/>
      <c r="FC36" s="81"/>
      <c r="FD36" s="81"/>
      <c r="FE36" s="81"/>
      <c r="FF36" s="81"/>
      <c r="FG36" s="81"/>
      <c r="FH36" s="81"/>
      <c r="FI36" s="81"/>
      <c r="FJ36" s="81"/>
      <c r="FK36" s="81"/>
      <c r="FL36" s="81"/>
      <c r="FM36" s="81"/>
      <c r="FN36" s="81"/>
      <c r="FO36" s="81"/>
      <c r="FP36" s="81"/>
      <c r="FQ36" s="81"/>
      <c r="FR36" s="81"/>
      <c r="FS36" s="81"/>
    </row>
    <row r="37" spans="2:9" s="255" customFormat="1" ht="16.5" customHeight="1">
      <c r="B37" s="259"/>
      <c r="C37" s="259"/>
      <c r="D37" s="256"/>
      <c r="E37" s="262"/>
      <c r="F37" s="257"/>
      <c r="G37" s="257"/>
      <c r="H37" s="258"/>
      <c r="I37" s="223"/>
    </row>
    <row r="38" spans="2:175" s="218" customFormat="1" ht="16.5" customHeight="1">
      <c r="B38" s="552"/>
      <c r="C38" s="754">
        <v>7.2</v>
      </c>
      <c r="D38" s="553" t="s">
        <v>490</v>
      </c>
      <c r="E38" s="580" t="s">
        <v>766</v>
      </c>
      <c r="F38" s="554" t="s">
        <v>442</v>
      </c>
      <c r="G38" s="553" t="s">
        <v>765</v>
      </c>
      <c r="H38" s="555">
        <v>4</v>
      </c>
      <c r="I38" s="556">
        <f>I36+TIME(0,H36,0)</f>
        <v>0.34930555555555554</v>
      </c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81"/>
      <c r="CC38" s="81"/>
      <c r="CD38" s="81"/>
      <c r="CE38" s="81"/>
      <c r="CF38" s="81"/>
      <c r="CG38" s="81"/>
      <c r="CH38" s="81"/>
      <c r="CI38" s="81"/>
      <c r="CJ38" s="81"/>
      <c r="CK38" s="81"/>
      <c r="CL38" s="81"/>
      <c r="CM38" s="81"/>
      <c r="CN38" s="81"/>
      <c r="CO38" s="81"/>
      <c r="CP38" s="81"/>
      <c r="CQ38" s="81"/>
      <c r="CR38" s="81"/>
      <c r="CS38" s="81"/>
      <c r="CT38" s="81"/>
      <c r="CU38" s="81"/>
      <c r="CV38" s="81"/>
      <c r="CW38" s="81"/>
      <c r="CX38" s="81"/>
      <c r="CY38" s="81"/>
      <c r="CZ38" s="81"/>
      <c r="DA38" s="81"/>
      <c r="DB38" s="81"/>
      <c r="DC38" s="81"/>
      <c r="DD38" s="81"/>
      <c r="DE38" s="81"/>
      <c r="DF38" s="81"/>
      <c r="DG38" s="81"/>
      <c r="DH38" s="81"/>
      <c r="DI38" s="81"/>
      <c r="DJ38" s="81"/>
      <c r="DK38" s="81"/>
      <c r="DL38" s="81"/>
      <c r="DM38" s="81"/>
      <c r="DN38" s="81"/>
      <c r="DO38" s="81"/>
      <c r="DP38" s="81"/>
      <c r="DQ38" s="81"/>
      <c r="DR38" s="81"/>
      <c r="DS38" s="81"/>
      <c r="DT38" s="81"/>
      <c r="DU38" s="81"/>
      <c r="DV38" s="81"/>
      <c r="DW38" s="81"/>
      <c r="DX38" s="81"/>
      <c r="DY38" s="81"/>
      <c r="DZ38" s="81"/>
      <c r="EA38" s="81"/>
      <c r="EB38" s="81"/>
      <c r="EC38" s="81"/>
      <c r="ED38" s="81"/>
      <c r="EE38" s="81"/>
      <c r="EF38" s="81"/>
      <c r="EG38" s="81"/>
      <c r="EH38" s="81"/>
      <c r="EI38" s="81"/>
      <c r="EJ38" s="81"/>
      <c r="EK38" s="81"/>
      <c r="EL38" s="81"/>
      <c r="EM38" s="81"/>
      <c r="EN38" s="81"/>
      <c r="EO38" s="81"/>
      <c r="EP38" s="81"/>
      <c r="EQ38" s="81"/>
      <c r="ER38" s="81"/>
      <c r="ES38" s="81"/>
      <c r="ET38" s="81"/>
      <c r="EU38" s="81"/>
      <c r="EV38" s="81"/>
      <c r="EW38" s="81"/>
      <c r="EX38" s="81"/>
      <c r="EY38" s="81"/>
      <c r="EZ38" s="81"/>
      <c r="FA38" s="81"/>
      <c r="FB38" s="81"/>
      <c r="FC38" s="81"/>
      <c r="FD38" s="81"/>
      <c r="FE38" s="81"/>
      <c r="FF38" s="81"/>
      <c r="FG38" s="81"/>
      <c r="FH38" s="81"/>
      <c r="FI38" s="81"/>
      <c r="FJ38" s="81"/>
      <c r="FK38" s="81"/>
      <c r="FL38" s="81"/>
      <c r="FM38" s="81"/>
      <c r="FN38" s="81"/>
      <c r="FO38" s="81"/>
      <c r="FP38" s="81"/>
      <c r="FQ38" s="81"/>
      <c r="FR38" s="81"/>
      <c r="FS38" s="81"/>
    </row>
    <row r="39" spans="2:9" s="218" customFormat="1" ht="16.5" customHeight="1">
      <c r="B39" s="259"/>
      <c r="C39" s="259"/>
      <c r="D39" s="256"/>
      <c r="E39" s="1398"/>
      <c r="F39" s="257"/>
      <c r="G39" s="256"/>
      <c r="H39" s="258"/>
      <c r="I39" s="223"/>
    </row>
    <row r="40" spans="2:175" s="218" customFormat="1" ht="16.5" customHeight="1">
      <c r="B40" s="552"/>
      <c r="C40" s="754">
        <v>7.3</v>
      </c>
      <c r="D40" s="553" t="s">
        <v>490</v>
      </c>
      <c r="E40" s="580" t="s">
        <v>479</v>
      </c>
      <c r="F40" s="554" t="s">
        <v>442</v>
      </c>
      <c r="G40" s="553" t="s">
        <v>624</v>
      </c>
      <c r="H40" s="555">
        <v>4</v>
      </c>
      <c r="I40" s="556">
        <f>I38+TIME(0,H38,0)</f>
        <v>0.3520833333333333</v>
      </c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  <c r="FO40" s="81"/>
      <c r="FP40" s="81"/>
      <c r="FQ40" s="81"/>
      <c r="FR40" s="81"/>
      <c r="FS40" s="81"/>
    </row>
    <row r="41" spans="2:9" s="218" customFormat="1" ht="16.5" customHeight="1">
      <c r="B41" s="259"/>
      <c r="C41" s="259"/>
      <c r="D41" s="256"/>
      <c r="E41" s="1398"/>
      <c r="F41" s="257"/>
      <c r="G41" s="256"/>
      <c r="H41" s="258"/>
      <c r="I41" s="223"/>
    </row>
    <row r="42" spans="2:175" s="255" customFormat="1" ht="16.5" customHeight="1">
      <c r="B42" s="552"/>
      <c r="C42" s="754">
        <v>7.4</v>
      </c>
      <c r="D42" s="553" t="s">
        <v>490</v>
      </c>
      <c r="E42" s="580" t="s">
        <v>559</v>
      </c>
      <c r="F42" s="554" t="s">
        <v>440</v>
      </c>
      <c r="G42" s="553" t="s">
        <v>623</v>
      </c>
      <c r="H42" s="555">
        <v>4</v>
      </c>
      <c r="I42" s="556">
        <f>I40+TIME(0,H40,0)</f>
        <v>0.35486111111111107</v>
      </c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EF42" s="80"/>
      <c r="EG42" s="80"/>
      <c r="EH42" s="80"/>
      <c r="EI42" s="80"/>
      <c r="EJ42" s="80"/>
      <c r="EK42" s="80"/>
      <c r="EL42" s="80"/>
      <c r="EM42" s="80"/>
      <c r="EN42" s="80"/>
      <c r="EO42" s="80"/>
      <c r="EP42" s="80"/>
      <c r="EQ42" s="80"/>
      <c r="ER42" s="80"/>
      <c r="ES42" s="80"/>
      <c r="ET42" s="80"/>
      <c r="EU42" s="80"/>
      <c r="EV42" s="80"/>
      <c r="EW42" s="80"/>
      <c r="EX42" s="80"/>
      <c r="EY42" s="80"/>
      <c r="EZ42" s="80"/>
      <c r="FA42" s="80"/>
      <c r="FB42" s="80"/>
      <c r="FC42" s="80"/>
      <c r="FD42" s="80"/>
      <c r="FE42" s="80"/>
      <c r="FF42" s="80"/>
      <c r="FG42" s="80"/>
      <c r="FH42" s="80"/>
      <c r="FI42" s="80"/>
      <c r="FJ42" s="80"/>
      <c r="FK42" s="80"/>
      <c r="FL42" s="80"/>
      <c r="FM42" s="80"/>
      <c r="FN42" s="80"/>
      <c r="FO42" s="80"/>
      <c r="FP42" s="80"/>
      <c r="FQ42" s="80"/>
      <c r="FR42" s="80"/>
      <c r="FS42" s="80"/>
    </row>
    <row r="43" spans="2:9" s="255" customFormat="1" ht="16.5" customHeight="1">
      <c r="B43" s="259"/>
      <c r="C43" s="259"/>
      <c r="D43" s="256"/>
      <c r="E43" s="1398"/>
      <c r="F43" s="257"/>
      <c r="G43" s="256"/>
      <c r="H43" s="258"/>
      <c r="I43" s="223"/>
    </row>
    <row r="44" spans="2:175" s="255" customFormat="1" ht="16.5" customHeight="1">
      <c r="B44" s="552"/>
      <c r="C44" s="754">
        <v>7.5</v>
      </c>
      <c r="D44" s="553" t="s">
        <v>490</v>
      </c>
      <c r="E44" s="579" t="s">
        <v>392</v>
      </c>
      <c r="F44" s="554" t="s">
        <v>440</v>
      </c>
      <c r="G44" s="554" t="s">
        <v>320</v>
      </c>
      <c r="H44" s="555">
        <v>4</v>
      </c>
      <c r="I44" s="556">
        <f>I42+TIME(0,H42,0)</f>
        <v>0.35763888888888884</v>
      </c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0"/>
      <c r="CA44" s="80"/>
      <c r="CB44" s="80"/>
      <c r="CC44" s="80"/>
      <c r="CD44" s="80"/>
      <c r="CE44" s="80"/>
      <c r="CF44" s="80"/>
      <c r="CG44" s="80"/>
      <c r="CH44" s="80"/>
      <c r="CI44" s="80"/>
      <c r="CJ44" s="80"/>
      <c r="CK44" s="80"/>
      <c r="CL44" s="80"/>
      <c r="CM44" s="80"/>
      <c r="CN44" s="80"/>
      <c r="CO44" s="80"/>
      <c r="CP44" s="80"/>
      <c r="CQ44" s="80"/>
      <c r="CR44" s="80"/>
      <c r="CS44" s="80"/>
      <c r="CT44" s="80"/>
      <c r="CU44" s="80"/>
      <c r="CV44" s="80"/>
      <c r="CW44" s="80"/>
      <c r="CX44" s="80"/>
      <c r="CY44" s="80"/>
      <c r="CZ44" s="80"/>
      <c r="DA44" s="80"/>
      <c r="DB44" s="80"/>
      <c r="DC44" s="80"/>
      <c r="DD44" s="80"/>
      <c r="DE44" s="80"/>
      <c r="DF44" s="80"/>
      <c r="DG44" s="80"/>
      <c r="DH44" s="80"/>
      <c r="DI44" s="80"/>
      <c r="DJ44" s="80"/>
      <c r="DK44" s="80"/>
      <c r="DL44" s="80"/>
      <c r="DM44" s="80"/>
      <c r="DN44" s="80"/>
      <c r="DO44" s="80"/>
      <c r="DP44" s="80"/>
      <c r="DQ44" s="80"/>
      <c r="DR44" s="80"/>
      <c r="DS44" s="80"/>
      <c r="DT44" s="80"/>
      <c r="DU44" s="80"/>
      <c r="DV44" s="80"/>
      <c r="DW44" s="80"/>
      <c r="DX44" s="80"/>
      <c r="DY44" s="80"/>
      <c r="DZ44" s="80"/>
      <c r="EA44" s="80"/>
      <c r="EB44" s="80"/>
      <c r="EC44" s="80"/>
      <c r="ED44" s="80"/>
      <c r="EE44" s="80"/>
      <c r="EF44" s="80"/>
      <c r="EG44" s="80"/>
      <c r="EH44" s="80"/>
      <c r="EI44" s="80"/>
      <c r="EJ44" s="80"/>
      <c r="EK44" s="80"/>
      <c r="EL44" s="80"/>
      <c r="EM44" s="80"/>
      <c r="EN44" s="80"/>
      <c r="EO44" s="80"/>
      <c r="EP44" s="80"/>
      <c r="EQ44" s="80"/>
      <c r="ER44" s="80"/>
      <c r="ES44" s="80"/>
      <c r="ET44" s="80"/>
      <c r="EU44" s="80"/>
      <c r="EV44" s="80"/>
      <c r="EW44" s="80"/>
      <c r="EX44" s="80"/>
      <c r="EY44" s="80"/>
      <c r="EZ44" s="80"/>
      <c r="FA44" s="80"/>
      <c r="FB44" s="80"/>
      <c r="FC44" s="80"/>
      <c r="FD44" s="80"/>
      <c r="FE44" s="80"/>
      <c r="FF44" s="80"/>
      <c r="FG44" s="80"/>
      <c r="FH44" s="80"/>
      <c r="FI44" s="80"/>
      <c r="FJ44" s="80"/>
      <c r="FK44" s="80"/>
      <c r="FL44" s="80"/>
      <c r="FM44" s="80"/>
      <c r="FN44" s="80"/>
      <c r="FO44" s="80"/>
      <c r="FP44" s="80"/>
      <c r="FQ44" s="80"/>
      <c r="FR44" s="80"/>
      <c r="FS44" s="80"/>
    </row>
    <row r="45" spans="2:9" s="255" customFormat="1" ht="16.5" customHeight="1">
      <c r="B45" s="259"/>
      <c r="C45" s="259"/>
      <c r="D45" s="256"/>
      <c r="E45" s="1399"/>
      <c r="F45" s="257"/>
      <c r="G45" s="257"/>
      <c r="H45" s="258"/>
      <c r="I45" s="223"/>
    </row>
    <row r="46" spans="2:175" s="255" customFormat="1" ht="16.5" customHeight="1">
      <c r="B46" s="538"/>
      <c r="C46" s="750">
        <v>7.6</v>
      </c>
      <c r="D46" s="539"/>
      <c r="E46" s="1391" t="s">
        <v>407</v>
      </c>
      <c r="F46" s="540" t="s">
        <v>440</v>
      </c>
      <c r="G46" s="540" t="s">
        <v>231</v>
      </c>
      <c r="H46" s="541"/>
      <c r="I46" s="542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0"/>
      <c r="CA46" s="80"/>
      <c r="CB46" s="80"/>
      <c r="CC46" s="80"/>
      <c r="CD46" s="80"/>
      <c r="CE46" s="80"/>
      <c r="CF46" s="80"/>
      <c r="CG46" s="80"/>
      <c r="CH46" s="80"/>
      <c r="CI46" s="80"/>
      <c r="CJ46" s="80"/>
      <c r="CK46" s="80"/>
      <c r="CL46" s="80"/>
      <c r="CM46" s="80"/>
      <c r="CN46" s="80"/>
      <c r="CO46" s="80"/>
      <c r="CP46" s="80"/>
      <c r="CQ46" s="80"/>
      <c r="CR46" s="80"/>
      <c r="CS46" s="80"/>
      <c r="CT46" s="80"/>
      <c r="CU46" s="80"/>
      <c r="CV46" s="80"/>
      <c r="CW46" s="80"/>
      <c r="CX46" s="80"/>
      <c r="CY46" s="80"/>
      <c r="CZ46" s="80"/>
      <c r="DA46" s="80"/>
      <c r="DB46" s="80"/>
      <c r="DC46" s="80"/>
      <c r="DD46" s="80"/>
      <c r="DE46" s="80"/>
      <c r="DF46" s="80"/>
      <c r="DG46" s="80"/>
      <c r="DH46" s="80"/>
      <c r="DI46" s="80"/>
      <c r="DJ46" s="80"/>
      <c r="DK46" s="80"/>
      <c r="DL46" s="80"/>
      <c r="DM46" s="80"/>
      <c r="DN46" s="80"/>
      <c r="DO46" s="80"/>
      <c r="DP46" s="80"/>
      <c r="DQ46" s="80"/>
      <c r="DR46" s="80"/>
      <c r="DS46" s="80"/>
      <c r="DT46" s="80"/>
      <c r="DU46" s="80"/>
      <c r="DV46" s="80"/>
      <c r="DW46" s="80"/>
      <c r="DX46" s="80"/>
      <c r="DY46" s="80"/>
      <c r="DZ46" s="80"/>
      <c r="EA46" s="80"/>
      <c r="EB46" s="80"/>
      <c r="EC46" s="80"/>
      <c r="ED46" s="80"/>
      <c r="EE46" s="80"/>
      <c r="EF46" s="80"/>
      <c r="EG46" s="80"/>
      <c r="EH46" s="80"/>
      <c r="EI46" s="80"/>
      <c r="EJ46" s="80"/>
      <c r="EK46" s="80"/>
      <c r="EL46" s="80"/>
      <c r="EM46" s="80"/>
      <c r="EN46" s="80"/>
      <c r="EO46" s="80"/>
      <c r="EP46" s="80"/>
      <c r="EQ46" s="80"/>
      <c r="ER46" s="80"/>
      <c r="ES46" s="80"/>
      <c r="ET46" s="80"/>
      <c r="EU46" s="80"/>
      <c r="EV46" s="80"/>
      <c r="EW46" s="80"/>
      <c r="EX46" s="80"/>
      <c r="EY46" s="80"/>
      <c r="EZ46" s="80"/>
      <c r="FA46" s="80"/>
      <c r="FB46" s="80"/>
      <c r="FC46" s="80"/>
      <c r="FD46" s="80"/>
      <c r="FE46" s="80"/>
      <c r="FF46" s="80"/>
      <c r="FG46" s="80"/>
      <c r="FH46" s="80"/>
      <c r="FI46" s="80"/>
      <c r="FJ46" s="80"/>
      <c r="FK46" s="80"/>
      <c r="FL46" s="80"/>
      <c r="FM46" s="80"/>
      <c r="FN46" s="80"/>
      <c r="FO46" s="80"/>
      <c r="FP46" s="80"/>
      <c r="FQ46" s="80"/>
      <c r="FR46" s="80"/>
      <c r="FS46" s="80"/>
    </row>
    <row r="47" spans="2:175" s="255" customFormat="1" ht="16.5" customHeight="1">
      <c r="B47" s="543"/>
      <c r="C47" s="25" t="s">
        <v>101</v>
      </c>
      <c r="D47" s="6" t="s">
        <v>490</v>
      </c>
      <c r="E47" s="586" t="s">
        <v>178</v>
      </c>
      <c r="F47" s="12" t="s">
        <v>440</v>
      </c>
      <c r="G47" s="12" t="s">
        <v>231</v>
      </c>
      <c r="H47" s="62">
        <v>1</v>
      </c>
      <c r="I47" s="544">
        <f>I44+TIME(0,H44,0)</f>
        <v>0.3604166666666666</v>
      </c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0"/>
      <c r="CA47" s="80"/>
      <c r="CB47" s="80"/>
      <c r="CC47" s="80"/>
      <c r="CD47" s="80"/>
      <c r="CE47" s="80"/>
      <c r="CF47" s="80"/>
      <c r="CG47" s="80"/>
      <c r="CH47" s="80"/>
      <c r="CI47" s="80"/>
      <c r="CJ47" s="80"/>
      <c r="CK47" s="80"/>
      <c r="CL47" s="80"/>
      <c r="CM47" s="80"/>
      <c r="CN47" s="80"/>
      <c r="CO47" s="80"/>
      <c r="CP47" s="80"/>
      <c r="CQ47" s="80"/>
      <c r="CR47" s="80"/>
      <c r="CS47" s="80"/>
      <c r="CT47" s="80"/>
      <c r="CU47" s="80"/>
      <c r="CV47" s="80"/>
      <c r="CW47" s="80"/>
      <c r="CX47" s="80"/>
      <c r="CY47" s="80"/>
      <c r="CZ47" s="80"/>
      <c r="DA47" s="80"/>
      <c r="DB47" s="80"/>
      <c r="DC47" s="80"/>
      <c r="DD47" s="80"/>
      <c r="DE47" s="80"/>
      <c r="DF47" s="80"/>
      <c r="DG47" s="80"/>
      <c r="DH47" s="80"/>
      <c r="DI47" s="80"/>
      <c r="DJ47" s="80"/>
      <c r="DK47" s="80"/>
      <c r="DL47" s="80"/>
      <c r="DM47" s="80"/>
      <c r="DN47" s="80"/>
      <c r="DO47" s="80"/>
      <c r="DP47" s="80"/>
      <c r="DQ47" s="80"/>
      <c r="DR47" s="80"/>
      <c r="DS47" s="80"/>
      <c r="DT47" s="80"/>
      <c r="DU47" s="80"/>
      <c r="DV47" s="80"/>
      <c r="DW47" s="80"/>
      <c r="DX47" s="80"/>
      <c r="DY47" s="80"/>
      <c r="DZ47" s="80"/>
      <c r="EA47" s="80"/>
      <c r="EB47" s="80"/>
      <c r="EC47" s="80"/>
      <c r="ED47" s="80"/>
      <c r="EE47" s="80"/>
      <c r="EF47" s="80"/>
      <c r="EG47" s="80"/>
      <c r="EH47" s="80"/>
      <c r="EI47" s="80"/>
      <c r="EJ47" s="80"/>
      <c r="EK47" s="80"/>
      <c r="EL47" s="80"/>
      <c r="EM47" s="80"/>
      <c r="EN47" s="80"/>
      <c r="EO47" s="80"/>
      <c r="EP47" s="80"/>
      <c r="EQ47" s="80"/>
      <c r="ER47" s="80"/>
      <c r="ES47" s="80"/>
      <c r="ET47" s="80"/>
      <c r="EU47" s="80"/>
      <c r="EV47" s="80"/>
      <c r="EW47" s="80"/>
      <c r="EX47" s="80"/>
      <c r="EY47" s="80"/>
      <c r="EZ47" s="80"/>
      <c r="FA47" s="80"/>
      <c r="FB47" s="80"/>
      <c r="FC47" s="80"/>
      <c r="FD47" s="80"/>
      <c r="FE47" s="80"/>
      <c r="FF47" s="80"/>
      <c r="FG47" s="80"/>
      <c r="FH47" s="80"/>
      <c r="FI47" s="80"/>
      <c r="FJ47" s="80"/>
      <c r="FK47" s="80"/>
      <c r="FL47" s="80"/>
      <c r="FM47" s="80"/>
      <c r="FN47" s="80"/>
      <c r="FO47" s="80"/>
      <c r="FP47" s="80"/>
      <c r="FQ47" s="80"/>
      <c r="FR47" s="80"/>
      <c r="FS47" s="80"/>
    </row>
    <row r="48" spans="2:175" s="268" customFormat="1" ht="16.5" customHeight="1">
      <c r="B48" s="558"/>
      <c r="C48" s="25" t="s">
        <v>102</v>
      </c>
      <c r="D48" s="6" t="s">
        <v>317</v>
      </c>
      <c r="E48" s="9" t="s">
        <v>665</v>
      </c>
      <c r="F48" s="8" t="s">
        <v>440</v>
      </c>
      <c r="G48" s="12" t="s">
        <v>560</v>
      </c>
      <c r="H48" s="224">
        <v>2</v>
      </c>
      <c r="I48" s="544">
        <f aca="true" t="shared" si="0" ref="I48:I56">I47+TIME(0,H47,0)</f>
        <v>0.36111111111111105</v>
      </c>
      <c r="J48" s="534"/>
      <c r="K48" s="534"/>
      <c r="L48" s="534"/>
      <c r="M48" s="534"/>
      <c r="N48" s="534"/>
      <c r="O48" s="534"/>
      <c r="P48" s="534"/>
      <c r="Q48" s="534"/>
      <c r="R48" s="534"/>
      <c r="S48" s="534"/>
      <c r="T48" s="534"/>
      <c r="U48" s="534"/>
      <c r="V48" s="534"/>
      <c r="W48" s="534"/>
      <c r="X48" s="534"/>
      <c r="Y48" s="534"/>
      <c r="Z48" s="534"/>
      <c r="AA48" s="534"/>
      <c r="AB48" s="534"/>
      <c r="AC48" s="534"/>
      <c r="AD48" s="534"/>
      <c r="AE48" s="534"/>
      <c r="AF48" s="534"/>
      <c r="AG48" s="534"/>
      <c r="AH48" s="534"/>
      <c r="AI48" s="534"/>
      <c r="AJ48" s="534"/>
      <c r="AK48" s="534"/>
      <c r="AL48" s="534"/>
      <c r="AM48" s="534"/>
      <c r="AN48" s="534"/>
      <c r="AO48" s="534"/>
      <c r="AP48" s="534"/>
      <c r="AQ48" s="534"/>
      <c r="AR48" s="534"/>
      <c r="AS48" s="534"/>
      <c r="AT48" s="534"/>
      <c r="AU48" s="534"/>
      <c r="AV48" s="534"/>
      <c r="AW48" s="534"/>
      <c r="AX48" s="534"/>
      <c r="AY48" s="534"/>
      <c r="AZ48" s="534"/>
      <c r="BA48" s="534"/>
      <c r="BB48" s="534"/>
      <c r="BC48" s="534"/>
      <c r="BD48" s="534"/>
      <c r="BE48" s="534"/>
      <c r="BF48" s="534"/>
      <c r="BG48" s="534"/>
      <c r="BH48" s="534"/>
      <c r="BI48" s="534"/>
      <c r="BJ48" s="534"/>
      <c r="BK48" s="534"/>
      <c r="BL48" s="534"/>
      <c r="BM48" s="534"/>
      <c r="BN48" s="534"/>
      <c r="BO48" s="534"/>
      <c r="BP48" s="534"/>
      <c r="BQ48" s="534"/>
      <c r="BR48" s="534"/>
      <c r="BS48" s="534"/>
      <c r="BT48" s="534"/>
      <c r="BU48" s="534"/>
      <c r="BV48" s="534"/>
      <c r="BW48" s="534"/>
      <c r="BX48" s="534"/>
      <c r="BY48" s="534"/>
      <c r="BZ48" s="534"/>
      <c r="CA48" s="534"/>
      <c r="CB48" s="534"/>
      <c r="CC48" s="534"/>
      <c r="CD48" s="534"/>
      <c r="CE48" s="534"/>
      <c r="CF48" s="534"/>
      <c r="CG48" s="534"/>
      <c r="CH48" s="534"/>
      <c r="CI48" s="534"/>
      <c r="CJ48" s="534"/>
      <c r="CK48" s="534"/>
      <c r="CL48" s="534"/>
      <c r="CM48" s="534"/>
      <c r="CN48" s="534"/>
      <c r="CO48" s="534"/>
      <c r="CP48" s="534"/>
      <c r="CQ48" s="534"/>
      <c r="CR48" s="534"/>
      <c r="CS48" s="534"/>
      <c r="CT48" s="534"/>
      <c r="CU48" s="534"/>
      <c r="CV48" s="534"/>
      <c r="CW48" s="534"/>
      <c r="CX48" s="534"/>
      <c r="CY48" s="534"/>
      <c r="CZ48" s="534"/>
      <c r="DA48" s="534"/>
      <c r="DB48" s="534"/>
      <c r="DC48" s="534"/>
      <c r="DD48" s="534"/>
      <c r="DE48" s="534"/>
      <c r="DF48" s="534"/>
      <c r="DG48" s="534"/>
      <c r="DH48" s="534"/>
      <c r="DI48" s="534"/>
      <c r="DJ48" s="534"/>
      <c r="DK48" s="534"/>
      <c r="DL48" s="534"/>
      <c r="DM48" s="534"/>
      <c r="DN48" s="534"/>
      <c r="DO48" s="534"/>
      <c r="DP48" s="534"/>
      <c r="DQ48" s="534"/>
      <c r="DR48" s="534"/>
      <c r="DS48" s="534"/>
      <c r="DT48" s="534"/>
      <c r="DU48" s="534"/>
      <c r="DV48" s="534"/>
      <c r="DW48" s="534"/>
      <c r="DX48" s="534"/>
      <c r="DY48" s="534"/>
      <c r="DZ48" s="534"/>
      <c r="EA48" s="534"/>
      <c r="EB48" s="534"/>
      <c r="EC48" s="534"/>
      <c r="ED48" s="534"/>
      <c r="EE48" s="534"/>
      <c r="EF48" s="534"/>
      <c r="EG48" s="534"/>
      <c r="EH48" s="534"/>
      <c r="EI48" s="534"/>
      <c r="EJ48" s="534"/>
      <c r="EK48" s="534"/>
      <c r="EL48" s="534"/>
      <c r="EM48" s="534"/>
      <c r="EN48" s="534"/>
      <c r="EO48" s="534"/>
      <c r="EP48" s="534"/>
      <c r="EQ48" s="534"/>
      <c r="ER48" s="534"/>
      <c r="ES48" s="534"/>
      <c r="ET48" s="534"/>
      <c r="EU48" s="534"/>
      <c r="EV48" s="534"/>
      <c r="EW48" s="534"/>
      <c r="EX48" s="534"/>
      <c r="EY48" s="534"/>
      <c r="EZ48" s="534"/>
      <c r="FA48" s="534"/>
      <c r="FB48" s="534"/>
      <c r="FC48" s="534"/>
      <c r="FD48" s="534"/>
      <c r="FE48" s="534"/>
      <c r="FF48" s="534"/>
      <c r="FG48" s="534"/>
      <c r="FH48" s="534"/>
      <c r="FI48" s="534"/>
      <c r="FJ48" s="534"/>
      <c r="FK48" s="534"/>
      <c r="FL48" s="534"/>
      <c r="FM48" s="534"/>
      <c r="FN48" s="534"/>
      <c r="FO48" s="534"/>
      <c r="FP48" s="534"/>
      <c r="FQ48" s="534"/>
      <c r="FR48" s="534"/>
      <c r="FS48" s="534"/>
    </row>
    <row r="49" spans="2:175" s="255" customFormat="1" ht="16.5" customHeight="1">
      <c r="B49" s="543"/>
      <c r="C49" s="25" t="s">
        <v>103</v>
      </c>
      <c r="D49" s="12" t="s">
        <v>490</v>
      </c>
      <c r="E49" s="1400" t="s">
        <v>561</v>
      </c>
      <c r="F49" s="12" t="s">
        <v>440</v>
      </c>
      <c r="G49" s="14" t="s">
        <v>259</v>
      </c>
      <c r="H49" s="62">
        <v>3</v>
      </c>
      <c r="I49" s="544">
        <f t="shared" si="0"/>
        <v>0.36249999999999993</v>
      </c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0"/>
      <c r="CA49" s="80"/>
      <c r="CB49" s="80"/>
      <c r="CC49" s="80"/>
      <c r="CD49" s="80"/>
      <c r="CE49" s="80"/>
      <c r="CF49" s="80"/>
      <c r="CG49" s="80"/>
      <c r="CH49" s="80"/>
      <c r="CI49" s="80"/>
      <c r="CJ49" s="80"/>
      <c r="CK49" s="80"/>
      <c r="CL49" s="80"/>
      <c r="CM49" s="80"/>
      <c r="CN49" s="80"/>
      <c r="CO49" s="80"/>
      <c r="CP49" s="80"/>
      <c r="CQ49" s="80"/>
      <c r="CR49" s="80"/>
      <c r="CS49" s="80"/>
      <c r="CT49" s="80"/>
      <c r="CU49" s="80"/>
      <c r="CV49" s="80"/>
      <c r="CW49" s="80"/>
      <c r="CX49" s="80"/>
      <c r="CY49" s="80"/>
      <c r="CZ49" s="80"/>
      <c r="DA49" s="80"/>
      <c r="DB49" s="80"/>
      <c r="DC49" s="80"/>
      <c r="DD49" s="80"/>
      <c r="DE49" s="80"/>
      <c r="DF49" s="80"/>
      <c r="DG49" s="80"/>
      <c r="DH49" s="80"/>
      <c r="DI49" s="80"/>
      <c r="DJ49" s="80"/>
      <c r="DK49" s="80"/>
      <c r="DL49" s="80"/>
      <c r="DM49" s="80"/>
      <c r="DN49" s="80"/>
      <c r="DO49" s="80"/>
      <c r="DP49" s="80"/>
      <c r="DQ49" s="80"/>
      <c r="DR49" s="80"/>
      <c r="DS49" s="80"/>
      <c r="DT49" s="80"/>
      <c r="DU49" s="80"/>
      <c r="DV49" s="80"/>
      <c r="DW49" s="80"/>
      <c r="DX49" s="80"/>
      <c r="DY49" s="80"/>
      <c r="DZ49" s="80"/>
      <c r="EA49" s="80"/>
      <c r="EB49" s="80"/>
      <c r="EC49" s="80"/>
      <c r="ED49" s="80"/>
      <c r="EE49" s="80"/>
      <c r="EF49" s="80"/>
      <c r="EG49" s="80"/>
      <c r="EH49" s="80"/>
      <c r="EI49" s="80"/>
      <c r="EJ49" s="80"/>
      <c r="EK49" s="80"/>
      <c r="EL49" s="80"/>
      <c r="EM49" s="80"/>
      <c r="EN49" s="80"/>
      <c r="EO49" s="80"/>
      <c r="EP49" s="80"/>
      <c r="EQ49" s="80"/>
      <c r="ER49" s="80"/>
      <c r="ES49" s="80"/>
      <c r="ET49" s="80"/>
      <c r="EU49" s="80"/>
      <c r="EV49" s="80"/>
      <c r="EW49" s="80"/>
      <c r="EX49" s="80"/>
      <c r="EY49" s="80"/>
      <c r="EZ49" s="80"/>
      <c r="FA49" s="80"/>
      <c r="FB49" s="80"/>
      <c r="FC49" s="80"/>
      <c r="FD49" s="80"/>
      <c r="FE49" s="80"/>
      <c r="FF49" s="80"/>
      <c r="FG49" s="80"/>
      <c r="FH49" s="80"/>
      <c r="FI49" s="80"/>
      <c r="FJ49" s="80"/>
      <c r="FK49" s="80"/>
      <c r="FL49" s="80"/>
      <c r="FM49" s="80"/>
      <c r="FN49" s="80"/>
      <c r="FO49" s="80"/>
      <c r="FP49" s="80"/>
      <c r="FQ49" s="80"/>
      <c r="FR49" s="80"/>
      <c r="FS49" s="80"/>
    </row>
    <row r="50" spans="2:175" s="255" customFormat="1" ht="16.5" customHeight="1">
      <c r="B50" s="543"/>
      <c r="C50" s="25" t="s">
        <v>104</v>
      </c>
      <c r="D50" s="12" t="s">
        <v>490</v>
      </c>
      <c r="E50" s="1400" t="s">
        <v>867</v>
      </c>
      <c r="F50" s="12" t="s">
        <v>440</v>
      </c>
      <c r="G50" s="14" t="s">
        <v>259</v>
      </c>
      <c r="H50" s="62">
        <v>3</v>
      </c>
      <c r="I50" s="544">
        <f>I49+TIME(0,H49,0)</f>
        <v>0.36458333333333326</v>
      </c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0"/>
      <c r="CA50" s="80"/>
      <c r="CB50" s="80"/>
      <c r="CC50" s="80"/>
      <c r="CD50" s="80"/>
      <c r="CE50" s="80"/>
      <c r="CF50" s="80"/>
      <c r="CG50" s="80"/>
      <c r="CH50" s="80"/>
      <c r="CI50" s="80"/>
      <c r="CJ50" s="80"/>
      <c r="CK50" s="80"/>
      <c r="CL50" s="80"/>
      <c r="CM50" s="80"/>
      <c r="CN50" s="80"/>
      <c r="CO50" s="80"/>
      <c r="CP50" s="80"/>
      <c r="CQ50" s="80"/>
      <c r="CR50" s="80"/>
      <c r="CS50" s="80"/>
      <c r="CT50" s="80"/>
      <c r="CU50" s="80"/>
      <c r="CV50" s="80"/>
      <c r="CW50" s="80"/>
      <c r="CX50" s="80"/>
      <c r="CY50" s="80"/>
      <c r="CZ50" s="80"/>
      <c r="DA50" s="80"/>
      <c r="DB50" s="80"/>
      <c r="DC50" s="80"/>
      <c r="DD50" s="80"/>
      <c r="DE50" s="80"/>
      <c r="DF50" s="80"/>
      <c r="DG50" s="80"/>
      <c r="DH50" s="80"/>
      <c r="DI50" s="80"/>
      <c r="DJ50" s="80"/>
      <c r="DK50" s="80"/>
      <c r="DL50" s="80"/>
      <c r="DM50" s="80"/>
      <c r="DN50" s="80"/>
      <c r="DO50" s="80"/>
      <c r="DP50" s="80"/>
      <c r="DQ50" s="80"/>
      <c r="DR50" s="80"/>
      <c r="DS50" s="80"/>
      <c r="DT50" s="80"/>
      <c r="DU50" s="80"/>
      <c r="DV50" s="80"/>
      <c r="DW50" s="80"/>
      <c r="DX50" s="80"/>
      <c r="DY50" s="80"/>
      <c r="DZ50" s="80"/>
      <c r="EA50" s="80"/>
      <c r="EB50" s="80"/>
      <c r="EC50" s="80"/>
      <c r="ED50" s="80"/>
      <c r="EE50" s="80"/>
      <c r="EF50" s="80"/>
      <c r="EG50" s="80"/>
      <c r="EH50" s="80"/>
      <c r="EI50" s="80"/>
      <c r="EJ50" s="80"/>
      <c r="EK50" s="80"/>
      <c r="EL50" s="80"/>
      <c r="EM50" s="80"/>
      <c r="EN50" s="80"/>
      <c r="EO50" s="80"/>
      <c r="EP50" s="80"/>
      <c r="EQ50" s="80"/>
      <c r="ER50" s="80"/>
      <c r="ES50" s="80"/>
      <c r="ET50" s="80"/>
      <c r="EU50" s="80"/>
      <c r="EV50" s="80"/>
      <c r="EW50" s="80"/>
      <c r="EX50" s="80"/>
      <c r="EY50" s="80"/>
      <c r="EZ50" s="80"/>
      <c r="FA50" s="80"/>
      <c r="FB50" s="80"/>
      <c r="FC50" s="80"/>
      <c r="FD50" s="80"/>
      <c r="FE50" s="80"/>
      <c r="FF50" s="80"/>
      <c r="FG50" s="80"/>
      <c r="FH50" s="80"/>
      <c r="FI50" s="80"/>
      <c r="FJ50" s="80"/>
      <c r="FK50" s="80"/>
      <c r="FL50" s="80"/>
      <c r="FM50" s="80"/>
      <c r="FN50" s="80"/>
      <c r="FO50" s="80"/>
      <c r="FP50" s="80"/>
      <c r="FQ50" s="80"/>
      <c r="FR50" s="80"/>
      <c r="FS50" s="80"/>
    </row>
    <row r="51" spans="2:175" s="20" customFormat="1" ht="16.5" customHeight="1">
      <c r="B51" s="543"/>
      <c r="C51" s="25" t="s">
        <v>105</v>
      </c>
      <c r="D51" s="6" t="s">
        <v>490</v>
      </c>
      <c r="E51" s="1401" t="s">
        <v>258</v>
      </c>
      <c r="F51" s="8" t="s">
        <v>440</v>
      </c>
      <c r="G51" s="8" t="s">
        <v>231</v>
      </c>
      <c r="H51" s="62">
        <v>3</v>
      </c>
      <c r="I51" s="544">
        <f>I50+TIME(0,H50,0)</f>
        <v>0.3666666666666666</v>
      </c>
      <c r="J51" s="536"/>
      <c r="K51" s="536"/>
      <c r="L51" s="536"/>
      <c r="M51" s="536"/>
      <c r="N51" s="536"/>
      <c r="O51" s="536"/>
      <c r="P51" s="536"/>
      <c r="Q51" s="536"/>
      <c r="R51" s="536"/>
      <c r="S51" s="536"/>
      <c r="T51" s="536"/>
      <c r="U51" s="536"/>
      <c r="V51" s="536"/>
      <c r="W51" s="536"/>
      <c r="X51" s="536"/>
      <c r="Y51" s="536"/>
      <c r="Z51" s="536"/>
      <c r="AA51" s="536"/>
      <c r="AB51" s="536"/>
      <c r="AC51" s="536"/>
      <c r="AD51" s="536"/>
      <c r="AE51" s="536"/>
      <c r="AF51" s="536"/>
      <c r="AG51" s="536"/>
      <c r="AH51" s="536"/>
      <c r="AI51" s="536"/>
      <c r="AJ51" s="536"/>
      <c r="AK51" s="536"/>
      <c r="AL51" s="536"/>
      <c r="AM51" s="536"/>
      <c r="AN51" s="536"/>
      <c r="AO51" s="536"/>
      <c r="AP51" s="536"/>
      <c r="AQ51" s="536"/>
      <c r="AR51" s="536"/>
      <c r="AS51" s="536"/>
      <c r="AT51" s="536"/>
      <c r="AU51" s="536"/>
      <c r="AV51" s="536"/>
      <c r="AW51" s="536"/>
      <c r="AX51" s="536"/>
      <c r="AY51" s="536"/>
      <c r="AZ51" s="536"/>
      <c r="BA51" s="536"/>
      <c r="BB51" s="536"/>
      <c r="BC51" s="536"/>
      <c r="BD51" s="536"/>
      <c r="BE51" s="536"/>
      <c r="BF51" s="536"/>
      <c r="BG51" s="536"/>
      <c r="BH51" s="536"/>
      <c r="BI51" s="536"/>
      <c r="BJ51" s="536"/>
      <c r="BK51" s="536"/>
      <c r="BL51" s="536"/>
      <c r="BM51" s="536"/>
      <c r="BN51" s="536"/>
      <c r="BO51" s="536"/>
      <c r="BP51" s="536"/>
      <c r="BQ51" s="536"/>
      <c r="BR51" s="536"/>
      <c r="BS51" s="536"/>
      <c r="BT51" s="536"/>
      <c r="BU51" s="536"/>
      <c r="BV51" s="536"/>
      <c r="BW51" s="536"/>
      <c r="BX51" s="536"/>
      <c r="BY51" s="536"/>
      <c r="BZ51" s="536"/>
      <c r="CA51" s="536"/>
      <c r="CB51" s="536"/>
      <c r="CC51" s="536"/>
      <c r="CD51" s="536"/>
      <c r="CE51" s="536"/>
      <c r="CF51" s="536"/>
      <c r="CG51" s="536"/>
      <c r="CH51" s="536"/>
      <c r="CI51" s="536"/>
      <c r="CJ51" s="536"/>
      <c r="CK51" s="536"/>
      <c r="CL51" s="536"/>
      <c r="CM51" s="536"/>
      <c r="CN51" s="536"/>
      <c r="CO51" s="536"/>
      <c r="CP51" s="536"/>
      <c r="CQ51" s="536"/>
      <c r="CR51" s="536"/>
      <c r="CS51" s="536"/>
      <c r="CT51" s="536"/>
      <c r="CU51" s="536"/>
      <c r="CV51" s="536"/>
      <c r="CW51" s="536"/>
      <c r="CX51" s="536"/>
      <c r="CY51" s="536"/>
      <c r="CZ51" s="536"/>
      <c r="DA51" s="536"/>
      <c r="DB51" s="536"/>
      <c r="DC51" s="536"/>
      <c r="DD51" s="536"/>
      <c r="DE51" s="536"/>
      <c r="DF51" s="536"/>
      <c r="DG51" s="536"/>
      <c r="DH51" s="536"/>
      <c r="DI51" s="536"/>
      <c r="DJ51" s="536"/>
      <c r="DK51" s="536"/>
      <c r="DL51" s="536"/>
      <c r="DM51" s="536"/>
      <c r="DN51" s="536"/>
      <c r="DO51" s="536"/>
      <c r="DP51" s="536"/>
      <c r="DQ51" s="536"/>
      <c r="DR51" s="536"/>
      <c r="DS51" s="536"/>
      <c r="DT51" s="536"/>
      <c r="DU51" s="536"/>
      <c r="DV51" s="536"/>
      <c r="DW51" s="536"/>
      <c r="DX51" s="536"/>
      <c r="DY51" s="536"/>
      <c r="DZ51" s="536"/>
      <c r="EA51" s="536"/>
      <c r="EB51" s="536"/>
      <c r="EC51" s="536"/>
      <c r="ED51" s="536"/>
      <c r="EE51" s="536"/>
      <c r="EF51" s="536"/>
      <c r="EG51" s="536"/>
      <c r="EH51" s="536"/>
      <c r="EI51" s="536"/>
      <c r="EJ51" s="536"/>
      <c r="EK51" s="536"/>
      <c r="EL51" s="536"/>
      <c r="EM51" s="536"/>
      <c r="EN51" s="536"/>
      <c r="EO51" s="536"/>
      <c r="EP51" s="536"/>
      <c r="EQ51" s="536"/>
      <c r="ER51" s="536"/>
      <c r="ES51" s="536"/>
      <c r="ET51" s="536"/>
      <c r="EU51" s="536"/>
      <c r="EV51" s="536"/>
      <c r="EW51" s="536"/>
      <c r="EX51" s="536"/>
      <c r="EY51" s="536"/>
      <c r="EZ51" s="536"/>
      <c r="FA51" s="536"/>
      <c r="FB51" s="536"/>
      <c r="FC51" s="536"/>
      <c r="FD51" s="536"/>
      <c r="FE51" s="536"/>
      <c r="FF51" s="536"/>
      <c r="FG51" s="536"/>
      <c r="FH51" s="536"/>
      <c r="FI51" s="536"/>
      <c r="FJ51" s="536"/>
      <c r="FK51" s="536"/>
      <c r="FL51" s="536"/>
      <c r="FM51" s="536"/>
      <c r="FN51" s="536"/>
      <c r="FO51" s="536"/>
      <c r="FP51" s="536"/>
      <c r="FQ51" s="536"/>
      <c r="FR51" s="536"/>
      <c r="FS51" s="536"/>
    </row>
    <row r="52" spans="2:175" s="218" customFormat="1" ht="16.5" customHeight="1">
      <c r="B52" s="543"/>
      <c r="C52" s="25" t="s">
        <v>106</v>
      </c>
      <c r="D52" s="12" t="s">
        <v>490</v>
      </c>
      <c r="E52" s="1400" t="s">
        <v>768</v>
      </c>
      <c r="F52" s="12" t="s">
        <v>440</v>
      </c>
      <c r="G52" s="14" t="s">
        <v>645</v>
      </c>
      <c r="H52" s="62">
        <v>3</v>
      </c>
      <c r="I52" s="544">
        <f t="shared" si="0"/>
        <v>0.3687499999999999</v>
      </c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  <c r="BR52" s="81"/>
      <c r="BS52" s="81"/>
      <c r="BT52" s="81"/>
      <c r="BU52" s="81"/>
      <c r="BV52" s="81"/>
      <c r="BW52" s="81"/>
      <c r="BX52" s="81"/>
      <c r="BY52" s="81"/>
      <c r="BZ52" s="81"/>
      <c r="CA52" s="81"/>
      <c r="CB52" s="81"/>
      <c r="CC52" s="81"/>
      <c r="CD52" s="81"/>
      <c r="CE52" s="81"/>
      <c r="CF52" s="81"/>
      <c r="CG52" s="81"/>
      <c r="CH52" s="81"/>
      <c r="CI52" s="81"/>
      <c r="CJ52" s="81"/>
      <c r="CK52" s="81"/>
      <c r="CL52" s="81"/>
      <c r="CM52" s="81"/>
      <c r="CN52" s="81"/>
      <c r="CO52" s="81"/>
      <c r="CP52" s="81"/>
      <c r="CQ52" s="81"/>
      <c r="CR52" s="81"/>
      <c r="CS52" s="81"/>
      <c r="CT52" s="81"/>
      <c r="CU52" s="81"/>
      <c r="CV52" s="81"/>
      <c r="CW52" s="81"/>
      <c r="CX52" s="81"/>
      <c r="CY52" s="81"/>
      <c r="CZ52" s="81"/>
      <c r="DA52" s="81"/>
      <c r="DB52" s="81"/>
      <c r="DC52" s="81"/>
      <c r="DD52" s="81"/>
      <c r="DE52" s="81"/>
      <c r="DF52" s="81"/>
      <c r="DG52" s="81"/>
      <c r="DH52" s="81"/>
      <c r="DI52" s="81"/>
      <c r="DJ52" s="81"/>
      <c r="DK52" s="81"/>
      <c r="DL52" s="81"/>
      <c r="DM52" s="81"/>
      <c r="DN52" s="81"/>
      <c r="DO52" s="81"/>
      <c r="DP52" s="81"/>
      <c r="DQ52" s="81"/>
      <c r="DR52" s="81"/>
      <c r="DS52" s="81"/>
      <c r="DT52" s="81"/>
      <c r="DU52" s="81"/>
      <c r="DV52" s="81"/>
      <c r="DW52" s="81"/>
      <c r="DX52" s="81"/>
      <c r="DY52" s="81"/>
      <c r="DZ52" s="81"/>
      <c r="EA52" s="81"/>
      <c r="EB52" s="81"/>
      <c r="EC52" s="81"/>
      <c r="ED52" s="81"/>
      <c r="EE52" s="81"/>
      <c r="EF52" s="81"/>
      <c r="EG52" s="81"/>
      <c r="EH52" s="81"/>
      <c r="EI52" s="81"/>
      <c r="EJ52" s="81"/>
      <c r="EK52" s="81"/>
      <c r="EL52" s="81"/>
      <c r="EM52" s="81"/>
      <c r="EN52" s="81"/>
      <c r="EO52" s="81"/>
      <c r="EP52" s="81"/>
      <c r="EQ52" s="81"/>
      <c r="ER52" s="81"/>
      <c r="ES52" s="81"/>
      <c r="ET52" s="81"/>
      <c r="EU52" s="81"/>
      <c r="EV52" s="81"/>
      <c r="EW52" s="81"/>
      <c r="EX52" s="81"/>
      <c r="EY52" s="81"/>
      <c r="EZ52" s="81"/>
      <c r="FA52" s="81"/>
      <c r="FB52" s="81"/>
      <c r="FC52" s="81"/>
      <c r="FD52" s="81"/>
      <c r="FE52" s="81"/>
      <c r="FF52" s="81"/>
      <c r="FG52" s="81"/>
      <c r="FH52" s="81"/>
      <c r="FI52" s="81"/>
      <c r="FJ52" s="81"/>
      <c r="FK52" s="81"/>
      <c r="FL52" s="81"/>
      <c r="FM52" s="81"/>
      <c r="FN52" s="81"/>
      <c r="FO52" s="81"/>
      <c r="FP52" s="81"/>
      <c r="FQ52" s="81"/>
      <c r="FR52" s="81"/>
      <c r="FS52" s="81"/>
    </row>
    <row r="53" spans="2:175" s="255" customFormat="1" ht="16.5" customHeight="1">
      <c r="B53" s="543"/>
      <c r="C53" s="25" t="s">
        <v>107</v>
      </c>
      <c r="D53" s="12" t="s">
        <v>490</v>
      </c>
      <c r="E53" s="1400" t="s">
        <v>771</v>
      </c>
      <c r="F53" s="12" t="s">
        <v>440</v>
      </c>
      <c r="G53" s="14" t="s">
        <v>562</v>
      </c>
      <c r="H53" s="62">
        <v>3</v>
      </c>
      <c r="I53" s="544">
        <f t="shared" si="0"/>
        <v>0.37083333333333324</v>
      </c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  <c r="FH53" s="80"/>
      <c r="FI53" s="80"/>
      <c r="FJ53" s="80"/>
      <c r="FK53" s="80"/>
      <c r="FL53" s="80"/>
      <c r="FM53" s="80"/>
      <c r="FN53" s="80"/>
      <c r="FO53" s="80"/>
      <c r="FP53" s="80"/>
      <c r="FQ53" s="80"/>
      <c r="FR53" s="80"/>
      <c r="FS53" s="80"/>
    </row>
    <row r="54" spans="2:175" s="218" customFormat="1" ht="16.5" customHeight="1">
      <c r="B54" s="543"/>
      <c r="C54" s="25" t="s">
        <v>108</v>
      </c>
      <c r="D54" s="6" t="s">
        <v>490</v>
      </c>
      <c r="E54" s="1400" t="s">
        <v>767</v>
      </c>
      <c r="F54" s="12" t="s">
        <v>440</v>
      </c>
      <c r="G54" s="14" t="s">
        <v>646</v>
      </c>
      <c r="H54" s="62">
        <v>3</v>
      </c>
      <c r="I54" s="544">
        <f t="shared" si="0"/>
        <v>0.37291666666666656</v>
      </c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81"/>
      <c r="BQ54" s="81"/>
      <c r="BR54" s="81"/>
      <c r="BS54" s="81"/>
      <c r="BT54" s="81"/>
      <c r="BU54" s="81"/>
      <c r="BV54" s="81"/>
      <c r="BW54" s="81"/>
      <c r="BX54" s="81"/>
      <c r="BY54" s="81"/>
      <c r="BZ54" s="81"/>
      <c r="CA54" s="81"/>
      <c r="CB54" s="81"/>
      <c r="CC54" s="81"/>
      <c r="CD54" s="81"/>
      <c r="CE54" s="81"/>
      <c r="CF54" s="81"/>
      <c r="CG54" s="81"/>
      <c r="CH54" s="81"/>
      <c r="CI54" s="81"/>
      <c r="CJ54" s="81"/>
      <c r="CK54" s="81"/>
      <c r="CL54" s="81"/>
      <c r="CM54" s="81"/>
      <c r="CN54" s="81"/>
      <c r="CO54" s="81"/>
      <c r="CP54" s="81"/>
      <c r="CQ54" s="81"/>
      <c r="CR54" s="81"/>
      <c r="CS54" s="81"/>
      <c r="CT54" s="81"/>
      <c r="CU54" s="81"/>
      <c r="CV54" s="81"/>
      <c r="CW54" s="81"/>
      <c r="CX54" s="81"/>
      <c r="CY54" s="81"/>
      <c r="CZ54" s="81"/>
      <c r="DA54" s="81"/>
      <c r="DB54" s="81"/>
      <c r="DC54" s="81"/>
      <c r="DD54" s="81"/>
      <c r="DE54" s="81"/>
      <c r="DF54" s="81"/>
      <c r="DG54" s="81"/>
      <c r="DH54" s="81"/>
      <c r="DI54" s="81"/>
      <c r="DJ54" s="81"/>
      <c r="DK54" s="81"/>
      <c r="DL54" s="81"/>
      <c r="DM54" s="81"/>
      <c r="DN54" s="81"/>
      <c r="DO54" s="81"/>
      <c r="DP54" s="81"/>
      <c r="DQ54" s="81"/>
      <c r="DR54" s="81"/>
      <c r="DS54" s="81"/>
      <c r="DT54" s="81"/>
      <c r="DU54" s="81"/>
      <c r="DV54" s="81"/>
      <c r="DW54" s="81"/>
      <c r="DX54" s="81"/>
      <c r="DY54" s="81"/>
      <c r="DZ54" s="81"/>
      <c r="EA54" s="81"/>
      <c r="EB54" s="81"/>
      <c r="EC54" s="81"/>
      <c r="ED54" s="81"/>
      <c r="EE54" s="81"/>
      <c r="EF54" s="81"/>
      <c r="EG54" s="81"/>
      <c r="EH54" s="81"/>
      <c r="EI54" s="81"/>
      <c r="EJ54" s="81"/>
      <c r="EK54" s="81"/>
      <c r="EL54" s="81"/>
      <c r="EM54" s="81"/>
      <c r="EN54" s="81"/>
      <c r="EO54" s="81"/>
      <c r="EP54" s="81"/>
      <c r="EQ54" s="81"/>
      <c r="ER54" s="81"/>
      <c r="ES54" s="81"/>
      <c r="ET54" s="81"/>
      <c r="EU54" s="81"/>
      <c r="EV54" s="81"/>
      <c r="EW54" s="81"/>
      <c r="EX54" s="81"/>
      <c r="EY54" s="81"/>
      <c r="EZ54" s="81"/>
      <c r="FA54" s="81"/>
      <c r="FB54" s="81"/>
      <c r="FC54" s="81"/>
      <c r="FD54" s="81"/>
      <c r="FE54" s="81"/>
      <c r="FF54" s="81"/>
      <c r="FG54" s="81"/>
      <c r="FH54" s="81"/>
      <c r="FI54" s="81"/>
      <c r="FJ54" s="81"/>
      <c r="FK54" s="81"/>
      <c r="FL54" s="81"/>
      <c r="FM54" s="81"/>
      <c r="FN54" s="81"/>
      <c r="FO54" s="81"/>
      <c r="FP54" s="81"/>
      <c r="FQ54" s="81"/>
      <c r="FR54" s="81"/>
      <c r="FS54" s="81"/>
    </row>
    <row r="55" spans="2:175" s="255" customFormat="1" ht="16.5" customHeight="1">
      <c r="B55" s="543"/>
      <c r="C55" s="25" t="s">
        <v>109</v>
      </c>
      <c r="D55" s="12" t="s">
        <v>490</v>
      </c>
      <c r="E55" s="1400" t="s">
        <v>769</v>
      </c>
      <c r="F55" s="12" t="s">
        <v>440</v>
      </c>
      <c r="G55" s="14" t="s">
        <v>864</v>
      </c>
      <c r="H55" s="62">
        <v>3</v>
      </c>
      <c r="I55" s="544">
        <f t="shared" si="0"/>
        <v>0.3749999999999999</v>
      </c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  <c r="FG55" s="80"/>
      <c r="FH55" s="80"/>
      <c r="FI55" s="80"/>
      <c r="FJ55" s="80"/>
      <c r="FK55" s="80"/>
      <c r="FL55" s="80"/>
      <c r="FM55" s="80"/>
      <c r="FN55" s="80"/>
      <c r="FO55" s="80"/>
      <c r="FP55" s="80"/>
      <c r="FQ55" s="80"/>
      <c r="FR55" s="80"/>
      <c r="FS55" s="80"/>
    </row>
    <row r="56" spans="2:175" s="255" customFormat="1" ht="16.5" customHeight="1">
      <c r="B56" s="591"/>
      <c r="C56" s="751" t="s">
        <v>866</v>
      </c>
      <c r="D56" s="546" t="s">
        <v>490</v>
      </c>
      <c r="E56" s="1402" t="s">
        <v>770</v>
      </c>
      <c r="F56" s="546" t="s">
        <v>440</v>
      </c>
      <c r="G56" s="1393" t="s">
        <v>865</v>
      </c>
      <c r="H56" s="547">
        <v>3</v>
      </c>
      <c r="I56" s="548">
        <f t="shared" si="0"/>
        <v>0.3770833333333332</v>
      </c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  <c r="FG56" s="80"/>
      <c r="FH56" s="80"/>
      <c r="FI56" s="80"/>
      <c r="FJ56" s="80"/>
      <c r="FK56" s="80"/>
      <c r="FL56" s="80"/>
      <c r="FM56" s="80"/>
      <c r="FN56" s="80"/>
      <c r="FO56" s="80"/>
      <c r="FP56" s="80"/>
      <c r="FQ56" s="80"/>
      <c r="FR56" s="80"/>
      <c r="FS56" s="80"/>
    </row>
    <row r="57" spans="2:9" s="255" customFormat="1" ht="16.5" customHeight="1">
      <c r="B57" s="277"/>
      <c r="C57" s="277"/>
      <c r="D57" s="220"/>
      <c r="E57" s="1403"/>
      <c r="F57" s="220"/>
      <c r="G57" s="254"/>
      <c r="H57" s="258"/>
      <c r="I57" s="223"/>
    </row>
    <row r="58" spans="2:175" s="268" customFormat="1" ht="16.5" customHeight="1">
      <c r="B58" s="538"/>
      <c r="C58" s="750">
        <v>7.7</v>
      </c>
      <c r="D58" s="595"/>
      <c r="E58" s="1391" t="s">
        <v>406</v>
      </c>
      <c r="F58" s="540" t="s">
        <v>440</v>
      </c>
      <c r="G58" s="540" t="s">
        <v>441</v>
      </c>
      <c r="H58" s="596"/>
      <c r="I58" s="597"/>
      <c r="J58" s="534"/>
      <c r="K58" s="534"/>
      <c r="L58" s="534"/>
      <c r="M58" s="534"/>
      <c r="N58" s="534"/>
      <c r="O58" s="534"/>
      <c r="P58" s="534"/>
      <c r="Q58" s="534"/>
      <c r="R58" s="534"/>
      <c r="S58" s="534"/>
      <c r="T58" s="534"/>
      <c r="U58" s="534"/>
      <c r="V58" s="534"/>
      <c r="W58" s="534"/>
      <c r="X58" s="534"/>
      <c r="Y58" s="534"/>
      <c r="Z58" s="534"/>
      <c r="AA58" s="534"/>
      <c r="AB58" s="534"/>
      <c r="AC58" s="534"/>
      <c r="AD58" s="534"/>
      <c r="AE58" s="534"/>
      <c r="AF58" s="534"/>
      <c r="AG58" s="534"/>
      <c r="AH58" s="534"/>
      <c r="AI58" s="534"/>
      <c r="AJ58" s="534"/>
      <c r="AK58" s="534"/>
      <c r="AL58" s="534"/>
      <c r="AM58" s="534"/>
      <c r="AN58" s="534"/>
      <c r="AO58" s="534"/>
      <c r="AP58" s="534"/>
      <c r="AQ58" s="534"/>
      <c r="AR58" s="534"/>
      <c r="AS58" s="534"/>
      <c r="AT58" s="534"/>
      <c r="AU58" s="534"/>
      <c r="AV58" s="534"/>
      <c r="AW58" s="534"/>
      <c r="AX58" s="534"/>
      <c r="AY58" s="534"/>
      <c r="AZ58" s="534"/>
      <c r="BA58" s="534"/>
      <c r="BB58" s="534"/>
      <c r="BC58" s="534"/>
      <c r="BD58" s="534"/>
      <c r="BE58" s="534"/>
      <c r="BF58" s="534"/>
      <c r="BG58" s="534"/>
      <c r="BH58" s="534"/>
      <c r="BI58" s="534"/>
      <c r="BJ58" s="534"/>
      <c r="BK58" s="534"/>
      <c r="BL58" s="534"/>
      <c r="BM58" s="534"/>
      <c r="BN58" s="534"/>
      <c r="BO58" s="534"/>
      <c r="BP58" s="534"/>
      <c r="BQ58" s="534"/>
      <c r="BR58" s="534"/>
      <c r="BS58" s="534"/>
      <c r="BT58" s="534"/>
      <c r="BU58" s="534"/>
      <c r="BV58" s="534"/>
      <c r="BW58" s="534"/>
      <c r="BX58" s="534"/>
      <c r="BY58" s="534"/>
      <c r="BZ58" s="534"/>
      <c r="CA58" s="534"/>
      <c r="CB58" s="534"/>
      <c r="CC58" s="534"/>
      <c r="CD58" s="534"/>
      <c r="CE58" s="534"/>
      <c r="CF58" s="534"/>
      <c r="CG58" s="534"/>
      <c r="CH58" s="534"/>
      <c r="CI58" s="534"/>
      <c r="CJ58" s="534"/>
      <c r="CK58" s="534"/>
      <c r="CL58" s="534"/>
      <c r="CM58" s="534"/>
      <c r="CN58" s="534"/>
      <c r="CO58" s="534"/>
      <c r="CP58" s="534"/>
      <c r="CQ58" s="534"/>
      <c r="CR58" s="534"/>
      <c r="CS58" s="534"/>
      <c r="CT58" s="534"/>
      <c r="CU58" s="534"/>
      <c r="CV58" s="534"/>
      <c r="CW58" s="534"/>
      <c r="CX58" s="534"/>
      <c r="CY58" s="534"/>
      <c r="CZ58" s="534"/>
      <c r="DA58" s="534"/>
      <c r="DB58" s="534"/>
      <c r="DC58" s="534"/>
      <c r="DD58" s="534"/>
      <c r="DE58" s="534"/>
      <c r="DF58" s="534"/>
      <c r="DG58" s="534"/>
      <c r="DH58" s="534"/>
      <c r="DI58" s="534"/>
      <c r="DJ58" s="534"/>
      <c r="DK58" s="534"/>
      <c r="DL58" s="534"/>
      <c r="DM58" s="534"/>
      <c r="DN58" s="534"/>
      <c r="DO58" s="534"/>
      <c r="DP58" s="534"/>
      <c r="DQ58" s="534"/>
      <c r="DR58" s="534"/>
      <c r="DS58" s="534"/>
      <c r="DT58" s="534"/>
      <c r="DU58" s="534"/>
      <c r="DV58" s="534"/>
      <c r="DW58" s="534"/>
      <c r="DX58" s="534"/>
      <c r="DY58" s="534"/>
      <c r="DZ58" s="534"/>
      <c r="EA58" s="534"/>
      <c r="EB58" s="534"/>
      <c r="EC58" s="534"/>
      <c r="ED58" s="534"/>
      <c r="EE58" s="534"/>
      <c r="EF58" s="534"/>
      <c r="EG58" s="534"/>
      <c r="EH58" s="534"/>
      <c r="EI58" s="534"/>
      <c r="EJ58" s="534"/>
      <c r="EK58" s="534"/>
      <c r="EL58" s="534"/>
      <c r="EM58" s="534"/>
      <c r="EN58" s="534"/>
      <c r="EO58" s="534"/>
      <c r="EP58" s="534"/>
      <c r="EQ58" s="534"/>
      <c r="ER58" s="534"/>
      <c r="ES58" s="534"/>
      <c r="ET58" s="534"/>
      <c r="EU58" s="534"/>
      <c r="EV58" s="534"/>
      <c r="EW58" s="534"/>
      <c r="EX58" s="534"/>
      <c r="EY58" s="534"/>
      <c r="EZ58" s="534"/>
      <c r="FA58" s="534"/>
      <c r="FB58" s="534"/>
      <c r="FC58" s="534"/>
      <c r="FD58" s="534"/>
      <c r="FE58" s="534"/>
      <c r="FF58" s="534"/>
      <c r="FG58" s="534"/>
      <c r="FH58" s="534"/>
      <c r="FI58" s="534"/>
      <c r="FJ58" s="534"/>
      <c r="FK58" s="534"/>
      <c r="FL58" s="534"/>
      <c r="FM58" s="534"/>
      <c r="FN58" s="534"/>
      <c r="FO58" s="534"/>
      <c r="FP58" s="534"/>
      <c r="FQ58" s="534"/>
      <c r="FR58" s="534"/>
      <c r="FS58" s="534"/>
    </row>
    <row r="59" spans="2:175" s="20" customFormat="1" ht="16.5" customHeight="1">
      <c r="B59" s="543"/>
      <c r="C59" s="25" t="s">
        <v>110</v>
      </c>
      <c r="D59" s="6" t="s">
        <v>490</v>
      </c>
      <c r="E59" s="586" t="s">
        <v>178</v>
      </c>
      <c r="F59" s="12" t="s">
        <v>440</v>
      </c>
      <c r="G59" s="12" t="s">
        <v>499</v>
      </c>
      <c r="H59" s="56">
        <v>1</v>
      </c>
      <c r="I59" s="544">
        <f>I56+TIME(0,H56,0)</f>
        <v>0.37916666666666654</v>
      </c>
      <c r="J59" s="536"/>
      <c r="K59" s="536"/>
      <c r="L59" s="536"/>
      <c r="M59" s="536"/>
      <c r="N59" s="536"/>
      <c r="O59" s="536"/>
      <c r="P59" s="536"/>
      <c r="Q59" s="536"/>
      <c r="R59" s="536"/>
      <c r="S59" s="536"/>
      <c r="T59" s="536"/>
      <c r="U59" s="536"/>
      <c r="V59" s="536"/>
      <c r="W59" s="536"/>
      <c r="X59" s="536"/>
      <c r="Y59" s="536"/>
      <c r="Z59" s="536"/>
      <c r="AA59" s="536"/>
      <c r="AB59" s="536"/>
      <c r="AC59" s="536"/>
      <c r="AD59" s="536"/>
      <c r="AE59" s="536"/>
      <c r="AF59" s="536"/>
      <c r="AG59" s="536"/>
      <c r="AH59" s="536"/>
      <c r="AI59" s="536"/>
      <c r="AJ59" s="536"/>
      <c r="AK59" s="536"/>
      <c r="AL59" s="536"/>
      <c r="AM59" s="536"/>
      <c r="AN59" s="536"/>
      <c r="AO59" s="536"/>
      <c r="AP59" s="536"/>
      <c r="AQ59" s="536"/>
      <c r="AR59" s="536"/>
      <c r="AS59" s="536"/>
      <c r="AT59" s="536"/>
      <c r="AU59" s="536"/>
      <c r="AV59" s="536"/>
      <c r="AW59" s="536"/>
      <c r="AX59" s="536"/>
      <c r="AY59" s="536"/>
      <c r="AZ59" s="536"/>
      <c r="BA59" s="536"/>
      <c r="BB59" s="536"/>
      <c r="BC59" s="536"/>
      <c r="BD59" s="536"/>
      <c r="BE59" s="536"/>
      <c r="BF59" s="536"/>
      <c r="BG59" s="536"/>
      <c r="BH59" s="536"/>
      <c r="BI59" s="536"/>
      <c r="BJ59" s="536"/>
      <c r="BK59" s="536"/>
      <c r="BL59" s="536"/>
      <c r="BM59" s="536"/>
      <c r="BN59" s="536"/>
      <c r="BO59" s="536"/>
      <c r="BP59" s="536"/>
      <c r="BQ59" s="536"/>
      <c r="BR59" s="536"/>
      <c r="BS59" s="536"/>
      <c r="BT59" s="536"/>
      <c r="BU59" s="536"/>
      <c r="BV59" s="536"/>
      <c r="BW59" s="536"/>
      <c r="BX59" s="536"/>
      <c r="BY59" s="536"/>
      <c r="BZ59" s="536"/>
      <c r="CA59" s="536"/>
      <c r="CB59" s="536"/>
      <c r="CC59" s="536"/>
      <c r="CD59" s="536"/>
      <c r="CE59" s="536"/>
      <c r="CF59" s="536"/>
      <c r="CG59" s="536"/>
      <c r="CH59" s="536"/>
      <c r="CI59" s="536"/>
      <c r="CJ59" s="536"/>
      <c r="CK59" s="536"/>
      <c r="CL59" s="536"/>
      <c r="CM59" s="536"/>
      <c r="CN59" s="536"/>
      <c r="CO59" s="536"/>
      <c r="CP59" s="536"/>
      <c r="CQ59" s="536"/>
      <c r="CR59" s="536"/>
      <c r="CS59" s="536"/>
      <c r="CT59" s="536"/>
      <c r="CU59" s="536"/>
      <c r="CV59" s="536"/>
      <c r="CW59" s="536"/>
      <c r="CX59" s="536"/>
      <c r="CY59" s="536"/>
      <c r="CZ59" s="536"/>
      <c r="DA59" s="536"/>
      <c r="DB59" s="536"/>
      <c r="DC59" s="536"/>
      <c r="DD59" s="536"/>
      <c r="DE59" s="536"/>
      <c r="DF59" s="536"/>
      <c r="DG59" s="536"/>
      <c r="DH59" s="536"/>
      <c r="DI59" s="536"/>
      <c r="DJ59" s="536"/>
      <c r="DK59" s="536"/>
      <c r="DL59" s="536"/>
      <c r="DM59" s="536"/>
      <c r="DN59" s="536"/>
      <c r="DO59" s="536"/>
      <c r="DP59" s="536"/>
      <c r="DQ59" s="536"/>
      <c r="DR59" s="536"/>
      <c r="DS59" s="536"/>
      <c r="DT59" s="536"/>
      <c r="DU59" s="536"/>
      <c r="DV59" s="536"/>
      <c r="DW59" s="536"/>
      <c r="DX59" s="536"/>
      <c r="DY59" s="536"/>
      <c r="DZ59" s="536"/>
      <c r="EA59" s="536"/>
      <c r="EB59" s="536"/>
      <c r="EC59" s="536"/>
      <c r="ED59" s="536"/>
      <c r="EE59" s="536"/>
      <c r="EF59" s="536"/>
      <c r="EG59" s="536"/>
      <c r="EH59" s="536"/>
      <c r="EI59" s="536"/>
      <c r="EJ59" s="536"/>
      <c r="EK59" s="536"/>
      <c r="EL59" s="536"/>
      <c r="EM59" s="536"/>
      <c r="EN59" s="536"/>
      <c r="EO59" s="536"/>
      <c r="EP59" s="536"/>
      <c r="EQ59" s="536"/>
      <c r="ER59" s="536"/>
      <c r="ES59" s="536"/>
      <c r="ET59" s="536"/>
      <c r="EU59" s="536"/>
      <c r="EV59" s="536"/>
      <c r="EW59" s="536"/>
      <c r="EX59" s="536"/>
      <c r="EY59" s="536"/>
      <c r="EZ59" s="536"/>
      <c r="FA59" s="536"/>
      <c r="FB59" s="536"/>
      <c r="FC59" s="536"/>
      <c r="FD59" s="536"/>
      <c r="FE59" s="536"/>
      <c r="FF59" s="536"/>
      <c r="FG59" s="536"/>
      <c r="FH59" s="536"/>
      <c r="FI59" s="536"/>
      <c r="FJ59" s="536"/>
      <c r="FK59" s="536"/>
      <c r="FL59" s="536"/>
      <c r="FM59" s="536"/>
      <c r="FN59" s="536"/>
      <c r="FO59" s="536"/>
      <c r="FP59" s="536"/>
      <c r="FQ59" s="536"/>
      <c r="FR59" s="536"/>
      <c r="FS59" s="536"/>
    </row>
    <row r="60" spans="2:175" s="218" customFormat="1" ht="16.5" customHeight="1">
      <c r="B60" s="543"/>
      <c r="C60" s="25" t="s">
        <v>111</v>
      </c>
      <c r="D60" s="13" t="s">
        <v>487</v>
      </c>
      <c r="E60" s="586" t="s">
        <v>298</v>
      </c>
      <c r="F60" s="12" t="s">
        <v>440</v>
      </c>
      <c r="G60" s="8" t="s">
        <v>441</v>
      </c>
      <c r="H60" s="56">
        <v>1</v>
      </c>
      <c r="I60" s="544">
        <f>I59+TIME(0,H59,0)</f>
        <v>0.379861111111111</v>
      </c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1"/>
      <c r="BP60" s="81"/>
      <c r="BQ60" s="81"/>
      <c r="BR60" s="81"/>
      <c r="BS60" s="81"/>
      <c r="BT60" s="81"/>
      <c r="BU60" s="81"/>
      <c r="BV60" s="81"/>
      <c r="BW60" s="81"/>
      <c r="BX60" s="81"/>
      <c r="BY60" s="81"/>
      <c r="BZ60" s="81"/>
      <c r="CA60" s="81"/>
      <c r="CB60" s="81"/>
      <c r="CC60" s="81"/>
      <c r="CD60" s="81"/>
      <c r="CE60" s="81"/>
      <c r="CF60" s="81"/>
      <c r="CG60" s="81"/>
      <c r="CH60" s="81"/>
      <c r="CI60" s="81"/>
      <c r="CJ60" s="81"/>
      <c r="CK60" s="81"/>
      <c r="CL60" s="81"/>
      <c r="CM60" s="81"/>
      <c r="CN60" s="81"/>
      <c r="CO60" s="81"/>
      <c r="CP60" s="81"/>
      <c r="CQ60" s="81"/>
      <c r="CR60" s="81"/>
      <c r="CS60" s="81"/>
      <c r="CT60" s="81"/>
      <c r="CU60" s="81"/>
      <c r="CV60" s="81"/>
      <c r="CW60" s="81"/>
      <c r="CX60" s="81"/>
      <c r="CY60" s="81"/>
      <c r="CZ60" s="81"/>
      <c r="DA60" s="81"/>
      <c r="DB60" s="81"/>
      <c r="DC60" s="81"/>
      <c r="DD60" s="81"/>
      <c r="DE60" s="81"/>
      <c r="DF60" s="81"/>
      <c r="DG60" s="81"/>
      <c r="DH60" s="81"/>
      <c r="DI60" s="81"/>
      <c r="DJ60" s="81"/>
      <c r="DK60" s="81"/>
      <c r="DL60" s="81"/>
      <c r="DM60" s="81"/>
      <c r="DN60" s="81"/>
      <c r="DO60" s="81"/>
      <c r="DP60" s="81"/>
      <c r="DQ60" s="81"/>
      <c r="DR60" s="81"/>
      <c r="DS60" s="81"/>
      <c r="DT60" s="81"/>
      <c r="DU60" s="81"/>
      <c r="DV60" s="81"/>
      <c r="DW60" s="81"/>
      <c r="DX60" s="81"/>
      <c r="DY60" s="81"/>
      <c r="DZ60" s="81"/>
      <c r="EA60" s="81"/>
      <c r="EB60" s="81"/>
      <c r="EC60" s="81"/>
      <c r="ED60" s="81"/>
      <c r="EE60" s="81"/>
      <c r="EF60" s="81"/>
      <c r="EG60" s="81"/>
      <c r="EH60" s="81"/>
      <c r="EI60" s="81"/>
      <c r="EJ60" s="81"/>
      <c r="EK60" s="81"/>
      <c r="EL60" s="81"/>
      <c r="EM60" s="81"/>
      <c r="EN60" s="81"/>
      <c r="EO60" s="81"/>
      <c r="EP60" s="81"/>
      <c r="EQ60" s="81"/>
      <c r="ER60" s="81"/>
      <c r="ES60" s="81"/>
      <c r="ET60" s="81"/>
      <c r="EU60" s="81"/>
      <c r="EV60" s="81"/>
      <c r="EW60" s="81"/>
      <c r="EX60" s="81"/>
      <c r="EY60" s="81"/>
      <c r="EZ60" s="81"/>
      <c r="FA60" s="81"/>
      <c r="FB60" s="81"/>
      <c r="FC60" s="81"/>
      <c r="FD60" s="81"/>
      <c r="FE60" s="81"/>
      <c r="FF60" s="81"/>
      <c r="FG60" s="81"/>
      <c r="FH60" s="81"/>
      <c r="FI60" s="81"/>
      <c r="FJ60" s="81"/>
      <c r="FK60" s="81"/>
      <c r="FL60" s="81"/>
      <c r="FM60" s="81"/>
      <c r="FN60" s="81"/>
      <c r="FO60" s="81"/>
      <c r="FP60" s="81"/>
      <c r="FQ60" s="81"/>
      <c r="FR60" s="81"/>
      <c r="FS60" s="81"/>
    </row>
    <row r="61" spans="2:175" s="218" customFormat="1" ht="16.5" customHeight="1">
      <c r="B61" s="543"/>
      <c r="C61" s="25" t="s">
        <v>112</v>
      </c>
      <c r="D61" s="13" t="s">
        <v>487</v>
      </c>
      <c r="E61" s="1335" t="s">
        <v>131</v>
      </c>
      <c r="F61" s="12" t="s">
        <v>440</v>
      </c>
      <c r="G61" s="8" t="s">
        <v>441</v>
      </c>
      <c r="H61" s="56">
        <v>1</v>
      </c>
      <c r="I61" s="544">
        <f>I60+TIME(0,H60,0)</f>
        <v>0.3805555555555554</v>
      </c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1"/>
      <c r="BP61" s="81"/>
      <c r="BQ61" s="81"/>
      <c r="BR61" s="81"/>
      <c r="BS61" s="81"/>
      <c r="BT61" s="81"/>
      <c r="BU61" s="81"/>
      <c r="BV61" s="81"/>
      <c r="BW61" s="81"/>
      <c r="BX61" s="81"/>
      <c r="BY61" s="81"/>
      <c r="BZ61" s="81"/>
      <c r="CA61" s="81"/>
      <c r="CB61" s="81"/>
      <c r="CC61" s="81"/>
      <c r="CD61" s="81"/>
      <c r="CE61" s="81"/>
      <c r="CF61" s="81"/>
      <c r="CG61" s="81"/>
      <c r="CH61" s="81"/>
      <c r="CI61" s="81"/>
      <c r="CJ61" s="81"/>
      <c r="CK61" s="81"/>
      <c r="CL61" s="81"/>
      <c r="CM61" s="81"/>
      <c r="CN61" s="81"/>
      <c r="CO61" s="81"/>
      <c r="CP61" s="81"/>
      <c r="CQ61" s="81"/>
      <c r="CR61" s="81"/>
      <c r="CS61" s="81"/>
      <c r="CT61" s="81"/>
      <c r="CU61" s="81"/>
      <c r="CV61" s="81"/>
      <c r="CW61" s="81"/>
      <c r="CX61" s="81"/>
      <c r="CY61" s="81"/>
      <c r="CZ61" s="81"/>
      <c r="DA61" s="81"/>
      <c r="DB61" s="81"/>
      <c r="DC61" s="81"/>
      <c r="DD61" s="81"/>
      <c r="DE61" s="81"/>
      <c r="DF61" s="81"/>
      <c r="DG61" s="81"/>
      <c r="DH61" s="81"/>
      <c r="DI61" s="81"/>
      <c r="DJ61" s="81"/>
      <c r="DK61" s="81"/>
      <c r="DL61" s="81"/>
      <c r="DM61" s="81"/>
      <c r="DN61" s="81"/>
      <c r="DO61" s="81"/>
      <c r="DP61" s="81"/>
      <c r="DQ61" s="81"/>
      <c r="DR61" s="81"/>
      <c r="DS61" s="81"/>
      <c r="DT61" s="81"/>
      <c r="DU61" s="81"/>
      <c r="DV61" s="81"/>
      <c r="DW61" s="81"/>
      <c r="DX61" s="81"/>
      <c r="DY61" s="81"/>
      <c r="DZ61" s="81"/>
      <c r="EA61" s="81"/>
      <c r="EB61" s="81"/>
      <c r="EC61" s="81"/>
      <c r="ED61" s="81"/>
      <c r="EE61" s="81"/>
      <c r="EF61" s="81"/>
      <c r="EG61" s="81"/>
      <c r="EH61" s="81"/>
      <c r="EI61" s="81"/>
      <c r="EJ61" s="81"/>
      <c r="EK61" s="81"/>
      <c r="EL61" s="81"/>
      <c r="EM61" s="81"/>
      <c r="EN61" s="81"/>
      <c r="EO61" s="81"/>
      <c r="EP61" s="81"/>
      <c r="EQ61" s="81"/>
      <c r="ER61" s="81"/>
      <c r="ES61" s="81"/>
      <c r="ET61" s="81"/>
      <c r="EU61" s="81"/>
      <c r="EV61" s="81"/>
      <c r="EW61" s="81"/>
      <c r="EX61" s="81"/>
      <c r="EY61" s="81"/>
      <c r="EZ61" s="81"/>
      <c r="FA61" s="81"/>
      <c r="FB61" s="81"/>
      <c r="FC61" s="81"/>
      <c r="FD61" s="81"/>
      <c r="FE61" s="81"/>
      <c r="FF61" s="81"/>
      <c r="FG61" s="81"/>
      <c r="FH61" s="81"/>
      <c r="FI61" s="81"/>
      <c r="FJ61" s="81"/>
      <c r="FK61" s="81"/>
      <c r="FL61" s="81"/>
      <c r="FM61" s="81"/>
      <c r="FN61" s="81"/>
      <c r="FO61" s="81"/>
      <c r="FP61" s="81"/>
      <c r="FQ61" s="81"/>
      <c r="FR61" s="81"/>
      <c r="FS61" s="81"/>
    </row>
    <row r="62" spans="2:175" s="255" customFormat="1" ht="16.5" customHeight="1">
      <c r="B62" s="543"/>
      <c r="C62" s="25" t="s">
        <v>113</v>
      </c>
      <c r="D62" s="6" t="s">
        <v>489</v>
      </c>
      <c r="E62" s="17" t="s">
        <v>361</v>
      </c>
      <c r="F62" s="8" t="s">
        <v>440</v>
      </c>
      <c r="G62" s="8" t="s">
        <v>503</v>
      </c>
      <c r="H62" s="56"/>
      <c r="I62" s="545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0"/>
      <c r="CA62" s="80"/>
      <c r="CB62" s="80"/>
      <c r="CC62" s="80"/>
      <c r="CD62" s="80"/>
      <c r="CE62" s="80"/>
      <c r="CF62" s="80"/>
      <c r="CG62" s="80"/>
      <c r="CH62" s="80"/>
      <c r="CI62" s="80"/>
      <c r="CJ62" s="80"/>
      <c r="CK62" s="80"/>
      <c r="CL62" s="80"/>
      <c r="CM62" s="80"/>
      <c r="CN62" s="80"/>
      <c r="CO62" s="80"/>
      <c r="CP62" s="80"/>
      <c r="CQ62" s="80"/>
      <c r="CR62" s="80"/>
      <c r="CS62" s="80"/>
      <c r="CT62" s="80"/>
      <c r="CU62" s="80"/>
      <c r="CV62" s="80"/>
      <c r="CW62" s="80"/>
      <c r="CX62" s="80"/>
      <c r="CY62" s="80"/>
      <c r="CZ62" s="80"/>
      <c r="DA62" s="80"/>
      <c r="DB62" s="80"/>
      <c r="DC62" s="80"/>
      <c r="DD62" s="80"/>
      <c r="DE62" s="80"/>
      <c r="DF62" s="80"/>
      <c r="DG62" s="80"/>
      <c r="DH62" s="80"/>
      <c r="DI62" s="80"/>
      <c r="DJ62" s="80"/>
      <c r="DK62" s="80"/>
      <c r="DL62" s="80"/>
      <c r="DM62" s="80"/>
      <c r="DN62" s="80"/>
      <c r="DO62" s="80"/>
      <c r="DP62" s="80"/>
      <c r="DQ62" s="80"/>
      <c r="DR62" s="80"/>
      <c r="DS62" s="80"/>
      <c r="DT62" s="80"/>
      <c r="DU62" s="80"/>
      <c r="DV62" s="80"/>
      <c r="DW62" s="80"/>
      <c r="DX62" s="80"/>
      <c r="DY62" s="80"/>
      <c r="DZ62" s="80"/>
      <c r="EA62" s="80"/>
      <c r="EB62" s="80"/>
      <c r="EC62" s="80"/>
      <c r="ED62" s="80"/>
      <c r="EE62" s="80"/>
      <c r="EF62" s="80"/>
      <c r="EG62" s="80"/>
      <c r="EH62" s="80"/>
      <c r="EI62" s="80"/>
      <c r="EJ62" s="80"/>
      <c r="EK62" s="80"/>
      <c r="EL62" s="80"/>
      <c r="EM62" s="80"/>
      <c r="EN62" s="80"/>
      <c r="EO62" s="80"/>
      <c r="EP62" s="80"/>
      <c r="EQ62" s="80"/>
      <c r="ER62" s="80"/>
      <c r="ES62" s="80"/>
      <c r="ET62" s="80"/>
      <c r="EU62" s="80"/>
      <c r="EV62" s="80"/>
      <c r="EW62" s="80"/>
      <c r="EX62" s="80"/>
      <c r="EY62" s="80"/>
      <c r="EZ62" s="80"/>
      <c r="FA62" s="80"/>
      <c r="FB62" s="80"/>
      <c r="FC62" s="80"/>
      <c r="FD62" s="80"/>
      <c r="FE62" s="80"/>
      <c r="FF62" s="80"/>
      <c r="FG62" s="80"/>
      <c r="FH62" s="80"/>
      <c r="FI62" s="80"/>
      <c r="FJ62" s="80"/>
      <c r="FK62" s="80"/>
      <c r="FL62" s="80"/>
      <c r="FM62" s="80"/>
      <c r="FN62" s="80"/>
      <c r="FO62" s="80"/>
      <c r="FP62" s="80"/>
      <c r="FQ62" s="80"/>
      <c r="FR62" s="80"/>
      <c r="FS62" s="80"/>
    </row>
    <row r="63" spans="2:175" s="255" customFormat="1" ht="16.5" customHeight="1">
      <c r="B63" s="558"/>
      <c r="C63" s="25" t="s">
        <v>114</v>
      </c>
      <c r="D63" s="6" t="s">
        <v>317</v>
      </c>
      <c r="E63" s="9" t="s">
        <v>665</v>
      </c>
      <c r="F63" s="8" t="s">
        <v>440</v>
      </c>
      <c r="G63" s="6" t="s">
        <v>499</v>
      </c>
      <c r="H63" s="58">
        <v>2</v>
      </c>
      <c r="I63" s="544">
        <f>I61+TIME(0,H61,0)</f>
        <v>0.38124999999999987</v>
      </c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  <c r="BL63" s="80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0"/>
      <c r="CA63" s="80"/>
      <c r="CB63" s="80"/>
      <c r="CC63" s="80"/>
      <c r="CD63" s="80"/>
      <c r="CE63" s="80"/>
      <c r="CF63" s="80"/>
      <c r="CG63" s="80"/>
      <c r="CH63" s="80"/>
      <c r="CI63" s="80"/>
      <c r="CJ63" s="80"/>
      <c r="CK63" s="80"/>
      <c r="CL63" s="80"/>
      <c r="CM63" s="80"/>
      <c r="CN63" s="80"/>
      <c r="CO63" s="80"/>
      <c r="CP63" s="80"/>
      <c r="CQ63" s="80"/>
      <c r="CR63" s="80"/>
      <c r="CS63" s="80"/>
      <c r="CT63" s="80"/>
      <c r="CU63" s="80"/>
      <c r="CV63" s="80"/>
      <c r="CW63" s="80"/>
      <c r="CX63" s="80"/>
      <c r="CY63" s="80"/>
      <c r="CZ63" s="80"/>
      <c r="DA63" s="80"/>
      <c r="DB63" s="80"/>
      <c r="DC63" s="80"/>
      <c r="DD63" s="80"/>
      <c r="DE63" s="80"/>
      <c r="DF63" s="80"/>
      <c r="DG63" s="80"/>
      <c r="DH63" s="80"/>
      <c r="DI63" s="80"/>
      <c r="DJ63" s="80"/>
      <c r="DK63" s="80"/>
      <c r="DL63" s="80"/>
      <c r="DM63" s="80"/>
      <c r="DN63" s="80"/>
      <c r="DO63" s="80"/>
      <c r="DP63" s="80"/>
      <c r="DQ63" s="80"/>
      <c r="DR63" s="80"/>
      <c r="DS63" s="80"/>
      <c r="DT63" s="80"/>
      <c r="DU63" s="80"/>
      <c r="DV63" s="80"/>
      <c r="DW63" s="80"/>
      <c r="DX63" s="80"/>
      <c r="DY63" s="80"/>
      <c r="DZ63" s="80"/>
      <c r="EA63" s="80"/>
      <c r="EB63" s="80"/>
      <c r="EC63" s="80"/>
      <c r="ED63" s="80"/>
      <c r="EE63" s="80"/>
      <c r="EF63" s="80"/>
      <c r="EG63" s="80"/>
      <c r="EH63" s="80"/>
      <c r="EI63" s="80"/>
      <c r="EJ63" s="80"/>
      <c r="EK63" s="80"/>
      <c r="EL63" s="80"/>
      <c r="EM63" s="80"/>
      <c r="EN63" s="80"/>
      <c r="EO63" s="80"/>
      <c r="EP63" s="80"/>
      <c r="EQ63" s="80"/>
      <c r="ER63" s="80"/>
      <c r="ES63" s="80"/>
      <c r="ET63" s="80"/>
      <c r="EU63" s="80"/>
      <c r="EV63" s="80"/>
      <c r="EW63" s="80"/>
      <c r="EX63" s="80"/>
      <c r="EY63" s="80"/>
      <c r="EZ63" s="80"/>
      <c r="FA63" s="80"/>
      <c r="FB63" s="80"/>
      <c r="FC63" s="80"/>
      <c r="FD63" s="80"/>
      <c r="FE63" s="80"/>
      <c r="FF63" s="80"/>
      <c r="FG63" s="80"/>
      <c r="FH63" s="80"/>
      <c r="FI63" s="80"/>
      <c r="FJ63" s="80"/>
      <c r="FK63" s="80"/>
      <c r="FL63" s="80"/>
      <c r="FM63" s="80"/>
      <c r="FN63" s="80"/>
      <c r="FO63" s="80"/>
      <c r="FP63" s="80"/>
      <c r="FQ63" s="80"/>
      <c r="FR63" s="80"/>
      <c r="FS63" s="80"/>
    </row>
    <row r="64" spans="2:175" s="218" customFormat="1" ht="16.5" customHeight="1">
      <c r="B64" s="543"/>
      <c r="C64" s="25" t="s">
        <v>115</v>
      </c>
      <c r="D64" s="6" t="s">
        <v>490</v>
      </c>
      <c r="E64" s="586" t="s">
        <v>403</v>
      </c>
      <c r="F64" s="12" t="s">
        <v>440</v>
      </c>
      <c r="G64" s="8" t="s">
        <v>500</v>
      </c>
      <c r="H64" s="56">
        <v>1</v>
      </c>
      <c r="I64" s="544">
        <f>I63+TIME(0,H63,0)</f>
        <v>0.38263888888888875</v>
      </c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1"/>
      <c r="BP64" s="81"/>
      <c r="BQ64" s="81"/>
      <c r="BR64" s="81"/>
      <c r="BS64" s="81"/>
      <c r="BT64" s="81"/>
      <c r="BU64" s="81"/>
      <c r="BV64" s="81"/>
      <c r="BW64" s="81"/>
      <c r="BX64" s="81"/>
      <c r="BY64" s="81"/>
      <c r="BZ64" s="81"/>
      <c r="CA64" s="81"/>
      <c r="CB64" s="81"/>
      <c r="CC64" s="81"/>
      <c r="CD64" s="81"/>
      <c r="CE64" s="81"/>
      <c r="CF64" s="81"/>
      <c r="CG64" s="81"/>
      <c r="CH64" s="81"/>
      <c r="CI64" s="81"/>
      <c r="CJ64" s="81"/>
      <c r="CK64" s="81"/>
      <c r="CL64" s="81"/>
      <c r="CM64" s="81"/>
      <c r="CN64" s="81"/>
      <c r="CO64" s="81"/>
      <c r="CP64" s="81"/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1"/>
      <c r="DE64" s="81"/>
      <c r="DF64" s="81"/>
      <c r="DG64" s="81"/>
      <c r="DH64" s="81"/>
      <c r="DI64" s="81"/>
      <c r="DJ64" s="81"/>
      <c r="DK64" s="81"/>
      <c r="DL64" s="81"/>
      <c r="DM64" s="81"/>
      <c r="DN64" s="81"/>
      <c r="DO64" s="81"/>
      <c r="DP64" s="81"/>
      <c r="DQ64" s="81"/>
      <c r="DR64" s="81"/>
      <c r="DS64" s="81"/>
      <c r="DT64" s="81"/>
      <c r="DU64" s="81"/>
      <c r="DV64" s="81"/>
      <c r="DW64" s="81"/>
      <c r="DX64" s="81"/>
      <c r="DY64" s="81"/>
      <c r="DZ64" s="81"/>
      <c r="EA64" s="81"/>
      <c r="EB64" s="81"/>
      <c r="EC64" s="81"/>
      <c r="ED64" s="81"/>
      <c r="EE64" s="81"/>
      <c r="EF64" s="81"/>
      <c r="EG64" s="81"/>
      <c r="EH64" s="81"/>
      <c r="EI64" s="81"/>
      <c r="EJ64" s="81"/>
      <c r="EK64" s="81"/>
      <c r="EL64" s="81"/>
      <c r="EM64" s="81"/>
      <c r="EN64" s="81"/>
      <c r="EO64" s="81"/>
      <c r="EP64" s="81"/>
      <c r="EQ64" s="81"/>
      <c r="ER64" s="81"/>
      <c r="ES64" s="81"/>
      <c r="ET64" s="81"/>
      <c r="EU64" s="81"/>
      <c r="EV64" s="81"/>
      <c r="EW64" s="81"/>
      <c r="EX64" s="81"/>
      <c r="EY64" s="81"/>
      <c r="EZ64" s="81"/>
      <c r="FA64" s="81"/>
      <c r="FB64" s="81"/>
      <c r="FC64" s="81"/>
      <c r="FD64" s="81"/>
      <c r="FE64" s="81"/>
      <c r="FF64" s="81"/>
      <c r="FG64" s="81"/>
      <c r="FH64" s="81"/>
      <c r="FI64" s="81"/>
      <c r="FJ64" s="81"/>
      <c r="FK64" s="81"/>
      <c r="FL64" s="81"/>
      <c r="FM64" s="81"/>
      <c r="FN64" s="81"/>
      <c r="FO64" s="81"/>
      <c r="FP64" s="81"/>
      <c r="FQ64" s="81"/>
      <c r="FR64" s="81"/>
      <c r="FS64" s="81"/>
    </row>
    <row r="65" spans="2:175" s="255" customFormat="1" ht="16.5" customHeight="1">
      <c r="B65" s="558"/>
      <c r="C65" s="25" t="s">
        <v>116</v>
      </c>
      <c r="D65" s="6" t="s">
        <v>490</v>
      </c>
      <c r="E65" s="9" t="s">
        <v>318</v>
      </c>
      <c r="F65" s="8" t="s">
        <v>440</v>
      </c>
      <c r="G65" s="6" t="s">
        <v>498</v>
      </c>
      <c r="H65" s="62">
        <v>3</v>
      </c>
      <c r="I65" s="544">
        <f>I64+TIME(0,H64,0)</f>
        <v>0.3833333333333332</v>
      </c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80"/>
      <c r="BL65" s="80"/>
      <c r="BM65" s="80"/>
      <c r="BN65" s="80"/>
      <c r="BO65" s="80"/>
      <c r="BP65" s="80"/>
      <c r="BQ65" s="80"/>
      <c r="BR65" s="80"/>
      <c r="BS65" s="80"/>
      <c r="BT65" s="80"/>
      <c r="BU65" s="80"/>
      <c r="BV65" s="80"/>
      <c r="BW65" s="80"/>
      <c r="BX65" s="80"/>
      <c r="BY65" s="80"/>
      <c r="BZ65" s="80"/>
      <c r="CA65" s="80"/>
      <c r="CB65" s="80"/>
      <c r="CC65" s="80"/>
      <c r="CD65" s="80"/>
      <c r="CE65" s="80"/>
      <c r="CF65" s="80"/>
      <c r="CG65" s="80"/>
      <c r="CH65" s="80"/>
      <c r="CI65" s="80"/>
      <c r="CJ65" s="80"/>
      <c r="CK65" s="80"/>
      <c r="CL65" s="80"/>
      <c r="CM65" s="80"/>
      <c r="CN65" s="80"/>
      <c r="CO65" s="80"/>
      <c r="CP65" s="80"/>
      <c r="CQ65" s="80"/>
      <c r="CR65" s="80"/>
      <c r="CS65" s="80"/>
      <c r="CT65" s="80"/>
      <c r="CU65" s="80"/>
      <c r="CV65" s="80"/>
      <c r="CW65" s="80"/>
      <c r="CX65" s="80"/>
      <c r="CY65" s="80"/>
      <c r="CZ65" s="80"/>
      <c r="DA65" s="80"/>
      <c r="DB65" s="80"/>
      <c r="DC65" s="80"/>
      <c r="DD65" s="80"/>
      <c r="DE65" s="80"/>
      <c r="DF65" s="80"/>
      <c r="DG65" s="80"/>
      <c r="DH65" s="80"/>
      <c r="DI65" s="80"/>
      <c r="DJ65" s="80"/>
      <c r="DK65" s="80"/>
      <c r="DL65" s="80"/>
      <c r="DM65" s="80"/>
      <c r="DN65" s="80"/>
      <c r="DO65" s="80"/>
      <c r="DP65" s="80"/>
      <c r="DQ65" s="80"/>
      <c r="DR65" s="80"/>
      <c r="DS65" s="80"/>
      <c r="DT65" s="80"/>
      <c r="DU65" s="80"/>
      <c r="DV65" s="80"/>
      <c r="DW65" s="80"/>
      <c r="DX65" s="80"/>
      <c r="DY65" s="80"/>
      <c r="DZ65" s="80"/>
      <c r="EA65" s="80"/>
      <c r="EB65" s="80"/>
      <c r="EC65" s="80"/>
      <c r="ED65" s="80"/>
      <c r="EE65" s="80"/>
      <c r="EF65" s="80"/>
      <c r="EG65" s="80"/>
      <c r="EH65" s="80"/>
      <c r="EI65" s="80"/>
      <c r="EJ65" s="80"/>
      <c r="EK65" s="80"/>
      <c r="EL65" s="80"/>
      <c r="EM65" s="80"/>
      <c r="EN65" s="80"/>
      <c r="EO65" s="80"/>
      <c r="EP65" s="80"/>
      <c r="EQ65" s="80"/>
      <c r="ER65" s="80"/>
      <c r="ES65" s="80"/>
      <c r="ET65" s="80"/>
      <c r="EU65" s="80"/>
      <c r="EV65" s="80"/>
      <c r="EW65" s="80"/>
      <c r="EX65" s="80"/>
      <c r="EY65" s="80"/>
      <c r="EZ65" s="80"/>
      <c r="FA65" s="80"/>
      <c r="FB65" s="80"/>
      <c r="FC65" s="80"/>
      <c r="FD65" s="80"/>
      <c r="FE65" s="80"/>
      <c r="FF65" s="80"/>
      <c r="FG65" s="80"/>
      <c r="FH65" s="80"/>
      <c r="FI65" s="80"/>
      <c r="FJ65" s="80"/>
      <c r="FK65" s="80"/>
      <c r="FL65" s="80"/>
      <c r="FM65" s="80"/>
      <c r="FN65" s="80"/>
      <c r="FO65" s="80"/>
      <c r="FP65" s="80"/>
      <c r="FQ65" s="80"/>
      <c r="FR65" s="80"/>
      <c r="FS65" s="80"/>
    </row>
    <row r="66" spans="2:175" s="255" customFormat="1" ht="16.5" customHeight="1">
      <c r="B66" s="558"/>
      <c r="C66" s="25" t="s">
        <v>117</v>
      </c>
      <c r="D66" s="6" t="s">
        <v>490</v>
      </c>
      <c r="E66" s="9" t="s">
        <v>185</v>
      </c>
      <c r="F66" s="8" t="s">
        <v>440</v>
      </c>
      <c r="G66" s="6" t="s">
        <v>428</v>
      </c>
      <c r="H66" s="62">
        <v>3</v>
      </c>
      <c r="I66" s="544">
        <f aca="true" t="shared" si="1" ref="I66:I79">I65+TIME(0,H65,0)</f>
        <v>0.3854166666666665</v>
      </c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  <c r="BH66" s="80"/>
      <c r="BI66" s="80"/>
      <c r="BJ66" s="80"/>
      <c r="BK66" s="80"/>
      <c r="BL66" s="80"/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BY66" s="80"/>
      <c r="BZ66" s="80"/>
      <c r="CA66" s="80"/>
      <c r="CB66" s="80"/>
      <c r="CC66" s="80"/>
      <c r="CD66" s="80"/>
      <c r="CE66" s="80"/>
      <c r="CF66" s="80"/>
      <c r="CG66" s="80"/>
      <c r="CH66" s="80"/>
      <c r="CI66" s="80"/>
      <c r="CJ66" s="80"/>
      <c r="CK66" s="80"/>
      <c r="CL66" s="80"/>
      <c r="CM66" s="80"/>
      <c r="CN66" s="80"/>
      <c r="CO66" s="80"/>
      <c r="CP66" s="80"/>
      <c r="CQ66" s="80"/>
      <c r="CR66" s="80"/>
      <c r="CS66" s="80"/>
      <c r="CT66" s="80"/>
      <c r="CU66" s="80"/>
      <c r="CV66" s="80"/>
      <c r="CW66" s="80"/>
      <c r="CX66" s="80"/>
      <c r="CY66" s="80"/>
      <c r="CZ66" s="80"/>
      <c r="DA66" s="80"/>
      <c r="DB66" s="80"/>
      <c r="DC66" s="80"/>
      <c r="DD66" s="80"/>
      <c r="DE66" s="80"/>
      <c r="DF66" s="80"/>
      <c r="DG66" s="80"/>
      <c r="DH66" s="80"/>
      <c r="DI66" s="80"/>
      <c r="DJ66" s="80"/>
      <c r="DK66" s="80"/>
      <c r="DL66" s="80"/>
      <c r="DM66" s="80"/>
      <c r="DN66" s="80"/>
      <c r="DO66" s="80"/>
      <c r="DP66" s="80"/>
      <c r="DQ66" s="80"/>
      <c r="DR66" s="80"/>
      <c r="DS66" s="80"/>
      <c r="DT66" s="80"/>
      <c r="DU66" s="80"/>
      <c r="DV66" s="80"/>
      <c r="DW66" s="80"/>
      <c r="DX66" s="80"/>
      <c r="DY66" s="80"/>
      <c r="DZ66" s="80"/>
      <c r="EA66" s="80"/>
      <c r="EB66" s="80"/>
      <c r="EC66" s="80"/>
      <c r="ED66" s="80"/>
      <c r="EE66" s="80"/>
      <c r="EF66" s="80"/>
      <c r="EG66" s="80"/>
      <c r="EH66" s="80"/>
      <c r="EI66" s="80"/>
      <c r="EJ66" s="80"/>
      <c r="EK66" s="80"/>
      <c r="EL66" s="80"/>
      <c r="EM66" s="80"/>
      <c r="EN66" s="80"/>
      <c r="EO66" s="80"/>
      <c r="EP66" s="80"/>
      <c r="EQ66" s="80"/>
      <c r="ER66" s="80"/>
      <c r="ES66" s="80"/>
      <c r="ET66" s="80"/>
      <c r="EU66" s="80"/>
      <c r="EV66" s="80"/>
      <c r="EW66" s="80"/>
      <c r="EX66" s="80"/>
      <c r="EY66" s="80"/>
      <c r="EZ66" s="80"/>
      <c r="FA66" s="80"/>
      <c r="FB66" s="80"/>
      <c r="FC66" s="80"/>
      <c r="FD66" s="80"/>
      <c r="FE66" s="80"/>
      <c r="FF66" s="80"/>
      <c r="FG66" s="80"/>
      <c r="FH66" s="80"/>
      <c r="FI66" s="80"/>
      <c r="FJ66" s="80"/>
      <c r="FK66" s="80"/>
      <c r="FL66" s="80"/>
      <c r="FM66" s="80"/>
      <c r="FN66" s="80"/>
      <c r="FO66" s="80"/>
      <c r="FP66" s="80"/>
      <c r="FQ66" s="80"/>
      <c r="FR66" s="80"/>
      <c r="FS66" s="80"/>
    </row>
    <row r="67" spans="2:175" s="255" customFormat="1" ht="16.5" customHeight="1">
      <c r="B67" s="558"/>
      <c r="C67" s="25" t="s">
        <v>118</v>
      </c>
      <c r="D67" s="6" t="s">
        <v>490</v>
      </c>
      <c r="E67" s="9" t="s">
        <v>184</v>
      </c>
      <c r="F67" s="8" t="s">
        <v>440</v>
      </c>
      <c r="G67" s="6" t="s">
        <v>219</v>
      </c>
      <c r="H67" s="62">
        <v>3</v>
      </c>
      <c r="I67" s="544">
        <f t="shared" si="1"/>
        <v>0.38749999999999984</v>
      </c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  <c r="BL67" s="80"/>
      <c r="BM67" s="80"/>
      <c r="BN67" s="80"/>
      <c r="BO67" s="80"/>
      <c r="BP67" s="80"/>
      <c r="BQ67" s="80"/>
      <c r="BR67" s="80"/>
      <c r="BS67" s="80"/>
      <c r="BT67" s="80"/>
      <c r="BU67" s="80"/>
      <c r="BV67" s="80"/>
      <c r="BW67" s="80"/>
      <c r="BX67" s="80"/>
      <c r="BY67" s="80"/>
      <c r="BZ67" s="80"/>
      <c r="CA67" s="80"/>
      <c r="CB67" s="80"/>
      <c r="CC67" s="80"/>
      <c r="CD67" s="80"/>
      <c r="CE67" s="80"/>
      <c r="CF67" s="80"/>
      <c r="CG67" s="80"/>
      <c r="CH67" s="80"/>
      <c r="CI67" s="80"/>
      <c r="CJ67" s="80"/>
      <c r="CK67" s="80"/>
      <c r="CL67" s="80"/>
      <c r="CM67" s="80"/>
      <c r="CN67" s="80"/>
      <c r="CO67" s="80"/>
      <c r="CP67" s="80"/>
      <c r="CQ67" s="80"/>
      <c r="CR67" s="80"/>
      <c r="CS67" s="80"/>
      <c r="CT67" s="80"/>
      <c r="CU67" s="80"/>
      <c r="CV67" s="80"/>
      <c r="CW67" s="80"/>
      <c r="CX67" s="80"/>
      <c r="CY67" s="80"/>
      <c r="CZ67" s="80"/>
      <c r="DA67" s="80"/>
      <c r="DB67" s="80"/>
      <c r="DC67" s="80"/>
      <c r="DD67" s="80"/>
      <c r="DE67" s="80"/>
      <c r="DF67" s="80"/>
      <c r="DG67" s="80"/>
      <c r="DH67" s="80"/>
      <c r="DI67" s="80"/>
      <c r="DJ67" s="80"/>
      <c r="DK67" s="80"/>
      <c r="DL67" s="80"/>
      <c r="DM67" s="80"/>
      <c r="DN67" s="80"/>
      <c r="DO67" s="80"/>
      <c r="DP67" s="80"/>
      <c r="DQ67" s="80"/>
      <c r="DR67" s="80"/>
      <c r="DS67" s="80"/>
      <c r="DT67" s="80"/>
      <c r="DU67" s="80"/>
      <c r="DV67" s="80"/>
      <c r="DW67" s="80"/>
      <c r="DX67" s="80"/>
      <c r="DY67" s="80"/>
      <c r="DZ67" s="80"/>
      <c r="EA67" s="80"/>
      <c r="EB67" s="80"/>
      <c r="EC67" s="80"/>
      <c r="ED67" s="80"/>
      <c r="EE67" s="80"/>
      <c r="EF67" s="80"/>
      <c r="EG67" s="80"/>
      <c r="EH67" s="80"/>
      <c r="EI67" s="80"/>
      <c r="EJ67" s="80"/>
      <c r="EK67" s="80"/>
      <c r="EL67" s="80"/>
      <c r="EM67" s="80"/>
      <c r="EN67" s="80"/>
      <c r="EO67" s="80"/>
      <c r="EP67" s="80"/>
      <c r="EQ67" s="80"/>
      <c r="ER67" s="80"/>
      <c r="ES67" s="80"/>
      <c r="ET67" s="80"/>
      <c r="EU67" s="80"/>
      <c r="EV67" s="80"/>
      <c r="EW67" s="80"/>
      <c r="EX67" s="80"/>
      <c r="EY67" s="80"/>
      <c r="EZ67" s="80"/>
      <c r="FA67" s="80"/>
      <c r="FB67" s="80"/>
      <c r="FC67" s="80"/>
      <c r="FD67" s="80"/>
      <c r="FE67" s="80"/>
      <c r="FF67" s="80"/>
      <c r="FG67" s="80"/>
      <c r="FH67" s="80"/>
      <c r="FI67" s="80"/>
      <c r="FJ67" s="80"/>
      <c r="FK67" s="80"/>
      <c r="FL67" s="80"/>
      <c r="FM67" s="80"/>
      <c r="FN67" s="80"/>
      <c r="FO67" s="80"/>
      <c r="FP67" s="80"/>
      <c r="FQ67" s="80"/>
      <c r="FR67" s="80"/>
      <c r="FS67" s="80"/>
    </row>
    <row r="68" spans="2:175" s="255" customFormat="1" ht="16.5" customHeight="1">
      <c r="B68" s="558"/>
      <c r="C68" s="25" t="s">
        <v>119</v>
      </c>
      <c r="D68" s="6" t="s">
        <v>490</v>
      </c>
      <c r="E68" s="9" t="s">
        <v>816</v>
      </c>
      <c r="F68" s="8" t="s">
        <v>440</v>
      </c>
      <c r="G68" s="6" t="s">
        <v>265</v>
      </c>
      <c r="H68" s="62">
        <v>3</v>
      </c>
      <c r="I68" s="544">
        <f t="shared" si="1"/>
        <v>0.38958333333333317</v>
      </c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  <c r="BL68" s="80"/>
      <c r="BM68" s="80"/>
      <c r="BN68" s="80"/>
      <c r="BO68" s="80"/>
      <c r="BP68" s="80"/>
      <c r="BQ68" s="80"/>
      <c r="BR68" s="80"/>
      <c r="BS68" s="80"/>
      <c r="BT68" s="80"/>
      <c r="BU68" s="80"/>
      <c r="BV68" s="80"/>
      <c r="BW68" s="80"/>
      <c r="BX68" s="80"/>
      <c r="BY68" s="80"/>
      <c r="BZ68" s="80"/>
      <c r="CA68" s="80"/>
      <c r="CB68" s="80"/>
      <c r="CC68" s="80"/>
      <c r="CD68" s="80"/>
      <c r="CE68" s="80"/>
      <c r="CF68" s="80"/>
      <c r="CG68" s="80"/>
      <c r="CH68" s="80"/>
      <c r="CI68" s="80"/>
      <c r="CJ68" s="80"/>
      <c r="CK68" s="80"/>
      <c r="CL68" s="80"/>
      <c r="CM68" s="80"/>
      <c r="CN68" s="80"/>
      <c r="CO68" s="80"/>
      <c r="CP68" s="80"/>
      <c r="CQ68" s="80"/>
      <c r="CR68" s="80"/>
      <c r="CS68" s="80"/>
      <c r="CT68" s="80"/>
      <c r="CU68" s="80"/>
      <c r="CV68" s="80"/>
      <c r="CW68" s="80"/>
      <c r="CX68" s="80"/>
      <c r="CY68" s="80"/>
      <c r="CZ68" s="80"/>
      <c r="DA68" s="80"/>
      <c r="DB68" s="80"/>
      <c r="DC68" s="80"/>
      <c r="DD68" s="80"/>
      <c r="DE68" s="80"/>
      <c r="DF68" s="80"/>
      <c r="DG68" s="80"/>
      <c r="DH68" s="80"/>
      <c r="DI68" s="80"/>
      <c r="DJ68" s="80"/>
      <c r="DK68" s="80"/>
      <c r="DL68" s="80"/>
      <c r="DM68" s="80"/>
      <c r="DN68" s="80"/>
      <c r="DO68" s="80"/>
      <c r="DP68" s="80"/>
      <c r="DQ68" s="80"/>
      <c r="DR68" s="80"/>
      <c r="DS68" s="80"/>
      <c r="DT68" s="80"/>
      <c r="DU68" s="80"/>
      <c r="DV68" s="80"/>
      <c r="DW68" s="80"/>
      <c r="DX68" s="80"/>
      <c r="DY68" s="80"/>
      <c r="DZ68" s="80"/>
      <c r="EA68" s="80"/>
      <c r="EB68" s="80"/>
      <c r="EC68" s="80"/>
      <c r="ED68" s="80"/>
      <c r="EE68" s="80"/>
      <c r="EF68" s="80"/>
      <c r="EG68" s="80"/>
      <c r="EH68" s="80"/>
      <c r="EI68" s="80"/>
      <c r="EJ68" s="80"/>
      <c r="EK68" s="80"/>
      <c r="EL68" s="80"/>
      <c r="EM68" s="80"/>
      <c r="EN68" s="80"/>
      <c r="EO68" s="80"/>
      <c r="EP68" s="80"/>
      <c r="EQ68" s="80"/>
      <c r="ER68" s="80"/>
      <c r="ES68" s="80"/>
      <c r="ET68" s="80"/>
      <c r="EU68" s="80"/>
      <c r="EV68" s="80"/>
      <c r="EW68" s="80"/>
      <c r="EX68" s="80"/>
      <c r="EY68" s="80"/>
      <c r="EZ68" s="80"/>
      <c r="FA68" s="80"/>
      <c r="FB68" s="80"/>
      <c r="FC68" s="80"/>
      <c r="FD68" s="80"/>
      <c r="FE68" s="80"/>
      <c r="FF68" s="80"/>
      <c r="FG68" s="80"/>
      <c r="FH68" s="80"/>
      <c r="FI68" s="80"/>
      <c r="FJ68" s="80"/>
      <c r="FK68" s="80"/>
      <c r="FL68" s="80"/>
      <c r="FM68" s="80"/>
      <c r="FN68" s="80"/>
      <c r="FO68" s="80"/>
      <c r="FP68" s="80"/>
      <c r="FQ68" s="80"/>
      <c r="FR68" s="80"/>
      <c r="FS68" s="80"/>
    </row>
    <row r="69" spans="2:175" s="255" customFormat="1" ht="16.5" customHeight="1">
      <c r="B69" s="558"/>
      <c r="C69" s="25" t="s">
        <v>120</v>
      </c>
      <c r="D69" s="6" t="s">
        <v>490</v>
      </c>
      <c r="E69" s="9" t="s">
        <v>257</v>
      </c>
      <c r="F69" s="8" t="s">
        <v>440</v>
      </c>
      <c r="G69" s="6" t="s">
        <v>664</v>
      </c>
      <c r="H69" s="62">
        <v>3</v>
      </c>
      <c r="I69" s="544">
        <f t="shared" si="1"/>
        <v>0.3916666666666665</v>
      </c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0"/>
      <c r="BG69" s="80"/>
      <c r="BH69" s="80"/>
      <c r="BI69" s="80"/>
      <c r="BJ69" s="80"/>
      <c r="BK69" s="80"/>
      <c r="BL69" s="80"/>
      <c r="BM69" s="80"/>
      <c r="BN69" s="80"/>
      <c r="BO69" s="80"/>
      <c r="BP69" s="80"/>
      <c r="BQ69" s="80"/>
      <c r="BR69" s="80"/>
      <c r="BS69" s="80"/>
      <c r="BT69" s="80"/>
      <c r="BU69" s="80"/>
      <c r="BV69" s="80"/>
      <c r="BW69" s="80"/>
      <c r="BX69" s="80"/>
      <c r="BY69" s="80"/>
      <c r="BZ69" s="80"/>
      <c r="CA69" s="80"/>
      <c r="CB69" s="80"/>
      <c r="CC69" s="80"/>
      <c r="CD69" s="80"/>
      <c r="CE69" s="80"/>
      <c r="CF69" s="80"/>
      <c r="CG69" s="80"/>
      <c r="CH69" s="80"/>
      <c r="CI69" s="80"/>
      <c r="CJ69" s="80"/>
      <c r="CK69" s="80"/>
      <c r="CL69" s="80"/>
      <c r="CM69" s="80"/>
      <c r="CN69" s="80"/>
      <c r="CO69" s="80"/>
      <c r="CP69" s="80"/>
      <c r="CQ69" s="80"/>
      <c r="CR69" s="80"/>
      <c r="CS69" s="80"/>
      <c r="CT69" s="80"/>
      <c r="CU69" s="80"/>
      <c r="CV69" s="80"/>
      <c r="CW69" s="80"/>
      <c r="CX69" s="80"/>
      <c r="CY69" s="80"/>
      <c r="CZ69" s="80"/>
      <c r="DA69" s="80"/>
      <c r="DB69" s="80"/>
      <c r="DC69" s="80"/>
      <c r="DD69" s="80"/>
      <c r="DE69" s="80"/>
      <c r="DF69" s="80"/>
      <c r="DG69" s="80"/>
      <c r="DH69" s="80"/>
      <c r="DI69" s="80"/>
      <c r="DJ69" s="80"/>
      <c r="DK69" s="80"/>
      <c r="DL69" s="80"/>
      <c r="DM69" s="80"/>
      <c r="DN69" s="80"/>
      <c r="DO69" s="80"/>
      <c r="DP69" s="80"/>
      <c r="DQ69" s="80"/>
      <c r="DR69" s="80"/>
      <c r="DS69" s="80"/>
      <c r="DT69" s="80"/>
      <c r="DU69" s="80"/>
      <c r="DV69" s="80"/>
      <c r="DW69" s="80"/>
      <c r="DX69" s="80"/>
      <c r="DY69" s="80"/>
      <c r="DZ69" s="80"/>
      <c r="EA69" s="80"/>
      <c r="EB69" s="80"/>
      <c r="EC69" s="80"/>
      <c r="ED69" s="80"/>
      <c r="EE69" s="80"/>
      <c r="EF69" s="80"/>
      <c r="EG69" s="80"/>
      <c r="EH69" s="80"/>
      <c r="EI69" s="80"/>
      <c r="EJ69" s="80"/>
      <c r="EK69" s="80"/>
      <c r="EL69" s="80"/>
      <c r="EM69" s="80"/>
      <c r="EN69" s="80"/>
      <c r="EO69" s="80"/>
      <c r="EP69" s="80"/>
      <c r="EQ69" s="80"/>
      <c r="ER69" s="80"/>
      <c r="ES69" s="80"/>
      <c r="ET69" s="80"/>
      <c r="EU69" s="80"/>
      <c r="EV69" s="80"/>
      <c r="EW69" s="80"/>
      <c r="EX69" s="80"/>
      <c r="EY69" s="80"/>
      <c r="EZ69" s="80"/>
      <c r="FA69" s="80"/>
      <c r="FB69" s="80"/>
      <c r="FC69" s="80"/>
      <c r="FD69" s="80"/>
      <c r="FE69" s="80"/>
      <c r="FF69" s="80"/>
      <c r="FG69" s="80"/>
      <c r="FH69" s="80"/>
      <c r="FI69" s="80"/>
      <c r="FJ69" s="80"/>
      <c r="FK69" s="80"/>
      <c r="FL69" s="80"/>
      <c r="FM69" s="80"/>
      <c r="FN69" s="80"/>
      <c r="FO69" s="80"/>
      <c r="FP69" s="80"/>
      <c r="FQ69" s="80"/>
      <c r="FR69" s="80"/>
      <c r="FS69" s="80"/>
    </row>
    <row r="70" spans="2:175" s="255" customFormat="1" ht="16.5" customHeight="1">
      <c r="B70" s="558"/>
      <c r="C70" s="25" t="s">
        <v>121</v>
      </c>
      <c r="D70" s="6" t="s">
        <v>490</v>
      </c>
      <c r="E70" s="9" t="s">
        <v>138</v>
      </c>
      <c r="F70" s="8" t="s">
        <v>440</v>
      </c>
      <c r="G70" s="6" t="s">
        <v>631</v>
      </c>
      <c r="H70" s="62">
        <v>3</v>
      </c>
      <c r="I70" s="544">
        <f t="shared" si="1"/>
        <v>0.3937499999999998</v>
      </c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  <c r="BL70" s="80"/>
      <c r="BM70" s="80"/>
      <c r="BN70" s="80"/>
      <c r="BO70" s="80"/>
      <c r="BP70" s="80"/>
      <c r="BQ70" s="80"/>
      <c r="BR70" s="80"/>
      <c r="BS70" s="80"/>
      <c r="BT70" s="80"/>
      <c r="BU70" s="80"/>
      <c r="BV70" s="80"/>
      <c r="BW70" s="80"/>
      <c r="BX70" s="80"/>
      <c r="BY70" s="80"/>
      <c r="BZ70" s="80"/>
      <c r="CA70" s="80"/>
      <c r="CB70" s="80"/>
      <c r="CC70" s="80"/>
      <c r="CD70" s="80"/>
      <c r="CE70" s="80"/>
      <c r="CF70" s="80"/>
      <c r="CG70" s="80"/>
      <c r="CH70" s="80"/>
      <c r="CI70" s="80"/>
      <c r="CJ70" s="80"/>
      <c r="CK70" s="80"/>
      <c r="CL70" s="80"/>
      <c r="CM70" s="80"/>
      <c r="CN70" s="80"/>
      <c r="CO70" s="80"/>
      <c r="CP70" s="80"/>
      <c r="CQ70" s="80"/>
      <c r="CR70" s="80"/>
      <c r="CS70" s="80"/>
      <c r="CT70" s="80"/>
      <c r="CU70" s="80"/>
      <c r="CV70" s="80"/>
      <c r="CW70" s="80"/>
      <c r="CX70" s="80"/>
      <c r="CY70" s="80"/>
      <c r="CZ70" s="80"/>
      <c r="DA70" s="80"/>
      <c r="DB70" s="80"/>
      <c r="DC70" s="80"/>
      <c r="DD70" s="80"/>
      <c r="DE70" s="80"/>
      <c r="DF70" s="80"/>
      <c r="DG70" s="80"/>
      <c r="DH70" s="80"/>
      <c r="DI70" s="80"/>
      <c r="DJ70" s="80"/>
      <c r="DK70" s="80"/>
      <c r="DL70" s="80"/>
      <c r="DM70" s="80"/>
      <c r="DN70" s="80"/>
      <c r="DO70" s="80"/>
      <c r="DP70" s="80"/>
      <c r="DQ70" s="80"/>
      <c r="DR70" s="80"/>
      <c r="DS70" s="80"/>
      <c r="DT70" s="80"/>
      <c r="DU70" s="80"/>
      <c r="DV70" s="80"/>
      <c r="DW70" s="80"/>
      <c r="DX70" s="80"/>
      <c r="DY70" s="80"/>
      <c r="DZ70" s="80"/>
      <c r="EA70" s="80"/>
      <c r="EB70" s="80"/>
      <c r="EC70" s="80"/>
      <c r="ED70" s="80"/>
      <c r="EE70" s="80"/>
      <c r="EF70" s="80"/>
      <c r="EG70" s="80"/>
      <c r="EH70" s="80"/>
      <c r="EI70" s="80"/>
      <c r="EJ70" s="80"/>
      <c r="EK70" s="80"/>
      <c r="EL70" s="80"/>
      <c r="EM70" s="80"/>
      <c r="EN70" s="80"/>
      <c r="EO70" s="80"/>
      <c r="EP70" s="80"/>
      <c r="EQ70" s="80"/>
      <c r="ER70" s="80"/>
      <c r="ES70" s="80"/>
      <c r="ET70" s="80"/>
      <c r="EU70" s="80"/>
      <c r="EV70" s="80"/>
      <c r="EW70" s="80"/>
      <c r="EX70" s="80"/>
      <c r="EY70" s="80"/>
      <c r="EZ70" s="80"/>
      <c r="FA70" s="80"/>
      <c r="FB70" s="80"/>
      <c r="FC70" s="80"/>
      <c r="FD70" s="80"/>
      <c r="FE70" s="80"/>
      <c r="FF70" s="80"/>
      <c r="FG70" s="80"/>
      <c r="FH70" s="80"/>
      <c r="FI70" s="80"/>
      <c r="FJ70" s="80"/>
      <c r="FK70" s="80"/>
      <c r="FL70" s="80"/>
      <c r="FM70" s="80"/>
      <c r="FN70" s="80"/>
      <c r="FO70" s="80"/>
      <c r="FP70" s="80"/>
      <c r="FQ70" s="80"/>
      <c r="FR70" s="80"/>
      <c r="FS70" s="80"/>
    </row>
    <row r="71" spans="2:175" s="255" customFormat="1" ht="16.5" customHeight="1">
      <c r="B71" s="558"/>
      <c r="C71" s="25" t="s">
        <v>122</v>
      </c>
      <c r="D71" s="6" t="s">
        <v>490</v>
      </c>
      <c r="E71" s="9" t="s">
        <v>137</v>
      </c>
      <c r="F71" s="8" t="s">
        <v>440</v>
      </c>
      <c r="G71" s="6" t="s">
        <v>662</v>
      </c>
      <c r="H71" s="62">
        <v>3</v>
      </c>
      <c r="I71" s="544">
        <f t="shared" si="1"/>
        <v>0.39583333333333315</v>
      </c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  <c r="CA71" s="80"/>
      <c r="CB71" s="80"/>
      <c r="CC71" s="80"/>
      <c r="CD71" s="80"/>
      <c r="CE71" s="80"/>
      <c r="CF71" s="80"/>
      <c r="CG71" s="80"/>
      <c r="CH71" s="80"/>
      <c r="CI71" s="80"/>
      <c r="CJ71" s="80"/>
      <c r="CK71" s="80"/>
      <c r="CL71" s="80"/>
      <c r="CM71" s="80"/>
      <c r="CN71" s="80"/>
      <c r="CO71" s="80"/>
      <c r="CP71" s="80"/>
      <c r="CQ71" s="80"/>
      <c r="CR71" s="80"/>
      <c r="CS71" s="80"/>
      <c r="CT71" s="80"/>
      <c r="CU71" s="80"/>
      <c r="CV71" s="80"/>
      <c r="CW71" s="80"/>
      <c r="CX71" s="80"/>
      <c r="CY71" s="80"/>
      <c r="CZ71" s="80"/>
      <c r="DA71" s="80"/>
      <c r="DB71" s="80"/>
      <c r="DC71" s="80"/>
      <c r="DD71" s="80"/>
      <c r="DE71" s="80"/>
      <c r="DF71" s="80"/>
      <c r="DG71" s="80"/>
      <c r="DH71" s="80"/>
      <c r="DI71" s="80"/>
      <c r="DJ71" s="80"/>
      <c r="DK71" s="80"/>
      <c r="DL71" s="80"/>
      <c r="DM71" s="80"/>
      <c r="DN71" s="80"/>
      <c r="DO71" s="80"/>
      <c r="DP71" s="80"/>
      <c r="DQ71" s="80"/>
      <c r="DR71" s="80"/>
      <c r="DS71" s="80"/>
      <c r="DT71" s="80"/>
      <c r="DU71" s="80"/>
      <c r="DV71" s="80"/>
      <c r="DW71" s="80"/>
      <c r="DX71" s="80"/>
      <c r="DY71" s="80"/>
      <c r="DZ71" s="80"/>
      <c r="EA71" s="80"/>
      <c r="EB71" s="80"/>
      <c r="EC71" s="80"/>
      <c r="ED71" s="80"/>
      <c r="EE71" s="80"/>
      <c r="EF71" s="80"/>
      <c r="EG71" s="80"/>
      <c r="EH71" s="80"/>
      <c r="EI71" s="80"/>
      <c r="EJ71" s="80"/>
      <c r="EK71" s="80"/>
      <c r="EL71" s="80"/>
      <c r="EM71" s="80"/>
      <c r="EN71" s="80"/>
      <c r="EO71" s="80"/>
      <c r="EP71" s="80"/>
      <c r="EQ71" s="80"/>
      <c r="ER71" s="80"/>
      <c r="ES71" s="80"/>
      <c r="ET71" s="80"/>
      <c r="EU71" s="80"/>
      <c r="EV71" s="80"/>
      <c r="EW71" s="80"/>
      <c r="EX71" s="80"/>
      <c r="EY71" s="80"/>
      <c r="EZ71" s="80"/>
      <c r="FA71" s="80"/>
      <c r="FB71" s="80"/>
      <c r="FC71" s="80"/>
      <c r="FD71" s="80"/>
      <c r="FE71" s="80"/>
      <c r="FF71" s="80"/>
      <c r="FG71" s="80"/>
      <c r="FH71" s="80"/>
      <c r="FI71" s="80"/>
      <c r="FJ71" s="80"/>
      <c r="FK71" s="80"/>
      <c r="FL71" s="80"/>
      <c r="FM71" s="80"/>
      <c r="FN71" s="80"/>
      <c r="FO71" s="80"/>
      <c r="FP71" s="80"/>
      <c r="FQ71" s="80"/>
      <c r="FR71" s="80"/>
      <c r="FS71" s="80"/>
    </row>
    <row r="72" spans="2:175" s="255" customFormat="1" ht="16.5" customHeight="1">
      <c r="B72" s="558"/>
      <c r="C72" s="25" t="s">
        <v>123</v>
      </c>
      <c r="D72" s="6" t="s">
        <v>490</v>
      </c>
      <c r="E72" s="9" t="s">
        <v>98</v>
      </c>
      <c r="F72" s="8" t="s">
        <v>440</v>
      </c>
      <c r="G72" s="6" t="s">
        <v>663</v>
      </c>
      <c r="H72" s="62">
        <v>3</v>
      </c>
      <c r="I72" s="544">
        <f t="shared" si="1"/>
        <v>0.3979166666666665</v>
      </c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/>
      <c r="BF72" s="80"/>
      <c r="BG72" s="80"/>
      <c r="BH72" s="80"/>
      <c r="BI72" s="80"/>
      <c r="BJ72" s="80"/>
      <c r="BK72" s="80"/>
      <c r="BL72" s="80"/>
      <c r="BM72" s="80"/>
      <c r="BN72" s="80"/>
      <c r="BO72" s="80"/>
      <c r="BP72" s="80"/>
      <c r="BQ72" s="80"/>
      <c r="BR72" s="80"/>
      <c r="BS72" s="80"/>
      <c r="BT72" s="80"/>
      <c r="BU72" s="80"/>
      <c r="BV72" s="80"/>
      <c r="BW72" s="80"/>
      <c r="BX72" s="80"/>
      <c r="BY72" s="80"/>
      <c r="BZ72" s="80"/>
      <c r="CA72" s="80"/>
      <c r="CB72" s="80"/>
      <c r="CC72" s="80"/>
      <c r="CD72" s="80"/>
      <c r="CE72" s="80"/>
      <c r="CF72" s="80"/>
      <c r="CG72" s="80"/>
      <c r="CH72" s="80"/>
      <c r="CI72" s="80"/>
      <c r="CJ72" s="80"/>
      <c r="CK72" s="80"/>
      <c r="CL72" s="80"/>
      <c r="CM72" s="80"/>
      <c r="CN72" s="80"/>
      <c r="CO72" s="80"/>
      <c r="CP72" s="80"/>
      <c r="CQ72" s="80"/>
      <c r="CR72" s="80"/>
      <c r="CS72" s="80"/>
      <c r="CT72" s="80"/>
      <c r="CU72" s="80"/>
      <c r="CV72" s="80"/>
      <c r="CW72" s="80"/>
      <c r="CX72" s="80"/>
      <c r="CY72" s="80"/>
      <c r="CZ72" s="80"/>
      <c r="DA72" s="80"/>
      <c r="DB72" s="80"/>
      <c r="DC72" s="80"/>
      <c r="DD72" s="80"/>
      <c r="DE72" s="80"/>
      <c r="DF72" s="80"/>
      <c r="DG72" s="80"/>
      <c r="DH72" s="80"/>
      <c r="DI72" s="80"/>
      <c r="DJ72" s="80"/>
      <c r="DK72" s="80"/>
      <c r="DL72" s="80"/>
      <c r="DM72" s="80"/>
      <c r="DN72" s="80"/>
      <c r="DO72" s="80"/>
      <c r="DP72" s="80"/>
      <c r="DQ72" s="80"/>
      <c r="DR72" s="80"/>
      <c r="DS72" s="80"/>
      <c r="DT72" s="80"/>
      <c r="DU72" s="80"/>
      <c r="DV72" s="80"/>
      <c r="DW72" s="80"/>
      <c r="DX72" s="80"/>
      <c r="DY72" s="80"/>
      <c r="DZ72" s="80"/>
      <c r="EA72" s="80"/>
      <c r="EB72" s="80"/>
      <c r="EC72" s="80"/>
      <c r="ED72" s="80"/>
      <c r="EE72" s="80"/>
      <c r="EF72" s="80"/>
      <c r="EG72" s="80"/>
      <c r="EH72" s="80"/>
      <c r="EI72" s="80"/>
      <c r="EJ72" s="80"/>
      <c r="EK72" s="80"/>
      <c r="EL72" s="80"/>
      <c r="EM72" s="80"/>
      <c r="EN72" s="80"/>
      <c r="EO72" s="80"/>
      <c r="EP72" s="80"/>
      <c r="EQ72" s="80"/>
      <c r="ER72" s="80"/>
      <c r="ES72" s="80"/>
      <c r="ET72" s="80"/>
      <c r="EU72" s="80"/>
      <c r="EV72" s="80"/>
      <c r="EW72" s="80"/>
      <c r="EX72" s="80"/>
      <c r="EY72" s="80"/>
      <c r="EZ72" s="80"/>
      <c r="FA72" s="80"/>
      <c r="FB72" s="80"/>
      <c r="FC72" s="80"/>
      <c r="FD72" s="80"/>
      <c r="FE72" s="80"/>
      <c r="FF72" s="80"/>
      <c r="FG72" s="80"/>
      <c r="FH72" s="80"/>
      <c r="FI72" s="80"/>
      <c r="FJ72" s="80"/>
      <c r="FK72" s="80"/>
      <c r="FL72" s="80"/>
      <c r="FM72" s="80"/>
      <c r="FN72" s="80"/>
      <c r="FO72" s="80"/>
      <c r="FP72" s="80"/>
      <c r="FQ72" s="80"/>
      <c r="FR72" s="80"/>
      <c r="FS72" s="80"/>
    </row>
    <row r="73" spans="2:175" s="255" customFormat="1" ht="16.5" customHeight="1">
      <c r="B73" s="558"/>
      <c r="C73" s="25" t="s">
        <v>124</v>
      </c>
      <c r="D73" s="6" t="s">
        <v>490</v>
      </c>
      <c r="E73" s="9" t="s">
        <v>432</v>
      </c>
      <c r="F73" s="8" t="s">
        <v>440</v>
      </c>
      <c r="G73" s="6" t="s">
        <v>421</v>
      </c>
      <c r="H73" s="62">
        <v>3</v>
      </c>
      <c r="I73" s="544">
        <f t="shared" si="1"/>
        <v>0.3999999999999998</v>
      </c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  <c r="BH73" s="80"/>
      <c r="BI73" s="80"/>
      <c r="BJ73" s="80"/>
      <c r="BK73" s="80"/>
      <c r="BL73" s="80"/>
      <c r="BM73" s="80"/>
      <c r="BN73" s="80"/>
      <c r="BO73" s="80"/>
      <c r="BP73" s="80"/>
      <c r="BQ73" s="80"/>
      <c r="BR73" s="80"/>
      <c r="BS73" s="80"/>
      <c r="BT73" s="80"/>
      <c r="BU73" s="80"/>
      <c r="BV73" s="80"/>
      <c r="BW73" s="80"/>
      <c r="BX73" s="80"/>
      <c r="BY73" s="80"/>
      <c r="BZ73" s="80"/>
      <c r="CA73" s="80"/>
      <c r="CB73" s="80"/>
      <c r="CC73" s="80"/>
      <c r="CD73" s="80"/>
      <c r="CE73" s="80"/>
      <c r="CF73" s="80"/>
      <c r="CG73" s="80"/>
      <c r="CH73" s="80"/>
      <c r="CI73" s="80"/>
      <c r="CJ73" s="80"/>
      <c r="CK73" s="80"/>
      <c r="CL73" s="80"/>
      <c r="CM73" s="80"/>
      <c r="CN73" s="80"/>
      <c r="CO73" s="80"/>
      <c r="CP73" s="80"/>
      <c r="CQ73" s="80"/>
      <c r="CR73" s="80"/>
      <c r="CS73" s="80"/>
      <c r="CT73" s="80"/>
      <c r="CU73" s="80"/>
      <c r="CV73" s="80"/>
      <c r="CW73" s="80"/>
      <c r="CX73" s="80"/>
      <c r="CY73" s="80"/>
      <c r="CZ73" s="80"/>
      <c r="DA73" s="80"/>
      <c r="DB73" s="80"/>
      <c r="DC73" s="80"/>
      <c r="DD73" s="80"/>
      <c r="DE73" s="80"/>
      <c r="DF73" s="80"/>
      <c r="DG73" s="80"/>
      <c r="DH73" s="80"/>
      <c r="DI73" s="80"/>
      <c r="DJ73" s="80"/>
      <c r="DK73" s="80"/>
      <c r="DL73" s="80"/>
      <c r="DM73" s="80"/>
      <c r="DN73" s="80"/>
      <c r="DO73" s="80"/>
      <c r="DP73" s="80"/>
      <c r="DQ73" s="80"/>
      <c r="DR73" s="80"/>
      <c r="DS73" s="80"/>
      <c r="DT73" s="80"/>
      <c r="DU73" s="80"/>
      <c r="DV73" s="80"/>
      <c r="DW73" s="80"/>
      <c r="DX73" s="80"/>
      <c r="DY73" s="80"/>
      <c r="DZ73" s="80"/>
      <c r="EA73" s="80"/>
      <c r="EB73" s="80"/>
      <c r="EC73" s="80"/>
      <c r="ED73" s="80"/>
      <c r="EE73" s="80"/>
      <c r="EF73" s="80"/>
      <c r="EG73" s="80"/>
      <c r="EH73" s="80"/>
      <c r="EI73" s="80"/>
      <c r="EJ73" s="80"/>
      <c r="EK73" s="80"/>
      <c r="EL73" s="80"/>
      <c r="EM73" s="80"/>
      <c r="EN73" s="80"/>
      <c r="EO73" s="80"/>
      <c r="EP73" s="80"/>
      <c r="EQ73" s="80"/>
      <c r="ER73" s="80"/>
      <c r="ES73" s="80"/>
      <c r="ET73" s="80"/>
      <c r="EU73" s="80"/>
      <c r="EV73" s="80"/>
      <c r="EW73" s="80"/>
      <c r="EX73" s="80"/>
      <c r="EY73" s="80"/>
      <c r="EZ73" s="80"/>
      <c r="FA73" s="80"/>
      <c r="FB73" s="80"/>
      <c r="FC73" s="80"/>
      <c r="FD73" s="80"/>
      <c r="FE73" s="80"/>
      <c r="FF73" s="80"/>
      <c r="FG73" s="80"/>
      <c r="FH73" s="80"/>
      <c r="FI73" s="80"/>
      <c r="FJ73" s="80"/>
      <c r="FK73" s="80"/>
      <c r="FL73" s="80"/>
      <c r="FM73" s="80"/>
      <c r="FN73" s="80"/>
      <c r="FO73" s="80"/>
      <c r="FP73" s="80"/>
      <c r="FQ73" s="80"/>
      <c r="FR73" s="80"/>
      <c r="FS73" s="80"/>
    </row>
    <row r="74" spans="2:175" s="255" customFormat="1" ht="16.5" customHeight="1">
      <c r="B74" s="558"/>
      <c r="C74" s="25" t="s">
        <v>125</v>
      </c>
      <c r="D74" s="6" t="s">
        <v>490</v>
      </c>
      <c r="E74" s="9" t="s">
        <v>99</v>
      </c>
      <c r="F74" s="8" t="s">
        <v>440</v>
      </c>
      <c r="G74" s="6" t="s">
        <v>272</v>
      </c>
      <c r="H74" s="62">
        <v>3</v>
      </c>
      <c r="I74" s="544">
        <f t="shared" si="1"/>
        <v>0.4020833333333331</v>
      </c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0"/>
      <c r="BD74" s="80"/>
      <c r="BE74" s="80"/>
      <c r="BF74" s="80"/>
      <c r="BG74" s="80"/>
      <c r="BH74" s="80"/>
      <c r="BI74" s="80"/>
      <c r="BJ74" s="80"/>
      <c r="BK74" s="80"/>
      <c r="BL74" s="80"/>
      <c r="BM74" s="80"/>
      <c r="BN74" s="80"/>
      <c r="BO74" s="80"/>
      <c r="BP74" s="80"/>
      <c r="BQ74" s="80"/>
      <c r="BR74" s="80"/>
      <c r="BS74" s="80"/>
      <c r="BT74" s="80"/>
      <c r="BU74" s="80"/>
      <c r="BV74" s="80"/>
      <c r="BW74" s="80"/>
      <c r="BX74" s="80"/>
      <c r="BY74" s="80"/>
      <c r="BZ74" s="80"/>
      <c r="CA74" s="80"/>
      <c r="CB74" s="80"/>
      <c r="CC74" s="80"/>
      <c r="CD74" s="80"/>
      <c r="CE74" s="80"/>
      <c r="CF74" s="80"/>
      <c r="CG74" s="80"/>
      <c r="CH74" s="80"/>
      <c r="CI74" s="80"/>
      <c r="CJ74" s="80"/>
      <c r="CK74" s="80"/>
      <c r="CL74" s="80"/>
      <c r="CM74" s="80"/>
      <c r="CN74" s="80"/>
      <c r="CO74" s="80"/>
      <c r="CP74" s="80"/>
      <c r="CQ74" s="80"/>
      <c r="CR74" s="80"/>
      <c r="CS74" s="80"/>
      <c r="CT74" s="80"/>
      <c r="CU74" s="80"/>
      <c r="CV74" s="80"/>
      <c r="CW74" s="80"/>
      <c r="CX74" s="80"/>
      <c r="CY74" s="80"/>
      <c r="CZ74" s="80"/>
      <c r="DA74" s="80"/>
      <c r="DB74" s="80"/>
      <c r="DC74" s="80"/>
      <c r="DD74" s="80"/>
      <c r="DE74" s="80"/>
      <c r="DF74" s="80"/>
      <c r="DG74" s="80"/>
      <c r="DH74" s="80"/>
      <c r="DI74" s="80"/>
      <c r="DJ74" s="80"/>
      <c r="DK74" s="80"/>
      <c r="DL74" s="80"/>
      <c r="DM74" s="80"/>
      <c r="DN74" s="80"/>
      <c r="DO74" s="80"/>
      <c r="DP74" s="80"/>
      <c r="DQ74" s="80"/>
      <c r="DR74" s="80"/>
      <c r="DS74" s="80"/>
      <c r="DT74" s="80"/>
      <c r="DU74" s="80"/>
      <c r="DV74" s="80"/>
      <c r="DW74" s="80"/>
      <c r="DX74" s="80"/>
      <c r="DY74" s="80"/>
      <c r="DZ74" s="80"/>
      <c r="EA74" s="80"/>
      <c r="EB74" s="80"/>
      <c r="EC74" s="80"/>
      <c r="ED74" s="80"/>
      <c r="EE74" s="80"/>
      <c r="EF74" s="80"/>
      <c r="EG74" s="80"/>
      <c r="EH74" s="80"/>
      <c r="EI74" s="80"/>
      <c r="EJ74" s="80"/>
      <c r="EK74" s="80"/>
      <c r="EL74" s="80"/>
      <c r="EM74" s="80"/>
      <c r="EN74" s="80"/>
      <c r="EO74" s="80"/>
      <c r="EP74" s="80"/>
      <c r="EQ74" s="80"/>
      <c r="ER74" s="80"/>
      <c r="ES74" s="80"/>
      <c r="ET74" s="80"/>
      <c r="EU74" s="80"/>
      <c r="EV74" s="80"/>
      <c r="EW74" s="80"/>
      <c r="EX74" s="80"/>
      <c r="EY74" s="80"/>
      <c r="EZ74" s="80"/>
      <c r="FA74" s="80"/>
      <c r="FB74" s="80"/>
      <c r="FC74" s="80"/>
      <c r="FD74" s="80"/>
      <c r="FE74" s="80"/>
      <c r="FF74" s="80"/>
      <c r="FG74" s="80"/>
      <c r="FH74" s="80"/>
      <c r="FI74" s="80"/>
      <c r="FJ74" s="80"/>
      <c r="FK74" s="80"/>
      <c r="FL74" s="80"/>
      <c r="FM74" s="80"/>
      <c r="FN74" s="80"/>
      <c r="FO74" s="80"/>
      <c r="FP74" s="80"/>
      <c r="FQ74" s="80"/>
      <c r="FR74" s="80"/>
      <c r="FS74" s="80"/>
    </row>
    <row r="75" spans="2:175" s="255" customFormat="1" ht="16.5" customHeight="1">
      <c r="B75" s="558"/>
      <c r="C75" s="25" t="s">
        <v>126</v>
      </c>
      <c r="D75" s="6" t="s">
        <v>490</v>
      </c>
      <c r="E75" s="9" t="s">
        <v>666</v>
      </c>
      <c r="F75" s="8" t="s">
        <v>440</v>
      </c>
      <c r="G75" s="6" t="s">
        <v>582</v>
      </c>
      <c r="H75" s="62">
        <v>3</v>
      </c>
      <c r="I75" s="544">
        <f t="shared" si="1"/>
        <v>0.40416666666666645</v>
      </c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F75" s="80"/>
      <c r="BG75" s="80"/>
      <c r="BH75" s="80"/>
      <c r="BI75" s="80"/>
      <c r="BJ75" s="80"/>
      <c r="BK75" s="80"/>
      <c r="BL75" s="80"/>
      <c r="BM75" s="80"/>
      <c r="BN75" s="80"/>
      <c r="BO75" s="80"/>
      <c r="BP75" s="80"/>
      <c r="BQ75" s="80"/>
      <c r="BR75" s="80"/>
      <c r="BS75" s="80"/>
      <c r="BT75" s="80"/>
      <c r="BU75" s="80"/>
      <c r="BV75" s="80"/>
      <c r="BW75" s="80"/>
      <c r="BX75" s="80"/>
      <c r="BY75" s="80"/>
      <c r="BZ75" s="80"/>
      <c r="CA75" s="80"/>
      <c r="CB75" s="80"/>
      <c r="CC75" s="80"/>
      <c r="CD75" s="80"/>
      <c r="CE75" s="80"/>
      <c r="CF75" s="80"/>
      <c r="CG75" s="80"/>
      <c r="CH75" s="80"/>
      <c r="CI75" s="80"/>
      <c r="CJ75" s="80"/>
      <c r="CK75" s="80"/>
      <c r="CL75" s="80"/>
      <c r="CM75" s="80"/>
      <c r="CN75" s="80"/>
      <c r="CO75" s="80"/>
      <c r="CP75" s="80"/>
      <c r="CQ75" s="80"/>
      <c r="CR75" s="80"/>
      <c r="CS75" s="80"/>
      <c r="CT75" s="80"/>
      <c r="CU75" s="80"/>
      <c r="CV75" s="80"/>
      <c r="CW75" s="80"/>
      <c r="CX75" s="80"/>
      <c r="CY75" s="80"/>
      <c r="CZ75" s="80"/>
      <c r="DA75" s="80"/>
      <c r="DB75" s="80"/>
      <c r="DC75" s="80"/>
      <c r="DD75" s="80"/>
      <c r="DE75" s="80"/>
      <c r="DF75" s="80"/>
      <c r="DG75" s="80"/>
      <c r="DH75" s="80"/>
      <c r="DI75" s="80"/>
      <c r="DJ75" s="80"/>
      <c r="DK75" s="80"/>
      <c r="DL75" s="80"/>
      <c r="DM75" s="80"/>
      <c r="DN75" s="80"/>
      <c r="DO75" s="80"/>
      <c r="DP75" s="80"/>
      <c r="DQ75" s="80"/>
      <c r="DR75" s="80"/>
      <c r="DS75" s="80"/>
      <c r="DT75" s="80"/>
      <c r="DU75" s="80"/>
      <c r="DV75" s="80"/>
      <c r="DW75" s="80"/>
      <c r="DX75" s="80"/>
      <c r="DY75" s="80"/>
      <c r="DZ75" s="80"/>
      <c r="EA75" s="80"/>
      <c r="EB75" s="80"/>
      <c r="EC75" s="80"/>
      <c r="ED75" s="80"/>
      <c r="EE75" s="80"/>
      <c r="EF75" s="80"/>
      <c r="EG75" s="80"/>
      <c r="EH75" s="80"/>
      <c r="EI75" s="80"/>
      <c r="EJ75" s="80"/>
      <c r="EK75" s="80"/>
      <c r="EL75" s="80"/>
      <c r="EM75" s="80"/>
      <c r="EN75" s="80"/>
      <c r="EO75" s="80"/>
      <c r="EP75" s="80"/>
      <c r="EQ75" s="80"/>
      <c r="ER75" s="80"/>
      <c r="ES75" s="80"/>
      <c r="ET75" s="80"/>
      <c r="EU75" s="80"/>
      <c r="EV75" s="80"/>
      <c r="EW75" s="80"/>
      <c r="EX75" s="80"/>
      <c r="EY75" s="80"/>
      <c r="EZ75" s="80"/>
      <c r="FA75" s="80"/>
      <c r="FB75" s="80"/>
      <c r="FC75" s="80"/>
      <c r="FD75" s="80"/>
      <c r="FE75" s="80"/>
      <c r="FF75" s="80"/>
      <c r="FG75" s="80"/>
      <c r="FH75" s="80"/>
      <c r="FI75" s="80"/>
      <c r="FJ75" s="80"/>
      <c r="FK75" s="80"/>
      <c r="FL75" s="80"/>
      <c r="FM75" s="80"/>
      <c r="FN75" s="80"/>
      <c r="FO75" s="80"/>
      <c r="FP75" s="80"/>
      <c r="FQ75" s="80"/>
      <c r="FR75" s="80"/>
      <c r="FS75" s="80"/>
    </row>
    <row r="76" spans="2:175" s="255" customFormat="1" ht="16.5" customHeight="1">
      <c r="B76" s="558"/>
      <c r="C76" s="25" t="s">
        <v>127</v>
      </c>
      <c r="D76" s="6" t="s">
        <v>490</v>
      </c>
      <c r="E76" s="9" t="s">
        <v>700</v>
      </c>
      <c r="F76" s="8" t="s">
        <v>440</v>
      </c>
      <c r="G76" s="6" t="s">
        <v>157</v>
      </c>
      <c r="H76" s="62">
        <v>3</v>
      </c>
      <c r="I76" s="544">
        <f t="shared" si="1"/>
        <v>0.4062499999999998</v>
      </c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80"/>
      <c r="BH76" s="80"/>
      <c r="BI76" s="80"/>
      <c r="BJ76" s="80"/>
      <c r="BK76" s="80"/>
      <c r="BL76" s="80"/>
      <c r="BM76" s="80"/>
      <c r="BN76" s="80"/>
      <c r="BO76" s="80"/>
      <c r="BP76" s="80"/>
      <c r="BQ76" s="80"/>
      <c r="BR76" s="80"/>
      <c r="BS76" s="80"/>
      <c r="BT76" s="80"/>
      <c r="BU76" s="80"/>
      <c r="BV76" s="80"/>
      <c r="BW76" s="80"/>
      <c r="BX76" s="80"/>
      <c r="BY76" s="80"/>
      <c r="BZ76" s="80"/>
      <c r="CA76" s="80"/>
      <c r="CB76" s="80"/>
      <c r="CC76" s="80"/>
      <c r="CD76" s="80"/>
      <c r="CE76" s="80"/>
      <c r="CF76" s="80"/>
      <c r="CG76" s="80"/>
      <c r="CH76" s="80"/>
      <c r="CI76" s="80"/>
      <c r="CJ76" s="80"/>
      <c r="CK76" s="80"/>
      <c r="CL76" s="80"/>
      <c r="CM76" s="80"/>
      <c r="CN76" s="80"/>
      <c r="CO76" s="80"/>
      <c r="CP76" s="80"/>
      <c r="CQ76" s="80"/>
      <c r="CR76" s="80"/>
      <c r="CS76" s="80"/>
      <c r="CT76" s="80"/>
      <c r="CU76" s="80"/>
      <c r="CV76" s="80"/>
      <c r="CW76" s="80"/>
      <c r="CX76" s="80"/>
      <c r="CY76" s="80"/>
      <c r="CZ76" s="80"/>
      <c r="DA76" s="80"/>
      <c r="DB76" s="80"/>
      <c r="DC76" s="80"/>
      <c r="DD76" s="80"/>
      <c r="DE76" s="80"/>
      <c r="DF76" s="80"/>
      <c r="DG76" s="80"/>
      <c r="DH76" s="80"/>
      <c r="DI76" s="80"/>
      <c r="DJ76" s="80"/>
      <c r="DK76" s="80"/>
      <c r="DL76" s="80"/>
      <c r="DM76" s="80"/>
      <c r="DN76" s="80"/>
      <c r="DO76" s="80"/>
      <c r="DP76" s="80"/>
      <c r="DQ76" s="80"/>
      <c r="DR76" s="80"/>
      <c r="DS76" s="80"/>
      <c r="DT76" s="80"/>
      <c r="DU76" s="80"/>
      <c r="DV76" s="80"/>
      <c r="DW76" s="80"/>
      <c r="DX76" s="80"/>
      <c r="DY76" s="80"/>
      <c r="DZ76" s="80"/>
      <c r="EA76" s="80"/>
      <c r="EB76" s="80"/>
      <c r="EC76" s="80"/>
      <c r="ED76" s="80"/>
      <c r="EE76" s="80"/>
      <c r="EF76" s="80"/>
      <c r="EG76" s="80"/>
      <c r="EH76" s="80"/>
      <c r="EI76" s="80"/>
      <c r="EJ76" s="80"/>
      <c r="EK76" s="80"/>
      <c r="EL76" s="80"/>
      <c r="EM76" s="80"/>
      <c r="EN76" s="80"/>
      <c r="EO76" s="80"/>
      <c r="EP76" s="80"/>
      <c r="EQ76" s="80"/>
      <c r="ER76" s="80"/>
      <c r="ES76" s="80"/>
      <c r="ET76" s="80"/>
      <c r="EU76" s="80"/>
      <c r="EV76" s="80"/>
      <c r="EW76" s="80"/>
      <c r="EX76" s="80"/>
      <c r="EY76" s="80"/>
      <c r="EZ76" s="80"/>
      <c r="FA76" s="80"/>
      <c r="FB76" s="80"/>
      <c r="FC76" s="80"/>
      <c r="FD76" s="80"/>
      <c r="FE76" s="80"/>
      <c r="FF76" s="80"/>
      <c r="FG76" s="80"/>
      <c r="FH76" s="80"/>
      <c r="FI76" s="80"/>
      <c r="FJ76" s="80"/>
      <c r="FK76" s="80"/>
      <c r="FL76" s="80"/>
      <c r="FM76" s="80"/>
      <c r="FN76" s="80"/>
      <c r="FO76" s="80"/>
      <c r="FP76" s="80"/>
      <c r="FQ76" s="80"/>
      <c r="FR76" s="80"/>
      <c r="FS76" s="80"/>
    </row>
    <row r="77" spans="2:175" s="255" customFormat="1" ht="16.5" customHeight="1">
      <c r="B77" s="558"/>
      <c r="C77" s="25" t="s">
        <v>128</v>
      </c>
      <c r="D77" s="6" t="s">
        <v>490</v>
      </c>
      <c r="E77" s="9" t="s">
        <v>701</v>
      </c>
      <c r="F77" s="8" t="s">
        <v>440</v>
      </c>
      <c r="G77" s="6" t="s">
        <v>500</v>
      </c>
      <c r="H77" s="62">
        <v>3</v>
      </c>
      <c r="I77" s="544">
        <f t="shared" si="1"/>
        <v>0.4083333333333331</v>
      </c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0"/>
      <c r="BD77" s="80"/>
      <c r="BE77" s="80"/>
      <c r="BF77" s="80"/>
      <c r="BG77" s="80"/>
      <c r="BH77" s="80"/>
      <c r="BI77" s="80"/>
      <c r="BJ77" s="80"/>
      <c r="BK77" s="80"/>
      <c r="BL77" s="80"/>
      <c r="BM77" s="80"/>
      <c r="BN77" s="80"/>
      <c r="BO77" s="80"/>
      <c r="BP77" s="80"/>
      <c r="BQ77" s="80"/>
      <c r="BR77" s="80"/>
      <c r="BS77" s="80"/>
      <c r="BT77" s="80"/>
      <c r="BU77" s="80"/>
      <c r="BV77" s="80"/>
      <c r="BW77" s="80"/>
      <c r="BX77" s="80"/>
      <c r="BY77" s="80"/>
      <c r="BZ77" s="80"/>
      <c r="CA77" s="80"/>
      <c r="CB77" s="80"/>
      <c r="CC77" s="80"/>
      <c r="CD77" s="80"/>
      <c r="CE77" s="80"/>
      <c r="CF77" s="80"/>
      <c r="CG77" s="80"/>
      <c r="CH77" s="80"/>
      <c r="CI77" s="80"/>
      <c r="CJ77" s="80"/>
      <c r="CK77" s="80"/>
      <c r="CL77" s="80"/>
      <c r="CM77" s="80"/>
      <c r="CN77" s="80"/>
      <c r="CO77" s="80"/>
      <c r="CP77" s="80"/>
      <c r="CQ77" s="80"/>
      <c r="CR77" s="80"/>
      <c r="CS77" s="80"/>
      <c r="CT77" s="80"/>
      <c r="CU77" s="80"/>
      <c r="CV77" s="80"/>
      <c r="CW77" s="80"/>
      <c r="CX77" s="80"/>
      <c r="CY77" s="80"/>
      <c r="CZ77" s="80"/>
      <c r="DA77" s="80"/>
      <c r="DB77" s="80"/>
      <c r="DC77" s="80"/>
      <c r="DD77" s="80"/>
      <c r="DE77" s="80"/>
      <c r="DF77" s="80"/>
      <c r="DG77" s="80"/>
      <c r="DH77" s="80"/>
      <c r="DI77" s="80"/>
      <c r="DJ77" s="80"/>
      <c r="DK77" s="80"/>
      <c r="DL77" s="80"/>
      <c r="DM77" s="80"/>
      <c r="DN77" s="80"/>
      <c r="DO77" s="80"/>
      <c r="DP77" s="80"/>
      <c r="DQ77" s="80"/>
      <c r="DR77" s="80"/>
      <c r="DS77" s="80"/>
      <c r="DT77" s="80"/>
      <c r="DU77" s="80"/>
      <c r="DV77" s="80"/>
      <c r="DW77" s="80"/>
      <c r="DX77" s="80"/>
      <c r="DY77" s="80"/>
      <c r="DZ77" s="80"/>
      <c r="EA77" s="80"/>
      <c r="EB77" s="80"/>
      <c r="EC77" s="80"/>
      <c r="ED77" s="80"/>
      <c r="EE77" s="80"/>
      <c r="EF77" s="80"/>
      <c r="EG77" s="80"/>
      <c r="EH77" s="80"/>
      <c r="EI77" s="80"/>
      <c r="EJ77" s="80"/>
      <c r="EK77" s="80"/>
      <c r="EL77" s="80"/>
      <c r="EM77" s="80"/>
      <c r="EN77" s="80"/>
      <c r="EO77" s="80"/>
      <c r="EP77" s="80"/>
      <c r="EQ77" s="80"/>
      <c r="ER77" s="80"/>
      <c r="ES77" s="80"/>
      <c r="ET77" s="80"/>
      <c r="EU77" s="80"/>
      <c r="EV77" s="80"/>
      <c r="EW77" s="80"/>
      <c r="EX77" s="80"/>
      <c r="EY77" s="80"/>
      <c r="EZ77" s="80"/>
      <c r="FA77" s="80"/>
      <c r="FB77" s="80"/>
      <c r="FC77" s="80"/>
      <c r="FD77" s="80"/>
      <c r="FE77" s="80"/>
      <c r="FF77" s="80"/>
      <c r="FG77" s="80"/>
      <c r="FH77" s="80"/>
      <c r="FI77" s="80"/>
      <c r="FJ77" s="80"/>
      <c r="FK77" s="80"/>
      <c r="FL77" s="80"/>
      <c r="FM77" s="80"/>
      <c r="FN77" s="80"/>
      <c r="FO77" s="80"/>
      <c r="FP77" s="80"/>
      <c r="FQ77" s="80"/>
      <c r="FR77" s="80"/>
      <c r="FS77" s="80"/>
    </row>
    <row r="78" spans="2:175" s="255" customFormat="1" ht="16.5" customHeight="1">
      <c r="B78" s="558"/>
      <c r="C78" s="25" t="s">
        <v>129</v>
      </c>
      <c r="D78" s="6" t="s">
        <v>490</v>
      </c>
      <c r="E78" s="9" t="s">
        <v>139</v>
      </c>
      <c r="F78" s="8" t="s">
        <v>440</v>
      </c>
      <c r="G78" s="6" t="s">
        <v>499</v>
      </c>
      <c r="H78" s="62">
        <v>3</v>
      </c>
      <c r="I78" s="544">
        <f t="shared" si="1"/>
        <v>0.41041666666666643</v>
      </c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D78" s="80"/>
      <c r="BE78" s="80"/>
      <c r="BF78" s="80"/>
      <c r="BG78" s="80"/>
      <c r="BH78" s="80"/>
      <c r="BI78" s="80"/>
      <c r="BJ78" s="80"/>
      <c r="BK78" s="80"/>
      <c r="BL78" s="80"/>
      <c r="BM78" s="80"/>
      <c r="BN78" s="80"/>
      <c r="BO78" s="80"/>
      <c r="BP78" s="80"/>
      <c r="BQ78" s="80"/>
      <c r="BR78" s="80"/>
      <c r="BS78" s="80"/>
      <c r="BT78" s="80"/>
      <c r="BU78" s="80"/>
      <c r="BV78" s="80"/>
      <c r="BW78" s="80"/>
      <c r="BX78" s="80"/>
      <c r="BY78" s="80"/>
      <c r="BZ78" s="80"/>
      <c r="CA78" s="80"/>
      <c r="CB78" s="80"/>
      <c r="CC78" s="80"/>
      <c r="CD78" s="80"/>
      <c r="CE78" s="80"/>
      <c r="CF78" s="80"/>
      <c r="CG78" s="80"/>
      <c r="CH78" s="80"/>
      <c r="CI78" s="80"/>
      <c r="CJ78" s="80"/>
      <c r="CK78" s="80"/>
      <c r="CL78" s="80"/>
      <c r="CM78" s="80"/>
      <c r="CN78" s="80"/>
      <c r="CO78" s="80"/>
      <c r="CP78" s="80"/>
      <c r="CQ78" s="80"/>
      <c r="CR78" s="80"/>
      <c r="CS78" s="80"/>
      <c r="CT78" s="80"/>
      <c r="CU78" s="80"/>
      <c r="CV78" s="80"/>
      <c r="CW78" s="80"/>
      <c r="CX78" s="80"/>
      <c r="CY78" s="80"/>
      <c r="CZ78" s="80"/>
      <c r="DA78" s="80"/>
      <c r="DB78" s="80"/>
      <c r="DC78" s="80"/>
      <c r="DD78" s="80"/>
      <c r="DE78" s="80"/>
      <c r="DF78" s="80"/>
      <c r="DG78" s="80"/>
      <c r="DH78" s="80"/>
      <c r="DI78" s="80"/>
      <c r="DJ78" s="80"/>
      <c r="DK78" s="80"/>
      <c r="DL78" s="80"/>
      <c r="DM78" s="80"/>
      <c r="DN78" s="80"/>
      <c r="DO78" s="80"/>
      <c r="DP78" s="80"/>
      <c r="DQ78" s="80"/>
      <c r="DR78" s="80"/>
      <c r="DS78" s="80"/>
      <c r="DT78" s="80"/>
      <c r="DU78" s="80"/>
      <c r="DV78" s="80"/>
      <c r="DW78" s="80"/>
      <c r="DX78" s="80"/>
      <c r="DY78" s="80"/>
      <c r="DZ78" s="80"/>
      <c r="EA78" s="80"/>
      <c r="EB78" s="80"/>
      <c r="EC78" s="80"/>
      <c r="ED78" s="80"/>
      <c r="EE78" s="80"/>
      <c r="EF78" s="80"/>
      <c r="EG78" s="80"/>
      <c r="EH78" s="80"/>
      <c r="EI78" s="80"/>
      <c r="EJ78" s="80"/>
      <c r="EK78" s="80"/>
      <c r="EL78" s="80"/>
      <c r="EM78" s="80"/>
      <c r="EN78" s="80"/>
      <c r="EO78" s="80"/>
      <c r="EP78" s="80"/>
      <c r="EQ78" s="80"/>
      <c r="ER78" s="80"/>
      <c r="ES78" s="80"/>
      <c r="ET78" s="80"/>
      <c r="EU78" s="80"/>
      <c r="EV78" s="80"/>
      <c r="EW78" s="80"/>
      <c r="EX78" s="80"/>
      <c r="EY78" s="80"/>
      <c r="EZ78" s="80"/>
      <c r="FA78" s="80"/>
      <c r="FB78" s="80"/>
      <c r="FC78" s="80"/>
      <c r="FD78" s="80"/>
      <c r="FE78" s="80"/>
      <c r="FF78" s="80"/>
      <c r="FG78" s="80"/>
      <c r="FH78" s="80"/>
      <c r="FI78" s="80"/>
      <c r="FJ78" s="80"/>
      <c r="FK78" s="80"/>
      <c r="FL78" s="80"/>
      <c r="FM78" s="80"/>
      <c r="FN78" s="80"/>
      <c r="FO78" s="80"/>
      <c r="FP78" s="80"/>
      <c r="FQ78" s="80"/>
      <c r="FR78" s="80"/>
      <c r="FS78" s="80"/>
    </row>
    <row r="79" spans="2:175" s="255" customFormat="1" ht="16.5" customHeight="1">
      <c r="B79" s="559"/>
      <c r="C79" s="751" t="s">
        <v>130</v>
      </c>
      <c r="D79" s="550" t="s">
        <v>490</v>
      </c>
      <c r="E79" s="570" t="s">
        <v>256</v>
      </c>
      <c r="F79" s="551" t="s">
        <v>440</v>
      </c>
      <c r="G79" s="550" t="s">
        <v>247</v>
      </c>
      <c r="H79" s="1392">
        <v>3</v>
      </c>
      <c r="I79" s="548">
        <f t="shared" si="1"/>
        <v>0.41249999999999976</v>
      </c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/>
      <c r="BH79" s="80"/>
      <c r="BI79" s="80"/>
      <c r="BJ79" s="80"/>
      <c r="BK79" s="80"/>
      <c r="BL79" s="80"/>
      <c r="BM79" s="80"/>
      <c r="BN79" s="80"/>
      <c r="BO79" s="80"/>
      <c r="BP79" s="80"/>
      <c r="BQ79" s="80"/>
      <c r="BR79" s="80"/>
      <c r="BS79" s="80"/>
      <c r="BT79" s="80"/>
      <c r="BU79" s="80"/>
      <c r="BV79" s="80"/>
      <c r="BW79" s="80"/>
      <c r="BX79" s="80"/>
      <c r="BY79" s="80"/>
      <c r="BZ79" s="80"/>
      <c r="CA79" s="80"/>
      <c r="CB79" s="80"/>
      <c r="CC79" s="80"/>
      <c r="CD79" s="80"/>
      <c r="CE79" s="80"/>
      <c r="CF79" s="80"/>
      <c r="CG79" s="80"/>
      <c r="CH79" s="80"/>
      <c r="CI79" s="80"/>
      <c r="CJ79" s="80"/>
      <c r="CK79" s="80"/>
      <c r="CL79" s="80"/>
      <c r="CM79" s="80"/>
      <c r="CN79" s="80"/>
      <c r="CO79" s="80"/>
      <c r="CP79" s="80"/>
      <c r="CQ79" s="80"/>
      <c r="CR79" s="80"/>
      <c r="CS79" s="80"/>
      <c r="CT79" s="80"/>
      <c r="CU79" s="80"/>
      <c r="CV79" s="80"/>
      <c r="CW79" s="80"/>
      <c r="CX79" s="80"/>
      <c r="CY79" s="80"/>
      <c r="CZ79" s="80"/>
      <c r="DA79" s="80"/>
      <c r="DB79" s="80"/>
      <c r="DC79" s="80"/>
      <c r="DD79" s="80"/>
      <c r="DE79" s="80"/>
      <c r="DF79" s="80"/>
      <c r="DG79" s="80"/>
      <c r="DH79" s="80"/>
      <c r="DI79" s="80"/>
      <c r="DJ79" s="80"/>
      <c r="DK79" s="80"/>
      <c r="DL79" s="80"/>
      <c r="DM79" s="80"/>
      <c r="DN79" s="80"/>
      <c r="DO79" s="80"/>
      <c r="DP79" s="80"/>
      <c r="DQ79" s="80"/>
      <c r="DR79" s="80"/>
      <c r="DS79" s="80"/>
      <c r="DT79" s="80"/>
      <c r="DU79" s="80"/>
      <c r="DV79" s="80"/>
      <c r="DW79" s="80"/>
      <c r="DX79" s="80"/>
      <c r="DY79" s="80"/>
      <c r="DZ79" s="80"/>
      <c r="EA79" s="80"/>
      <c r="EB79" s="80"/>
      <c r="EC79" s="80"/>
      <c r="ED79" s="80"/>
      <c r="EE79" s="80"/>
      <c r="EF79" s="80"/>
      <c r="EG79" s="80"/>
      <c r="EH79" s="80"/>
      <c r="EI79" s="80"/>
      <c r="EJ79" s="80"/>
      <c r="EK79" s="80"/>
      <c r="EL79" s="80"/>
      <c r="EM79" s="80"/>
      <c r="EN79" s="80"/>
      <c r="EO79" s="80"/>
      <c r="EP79" s="80"/>
      <c r="EQ79" s="80"/>
      <c r="ER79" s="80"/>
      <c r="ES79" s="80"/>
      <c r="ET79" s="80"/>
      <c r="EU79" s="80"/>
      <c r="EV79" s="80"/>
      <c r="EW79" s="80"/>
      <c r="EX79" s="80"/>
      <c r="EY79" s="80"/>
      <c r="EZ79" s="80"/>
      <c r="FA79" s="80"/>
      <c r="FB79" s="80"/>
      <c r="FC79" s="80"/>
      <c r="FD79" s="80"/>
      <c r="FE79" s="80"/>
      <c r="FF79" s="80"/>
      <c r="FG79" s="80"/>
      <c r="FH79" s="80"/>
      <c r="FI79" s="80"/>
      <c r="FJ79" s="80"/>
      <c r="FK79" s="80"/>
      <c r="FL79" s="80"/>
      <c r="FM79" s="80"/>
      <c r="FN79" s="80"/>
      <c r="FO79" s="80"/>
      <c r="FP79" s="80"/>
      <c r="FQ79" s="80"/>
      <c r="FR79" s="80"/>
      <c r="FS79" s="80"/>
    </row>
    <row r="80" spans="2:9" s="255" customFormat="1" ht="16.5" customHeight="1">
      <c r="B80" s="219"/>
      <c r="C80" s="219"/>
      <c r="D80" s="256"/>
      <c r="E80" s="260"/>
      <c r="F80" s="257"/>
      <c r="G80" s="256"/>
      <c r="H80" s="282"/>
      <c r="I80" s="223"/>
    </row>
    <row r="81" spans="2:175" s="255" customFormat="1" ht="16.5" customHeight="1">
      <c r="B81" s="538"/>
      <c r="C81" s="750">
        <v>7.8</v>
      </c>
      <c r="D81" s="539"/>
      <c r="E81" s="1391" t="s">
        <v>762</v>
      </c>
      <c r="F81" s="574"/>
      <c r="G81" s="574"/>
      <c r="H81" s="541"/>
      <c r="I81" s="542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  <c r="BL81" s="80"/>
      <c r="BM81" s="80"/>
      <c r="BN81" s="80"/>
      <c r="BO81" s="80"/>
      <c r="BP81" s="80"/>
      <c r="BQ81" s="80"/>
      <c r="BR81" s="80"/>
      <c r="BS81" s="80"/>
      <c r="BT81" s="80"/>
      <c r="BU81" s="80"/>
      <c r="BV81" s="80"/>
      <c r="BW81" s="80"/>
      <c r="BX81" s="80"/>
      <c r="BY81" s="80"/>
      <c r="BZ81" s="80"/>
      <c r="CA81" s="80"/>
      <c r="CB81" s="80"/>
      <c r="CC81" s="80"/>
      <c r="CD81" s="80"/>
      <c r="CE81" s="80"/>
      <c r="CF81" s="80"/>
      <c r="CG81" s="80"/>
      <c r="CH81" s="80"/>
      <c r="CI81" s="80"/>
      <c r="CJ81" s="80"/>
      <c r="CK81" s="80"/>
      <c r="CL81" s="80"/>
      <c r="CM81" s="80"/>
      <c r="CN81" s="80"/>
      <c r="CO81" s="80"/>
      <c r="CP81" s="80"/>
      <c r="CQ81" s="80"/>
      <c r="CR81" s="80"/>
      <c r="CS81" s="80"/>
      <c r="CT81" s="80"/>
      <c r="CU81" s="80"/>
      <c r="CV81" s="80"/>
      <c r="CW81" s="80"/>
      <c r="CX81" s="80"/>
      <c r="CY81" s="80"/>
      <c r="CZ81" s="80"/>
      <c r="DA81" s="80"/>
      <c r="DB81" s="80"/>
      <c r="DC81" s="80"/>
      <c r="DD81" s="80"/>
      <c r="DE81" s="80"/>
      <c r="DF81" s="80"/>
      <c r="DG81" s="80"/>
      <c r="DH81" s="80"/>
      <c r="DI81" s="80"/>
      <c r="DJ81" s="80"/>
      <c r="DK81" s="80"/>
      <c r="DL81" s="80"/>
      <c r="DM81" s="80"/>
      <c r="DN81" s="80"/>
      <c r="DO81" s="80"/>
      <c r="DP81" s="80"/>
      <c r="DQ81" s="80"/>
      <c r="DR81" s="80"/>
      <c r="DS81" s="80"/>
      <c r="DT81" s="80"/>
      <c r="DU81" s="80"/>
      <c r="DV81" s="80"/>
      <c r="DW81" s="80"/>
      <c r="DX81" s="80"/>
      <c r="DY81" s="80"/>
      <c r="DZ81" s="80"/>
      <c r="EA81" s="80"/>
      <c r="EB81" s="80"/>
      <c r="EC81" s="80"/>
      <c r="ED81" s="80"/>
      <c r="EE81" s="80"/>
      <c r="EF81" s="80"/>
      <c r="EG81" s="80"/>
      <c r="EH81" s="80"/>
      <c r="EI81" s="80"/>
      <c r="EJ81" s="80"/>
      <c r="EK81" s="80"/>
      <c r="EL81" s="80"/>
      <c r="EM81" s="80"/>
      <c r="EN81" s="80"/>
      <c r="EO81" s="80"/>
      <c r="EP81" s="80"/>
      <c r="EQ81" s="80"/>
      <c r="ER81" s="80"/>
      <c r="ES81" s="80"/>
      <c r="ET81" s="80"/>
      <c r="EU81" s="80"/>
      <c r="EV81" s="80"/>
      <c r="EW81" s="80"/>
      <c r="EX81" s="80"/>
      <c r="EY81" s="80"/>
      <c r="EZ81" s="80"/>
      <c r="FA81" s="80"/>
      <c r="FB81" s="80"/>
      <c r="FC81" s="80"/>
      <c r="FD81" s="80"/>
      <c r="FE81" s="80"/>
      <c r="FF81" s="80"/>
      <c r="FG81" s="80"/>
      <c r="FH81" s="80"/>
      <c r="FI81" s="80"/>
      <c r="FJ81" s="80"/>
      <c r="FK81" s="80"/>
      <c r="FL81" s="80"/>
      <c r="FM81" s="80"/>
      <c r="FN81" s="80"/>
      <c r="FO81" s="80"/>
      <c r="FP81" s="80"/>
      <c r="FQ81" s="80"/>
      <c r="FR81" s="80"/>
      <c r="FS81" s="80"/>
    </row>
    <row r="82" spans="2:175" s="255" customFormat="1" ht="16.5" customHeight="1">
      <c r="B82" s="549"/>
      <c r="C82" s="749" t="s">
        <v>100</v>
      </c>
      <c r="D82" s="550" t="s">
        <v>490</v>
      </c>
      <c r="E82" s="570" t="s">
        <v>213</v>
      </c>
      <c r="F82" s="551" t="s">
        <v>440</v>
      </c>
      <c r="G82" s="551" t="s">
        <v>817</v>
      </c>
      <c r="H82" s="547">
        <v>3</v>
      </c>
      <c r="I82" s="548">
        <f>I79+TIME(0,H79,0)</f>
        <v>0.4145833333333331</v>
      </c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/>
      <c r="BH82" s="80"/>
      <c r="BI82" s="80"/>
      <c r="BJ82" s="80"/>
      <c r="BK82" s="80"/>
      <c r="BL82" s="80"/>
      <c r="BM82" s="80"/>
      <c r="BN82" s="80"/>
      <c r="BO82" s="80"/>
      <c r="BP82" s="80"/>
      <c r="BQ82" s="80"/>
      <c r="BR82" s="80"/>
      <c r="BS82" s="80"/>
      <c r="BT82" s="80"/>
      <c r="BU82" s="80"/>
      <c r="BV82" s="80"/>
      <c r="BW82" s="80"/>
      <c r="BX82" s="80"/>
      <c r="BY82" s="80"/>
      <c r="BZ82" s="80"/>
      <c r="CA82" s="80"/>
      <c r="CB82" s="80"/>
      <c r="CC82" s="80"/>
      <c r="CD82" s="80"/>
      <c r="CE82" s="80"/>
      <c r="CF82" s="80"/>
      <c r="CG82" s="80"/>
      <c r="CH82" s="80"/>
      <c r="CI82" s="80"/>
      <c r="CJ82" s="80"/>
      <c r="CK82" s="80"/>
      <c r="CL82" s="80"/>
      <c r="CM82" s="80"/>
      <c r="CN82" s="80"/>
      <c r="CO82" s="80"/>
      <c r="CP82" s="80"/>
      <c r="CQ82" s="80"/>
      <c r="CR82" s="80"/>
      <c r="CS82" s="80"/>
      <c r="CT82" s="80"/>
      <c r="CU82" s="80"/>
      <c r="CV82" s="80"/>
      <c r="CW82" s="80"/>
      <c r="CX82" s="80"/>
      <c r="CY82" s="80"/>
      <c r="CZ82" s="80"/>
      <c r="DA82" s="80"/>
      <c r="DB82" s="80"/>
      <c r="DC82" s="80"/>
      <c r="DD82" s="80"/>
      <c r="DE82" s="80"/>
      <c r="DF82" s="80"/>
      <c r="DG82" s="80"/>
      <c r="DH82" s="80"/>
      <c r="DI82" s="80"/>
      <c r="DJ82" s="80"/>
      <c r="DK82" s="80"/>
      <c r="DL82" s="80"/>
      <c r="DM82" s="80"/>
      <c r="DN82" s="80"/>
      <c r="DO82" s="80"/>
      <c r="DP82" s="80"/>
      <c r="DQ82" s="80"/>
      <c r="DR82" s="80"/>
      <c r="DS82" s="80"/>
      <c r="DT82" s="80"/>
      <c r="DU82" s="80"/>
      <c r="DV82" s="80"/>
      <c r="DW82" s="80"/>
      <c r="DX82" s="80"/>
      <c r="DY82" s="80"/>
      <c r="DZ82" s="80"/>
      <c r="EA82" s="80"/>
      <c r="EB82" s="80"/>
      <c r="EC82" s="80"/>
      <c r="ED82" s="80"/>
      <c r="EE82" s="80"/>
      <c r="EF82" s="80"/>
      <c r="EG82" s="80"/>
      <c r="EH82" s="80"/>
      <c r="EI82" s="80"/>
      <c r="EJ82" s="80"/>
      <c r="EK82" s="80"/>
      <c r="EL82" s="80"/>
      <c r="EM82" s="80"/>
      <c r="EN82" s="80"/>
      <c r="EO82" s="80"/>
      <c r="EP82" s="80"/>
      <c r="EQ82" s="80"/>
      <c r="ER82" s="80"/>
      <c r="ES82" s="80"/>
      <c r="ET82" s="80"/>
      <c r="EU82" s="80"/>
      <c r="EV82" s="80"/>
      <c r="EW82" s="80"/>
      <c r="EX82" s="80"/>
      <c r="EY82" s="80"/>
      <c r="EZ82" s="80"/>
      <c r="FA82" s="80"/>
      <c r="FB82" s="80"/>
      <c r="FC82" s="80"/>
      <c r="FD82" s="80"/>
      <c r="FE82" s="80"/>
      <c r="FF82" s="80"/>
      <c r="FG82" s="80"/>
      <c r="FH82" s="80"/>
      <c r="FI82" s="80"/>
      <c r="FJ82" s="80"/>
      <c r="FK82" s="80"/>
      <c r="FL82" s="80"/>
      <c r="FM82" s="80"/>
      <c r="FN82" s="80"/>
      <c r="FO82" s="80"/>
      <c r="FP82" s="80"/>
      <c r="FQ82" s="80"/>
      <c r="FR82" s="80"/>
      <c r="FS82" s="80"/>
    </row>
    <row r="83" spans="2:175" s="218" customFormat="1" ht="16.5" customHeight="1">
      <c r="B83" s="259"/>
      <c r="C83" s="259"/>
      <c r="D83" s="256"/>
      <c r="E83" s="263"/>
      <c r="F83" s="257"/>
      <c r="G83" s="256"/>
      <c r="H83" s="258"/>
      <c r="I83" s="223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  <c r="AT83" s="81"/>
      <c r="AU83" s="81"/>
      <c r="AV83" s="81"/>
      <c r="AW83" s="81"/>
      <c r="AX83" s="81"/>
      <c r="AY83" s="81"/>
      <c r="AZ83" s="81"/>
      <c r="BA83" s="81"/>
      <c r="BB83" s="81"/>
      <c r="BC83" s="81"/>
      <c r="BD83" s="81"/>
      <c r="BE83" s="81"/>
      <c r="BF83" s="81"/>
      <c r="BG83" s="81"/>
      <c r="BH83" s="81"/>
      <c r="BI83" s="81"/>
      <c r="BJ83" s="81"/>
      <c r="BK83" s="81"/>
      <c r="BL83" s="81"/>
      <c r="BM83" s="81"/>
      <c r="BN83" s="81"/>
      <c r="BO83" s="81"/>
      <c r="BP83" s="81"/>
      <c r="BQ83" s="81"/>
      <c r="BR83" s="81"/>
      <c r="BS83" s="81"/>
      <c r="BT83" s="81"/>
      <c r="BU83" s="81"/>
      <c r="BV83" s="81"/>
      <c r="BW83" s="81"/>
      <c r="BX83" s="81"/>
      <c r="BY83" s="81"/>
      <c r="BZ83" s="81"/>
      <c r="CA83" s="81"/>
      <c r="CB83" s="81"/>
      <c r="CC83" s="81"/>
      <c r="CD83" s="81"/>
      <c r="CE83" s="81"/>
      <c r="CF83" s="81"/>
      <c r="CG83" s="81"/>
      <c r="CH83" s="81"/>
      <c r="CI83" s="81"/>
      <c r="CJ83" s="81"/>
      <c r="CK83" s="81"/>
      <c r="CL83" s="81"/>
      <c r="CM83" s="81"/>
      <c r="CN83" s="81"/>
      <c r="CO83" s="81"/>
      <c r="CP83" s="81"/>
      <c r="CQ83" s="81"/>
      <c r="CR83" s="81"/>
      <c r="CS83" s="81"/>
      <c r="CT83" s="81"/>
      <c r="CU83" s="81"/>
      <c r="CV83" s="81"/>
      <c r="CW83" s="81"/>
      <c r="CX83" s="81"/>
      <c r="CY83" s="81"/>
      <c r="CZ83" s="81"/>
      <c r="DA83" s="81"/>
      <c r="DB83" s="81"/>
      <c r="DC83" s="81"/>
      <c r="DD83" s="81"/>
      <c r="DE83" s="81"/>
      <c r="DF83" s="81"/>
      <c r="DG83" s="81"/>
      <c r="DH83" s="81"/>
      <c r="DI83" s="81"/>
      <c r="DJ83" s="81"/>
      <c r="DK83" s="81"/>
      <c r="DL83" s="81"/>
      <c r="DM83" s="81"/>
      <c r="DN83" s="81"/>
      <c r="DO83" s="81"/>
      <c r="DP83" s="81"/>
      <c r="DQ83" s="81"/>
      <c r="DR83" s="81"/>
      <c r="DS83" s="81"/>
      <c r="DT83" s="81"/>
      <c r="DU83" s="81"/>
      <c r="DV83" s="81"/>
      <c r="DW83" s="81"/>
      <c r="DX83" s="81"/>
      <c r="DY83" s="81"/>
      <c r="DZ83" s="81"/>
      <c r="EA83" s="81"/>
      <c r="EB83" s="81"/>
      <c r="EC83" s="81"/>
      <c r="ED83" s="81"/>
      <c r="EE83" s="81"/>
      <c r="EF83" s="81"/>
      <c r="EG83" s="81"/>
      <c r="EH83" s="81"/>
      <c r="EI83" s="81"/>
      <c r="EJ83" s="81"/>
      <c r="EK83" s="81"/>
      <c r="EL83" s="81"/>
      <c r="EM83" s="81"/>
      <c r="EN83" s="81"/>
      <c r="EO83" s="81"/>
      <c r="EP83" s="81"/>
      <c r="EQ83" s="81"/>
      <c r="ER83" s="81"/>
      <c r="ES83" s="81"/>
      <c r="ET83" s="81"/>
      <c r="EU83" s="81"/>
      <c r="EV83" s="81"/>
      <c r="EW83" s="81"/>
      <c r="EX83" s="81"/>
      <c r="EY83" s="81"/>
      <c r="EZ83" s="81"/>
      <c r="FA83" s="81"/>
      <c r="FB83" s="81"/>
      <c r="FC83" s="81"/>
      <c r="FD83" s="81"/>
      <c r="FE83" s="81"/>
      <c r="FF83" s="81"/>
      <c r="FG83" s="81"/>
      <c r="FH83" s="81"/>
      <c r="FI83" s="81"/>
      <c r="FJ83" s="81"/>
      <c r="FK83" s="81"/>
      <c r="FL83" s="81"/>
      <c r="FM83" s="81"/>
      <c r="FN83" s="81"/>
      <c r="FO83" s="81"/>
      <c r="FP83" s="81"/>
      <c r="FQ83" s="81"/>
      <c r="FR83" s="81"/>
      <c r="FS83" s="81"/>
    </row>
    <row r="84" spans="2:175" s="218" customFormat="1" ht="16.5" customHeight="1">
      <c r="B84" s="557"/>
      <c r="C84" s="755">
        <v>8</v>
      </c>
      <c r="D84" s="539" t="s">
        <v>487</v>
      </c>
      <c r="E84" s="581" t="s">
        <v>760</v>
      </c>
      <c r="F84" s="574"/>
      <c r="G84" s="582"/>
      <c r="H84" s="541">
        <v>0</v>
      </c>
      <c r="I84" s="542">
        <f>I82+TIME(0,H82,0)</f>
        <v>0.4166666666666664</v>
      </c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/>
      <c r="AU84" s="81"/>
      <c r="AV84" s="81"/>
      <c r="AW84" s="81"/>
      <c r="AX84" s="81"/>
      <c r="AY84" s="81"/>
      <c r="AZ84" s="81"/>
      <c r="BA84" s="81"/>
      <c r="BB84" s="81"/>
      <c r="BC84" s="81"/>
      <c r="BD84" s="81"/>
      <c r="BE84" s="81"/>
      <c r="BF84" s="81"/>
      <c r="BG84" s="81"/>
      <c r="BH84" s="81"/>
      <c r="BI84" s="81"/>
      <c r="BJ84" s="81"/>
      <c r="BK84" s="81"/>
      <c r="BL84" s="81"/>
      <c r="BM84" s="81"/>
      <c r="BN84" s="81"/>
      <c r="BO84" s="81"/>
      <c r="BP84" s="81"/>
      <c r="BQ84" s="81"/>
      <c r="BR84" s="81"/>
      <c r="BS84" s="81"/>
      <c r="BT84" s="81"/>
      <c r="BU84" s="81"/>
      <c r="BV84" s="81"/>
      <c r="BW84" s="81"/>
      <c r="BX84" s="81"/>
      <c r="BY84" s="81"/>
      <c r="BZ84" s="81"/>
      <c r="CA84" s="81"/>
      <c r="CB84" s="81"/>
      <c r="CC84" s="81"/>
      <c r="CD84" s="81"/>
      <c r="CE84" s="81"/>
      <c r="CF84" s="81"/>
      <c r="CG84" s="81"/>
      <c r="CH84" s="81"/>
      <c r="CI84" s="81"/>
      <c r="CJ84" s="81"/>
      <c r="CK84" s="81"/>
      <c r="CL84" s="81"/>
      <c r="CM84" s="81"/>
      <c r="CN84" s="81"/>
      <c r="CO84" s="81"/>
      <c r="CP84" s="81"/>
      <c r="CQ84" s="81"/>
      <c r="CR84" s="81"/>
      <c r="CS84" s="81"/>
      <c r="CT84" s="81"/>
      <c r="CU84" s="81"/>
      <c r="CV84" s="81"/>
      <c r="CW84" s="81"/>
      <c r="CX84" s="81"/>
      <c r="CY84" s="81"/>
      <c r="CZ84" s="81"/>
      <c r="DA84" s="81"/>
      <c r="DB84" s="81"/>
      <c r="DC84" s="81"/>
      <c r="DD84" s="81"/>
      <c r="DE84" s="81"/>
      <c r="DF84" s="81"/>
      <c r="DG84" s="81"/>
      <c r="DH84" s="81"/>
      <c r="DI84" s="81"/>
      <c r="DJ84" s="81"/>
      <c r="DK84" s="81"/>
      <c r="DL84" s="81"/>
      <c r="DM84" s="81"/>
      <c r="DN84" s="81"/>
      <c r="DO84" s="81"/>
      <c r="DP84" s="81"/>
      <c r="DQ84" s="81"/>
      <c r="DR84" s="81"/>
      <c r="DS84" s="81"/>
      <c r="DT84" s="81"/>
      <c r="DU84" s="81"/>
      <c r="DV84" s="81"/>
      <c r="DW84" s="81"/>
      <c r="DX84" s="81"/>
      <c r="DY84" s="81"/>
      <c r="DZ84" s="81"/>
      <c r="EA84" s="81"/>
      <c r="EB84" s="81"/>
      <c r="EC84" s="81"/>
      <c r="ED84" s="81"/>
      <c r="EE84" s="81"/>
      <c r="EF84" s="81"/>
      <c r="EG84" s="81"/>
      <c r="EH84" s="81"/>
      <c r="EI84" s="81"/>
      <c r="EJ84" s="81"/>
      <c r="EK84" s="81"/>
      <c r="EL84" s="81"/>
      <c r="EM84" s="81"/>
      <c r="EN84" s="81"/>
      <c r="EO84" s="81"/>
      <c r="EP84" s="81"/>
      <c r="EQ84" s="81"/>
      <c r="ER84" s="81"/>
      <c r="ES84" s="81"/>
      <c r="ET84" s="81"/>
      <c r="EU84" s="81"/>
      <c r="EV84" s="81"/>
      <c r="EW84" s="81"/>
      <c r="EX84" s="81"/>
      <c r="EY84" s="81"/>
      <c r="EZ84" s="81"/>
      <c r="FA84" s="81"/>
      <c r="FB84" s="81"/>
      <c r="FC84" s="81"/>
      <c r="FD84" s="81"/>
      <c r="FE84" s="81"/>
      <c r="FF84" s="81"/>
      <c r="FG84" s="81"/>
      <c r="FH84" s="81"/>
      <c r="FI84" s="81"/>
      <c r="FJ84" s="81"/>
      <c r="FK84" s="81"/>
      <c r="FL84" s="81"/>
      <c r="FM84" s="81"/>
      <c r="FN84" s="81"/>
      <c r="FO84" s="81"/>
      <c r="FP84" s="81"/>
      <c r="FQ84" s="81"/>
      <c r="FR84" s="81"/>
      <c r="FS84" s="81"/>
    </row>
    <row r="85" spans="2:175" s="218" customFormat="1" ht="16.5" customHeight="1">
      <c r="B85" s="562"/>
      <c r="C85" s="11"/>
      <c r="D85" s="12"/>
      <c r="E85" s="10"/>
      <c r="F85" s="12"/>
      <c r="G85" s="14"/>
      <c r="H85" s="56"/>
      <c r="I85" s="588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  <c r="AE85" s="81"/>
      <c r="AF85" s="81"/>
      <c r="AG85" s="81"/>
      <c r="AH85" s="81"/>
      <c r="AI85" s="81"/>
      <c r="AJ85" s="81"/>
      <c r="AK85" s="81"/>
      <c r="AL85" s="81"/>
      <c r="AM85" s="81"/>
      <c r="AN85" s="81"/>
      <c r="AO85" s="81"/>
      <c r="AP85" s="81"/>
      <c r="AQ85" s="81"/>
      <c r="AR85" s="81"/>
      <c r="AS85" s="81"/>
      <c r="AT85" s="81"/>
      <c r="AU85" s="81"/>
      <c r="AV85" s="81"/>
      <c r="AW85" s="81"/>
      <c r="AX85" s="81"/>
      <c r="AY85" s="81"/>
      <c r="AZ85" s="81"/>
      <c r="BA85" s="81"/>
      <c r="BB85" s="81"/>
      <c r="BC85" s="81"/>
      <c r="BD85" s="81"/>
      <c r="BE85" s="81"/>
      <c r="BF85" s="81"/>
      <c r="BG85" s="81"/>
      <c r="BH85" s="81"/>
      <c r="BI85" s="81"/>
      <c r="BJ85" s="81"/>
      <c r="BK85" s="81"/>
      <c r="BL85" s="81"/>
      <c r="BM85" s="81"/>
      <c r="BN85" s="81"/>
      <c r="BO85" s="81"/>
      <c r="BP85" s="81"/>
      <c r="BQ85" s="81"/>
      <c r="BR85" s="81"/>
      <c r="BS85" s="81"/>
      <c r="BT85" s="81"/>
      <c r="BU85" s="81"/>
      <c r="BV85" s="81"/>
      <c r="BW85" s="81"/>
      <c r="BX85" s="81"/>
      <c r="BY85" s="81"/>
      <c r="BZ85" s="81"/>
      <c r="CA85" s="81"/>
      <c r="CB85" s="81"/>
      <c r="CC85" s="81"/>
      <c r="CD85" s="81"/>
      <c r="CE85" s="81"/>
      <c r="CF85" s="81"/>
      <c r="CG85" s="81"/>
      <c r="CH85" s="81"/>
      <c r="CI85" s="81"/>
      <c r="CJ85" s="81"/>
      <c r="CK85" s="81"/>
      <c r="CL85" s="81"/>
      <c r="CM85" s="81"/>
      <c r="CN85" s="81"/>
      <c r="CO85" s="81"/>
      <c r="CP85" s="81"/>
      <c r="CQ85" s="81"/>
      <c r="CR85" s="81"/>
      <c r="CS85" s="81"/>
      <c r="CT85" s="81"/>
      <c r="CU85" s="81"/>
      <c r="CV85" s="81"/>
      <c r="CW85" s="81"/>
      <c r="CX85" s="81"/>
      <c r="CY85" s="81"/>
      <c r="CZ85" s="81"/>
      <c r="DA85" s="81"/>
      <c r="DB85" s="81"/>
      <c r="DC85" s="81"/>
      <c r="DD85" s="81"/>
      <c r="DE85" s="81"/>
      <c r="DF85" s="81"/>
      <c r="DG85" s="81"/>
      <c r="DH85" s="81"/>
      <c r="DI85" s="81"/>
      <c r="DJ85" s="81"/>
      <c r="DK85" s="81"/>
      <c r="DL85" s="81"/>
      <c r="DM85" s="81"/>
      <c r="DN85" s="81"/>
      <c r="DO85" s="81"/>
      <c r="DP85" s="81"/>
      <c r="DQ85" s="81"/>
      <c r="DR85" s="81"/>
      <c r="DS85" s="81"/>
      <c r="DT85" s="81"/>
      <c r="DU85" s="81"/>
      <c r="DV85" s="81"/>
      <c r="DW85" s="81"/>
      <c r="DX85" s="81"/>
      <c r="DY85" s="81"/>
      <c r="DZ85" s="81"/>
      <c r="EA85" s="81"/>
      <c r="EB85" s="81"/>
      <c r="EC85" s="81"/>
      <c r="ED85" s="81"/>
      <c r="EE85" s="81"/>
      <c r="EF85" s="81"/>
      <c r="EG85" s="81"/>
      <c r="EH85" s="81"/>
      <c r="EI85" s="81"/>
      <c r="EJ85" s="81"/>
      <c r="EK85" s="81"/>
      <c r="EL85" s="81"/>
      <c r="EM85" s="81"/>
      <c r="EN85" s="81"/>
      <c r="EO85" s="81"/>
      <c r="EP85" s="81"/>
      <c r="EQ85" s="81"/>
      <c r="ER85" s="81"/>
      <c r="ES85" s="81"/>
      <c r="ET85" s="81"/>
      <c r="EU85" s="81"/>
      <c r="EV85" s="81"/>
      <c r="EW85" s="81"/>
      <c r="EX85" s="81"/>
      <c r="EY85" s="81"/>
      <c r="EZ85" s="81"/>
      <c r="FA85" s="81"/>
      <c r="FB85" s="81"/>
      <c r="FC85" s="81"/>
      <c r="FD85" s="81"/>
      <c r="FE85" s="81"/>
      <c r="FF85" s="81"/>
      <c r="FG85" s="81"/>
      <c r="FH85" s="81"/>
      <c r="FI85" s="81"/>
      <c r="FJ85" s="81"/>
      <c r="FK85" s="81"/>
      <c r="FL85" s="81"/>
      <c r="FM85" s="81"/>
      <c r="FN85" s="81"/>
      <c r="FO85" s="81"/>
      <c r="FP85" s="81"/>
      <c r="FQ85" s="81"/>
      <c r="FR85" s="81"/>
      <c r="FS85" s="81"/>
    </row>
    <row r="86" spans="2:175" s="218" customFormat="1" ht="16.5" customHeight="1">
      <c r="B86" s="558"/>
      <c r="C86" s="16"/>
      <c r="D86" s="12"/>
      <c r="E86" s="13" t="s">
        <v>491</v>
      </c>
      <c r="F86" s="10"/>
      <c r="G86" s="10"/>
      <c r="H86" s="64">
        <v>30</v>
      </c>
      <c r="I86" s="544">
        <f>I84+TIME(0,H84,0)</f>
        <v>0.4166666666666664</v>
      </c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/>
      <c r="AH86" s="81"/>
      <c r="AI86" s="81"/>
      <c r="AJ86" s="81"/>
      <c r="AK86" s="81"/>
      <c r="AL86" s="81"/>
      <c r="AM86" s="81"/>
      <c r="AN86" s="81"/>
      <c r="AO86" s="81"/>
      <c r="AP86" s="81"/>
      <c r="AQ86" s="81"/>
      <c r="AR86" s="81"/>
      <c r="AS86" s="81"/>
      <c r="AT86" s="81"/>
      <c r="AU86" s="81"/>
      <c r="AV86" s="81"/>
      <c r="AW86" s="81"/>
      <c r="AX86" s="81"/>
      <c r="AY86" s="81"/>
      <c r="AZ86" s="81"/>
      <c r="BA86" s="81"/>
      <c r="BB86" s="81"/>
      <c r="BC86" s="81"/>
      <c r="BD86" s="81"/>
      <c r="BE86" s="81"/>
      <c r="BF86" s="81"/>
      <c r="BG86" s="81"/>
      <c r="BH86" s="81"/>
      <c r="BI86" s="81"/>
      <c r="BJ86" s="81"/>
      <c r="BK86" s="81"/>
      <c r="BL86" s="81"/>
      <c r="BM86" s="81"/>
      <c r="BN86" s="81"/>
      <c r="BO86" s="81"/>
      <c r="BP86" s="81"/>
      <c r="BQ86" s="81"/>
      <c r="BR86" s="81"/>
      <c r="BS86" s="81"/>
      <c r="BT86" s="81"/>
      <c r="BU86" s="81"/>
      <c r="BV86" s="81"/>
      <c r="BW86" s="81"/>
      <c r="BX86" s="81"/>
      <c r="BY86" s="81"/>
      <c r="BZ86" s="81"/>
      <c r="CA86" s="81"/>
      <c r="CB86" s="81"/>
      <c r="CC86" s="81"/>
      <c r="CD86" s="81"/>
      <c r="CE86" s="81"/>
      <c r="CF86" s="81"/>
      <c r="CG86" s="81"/>
      <c r="CH86" s="81"/>
      <c r="CI86" s="81"/>
      <c r="CJ86" s="81"/>
      <c r="CK86" s="81"/>
      <c r="CL86" s="81"/>
      <c r="CM86" s="81"/>
      <c r="CN86" s="81"/>
      <c r="CO86" s="81"/>
      <c r="CP86" s="81"/>
      <c r="CQ86" s="81"/>
      <c r="CR86" s="81"/>
      <c r="CS86" s="81"/>
      <c r="CT86" s="81"/>
      <c r="CU86" s="81"/>
      <c r="CV86" s="81"/>
      <c r="CW86" s="81"/>
      <c r="CX86" s="81"/>
      <c r="CY86" s="81"/>
      <c r="CZ86" s="81"/>
      <c r="DA86" s="81"/>
      <c r="DB86" s="81"/>
      <c r="DC86" s="81"/>
      <c r="DD86" s="81"/>
      <c r="DE86" s="81"/>
      <c r="DF86" s="81"/>
      <c r="DG86" s="81"/>
      <c r="DH86" s="81"/>
      <c r="DI86" s="81"/>
      <c r="DJ86" s="81"/>
      <c r="DK86" s="81"/>
      <c r="DL86" s="81"/>
      <c r="DM86" s="81"/>
      <c r="DN86" s="81"/>
      <c r="DO86" s="81"/>
      <c r="DP86" s="81"/>
      <c r="DQ86" s="81"/>
      <c r="DR86" s="81"/>
      <c r="DS86" s="81"/>
      <c r="DT86" s="81"/>
      <c r="DU86" s="81"/>
      <c r="DV86" s="81"/>
      <c r="DW86" s="81"/>
      <c r="DX86" s="81"/>
      <c r="DY86" s="81"/>
      <c r="DZ86" s="81"/>
      <c r="EA86" s="81"/>
      <c r="EB86" s="81"/>
      <c r="EC86" s="81"/>
      <c r="ED86" s="81"/>
      <c r="EE86" s="81"/>
      <c r="EF86" s="81"/>
      <c r="EG86" s="81"/>
      <c r="EH86" s="81"/>
      <c r="EI86" s="81"/>
      <c r="EJ86" s="81"/>
      <c r="EK86" s="81"/>
      <c r="EL86" s="81"/>
      <c r="EM86" s="81"/>
      <c r="EN86" s="81"/>
      <c r="EO86" s="81"/>
      <c r="EP86" s="81"/>
      <c r="EQ86" s="81"/>
      <c r="ER86" s="81"/>
      <c r="ES86" s="81"/>
      <c r="ET86" s="81"/>
      <c r="EU86" s="81"/>
      <c r="EV86" s="81"/>
      <c r="EW86" s="81"/>
      <c r="EX86" s="81"/>
      <c r="EY86" s="81"/>
      <c r="EZ86" s="81"/>
      <c r="FA86" s="81"/>
      <c r="FB86" s="81"/>
      <c r="FC86" s="81"/>
      <c r="FD86" s="81"/>
      <c r="FE86" s="81"/>
      <c r="FF86" s="81"/>
      <c r="FG86" s="81"/>
      <c r="FH86" s="81"/>
      <c r="FI86" s="81"/>
      <c r="FJ86" s="81"/>
      <c r="FK86" s="81"/>
      <c r="FL86" s="81"/>
      <c r="FM86" s="81"/>
      <c r="FN86" s="81"/>
      <c r="FO86" s="81"/>
      <c r="FP86" s="81"/>
      <c r="FQ86" s="81"/>
      <c r="FR86" s="81"/>
      <c r="FS86" s="81"/>
    </row>
    <row r="87" spans="1:175" s="284" customFormat="1" ht="16.5" customHeight="1">
      <c r="A87" s="704"/>
      <c r="B87" s="558"/>
      <c r="C87" s="16"/>
      <c r="D87" s="12"/>
      <c r="E87" s="13"/>
      <c r="F87" s="10"/>
      <c r="G87" s="10"/>
      <c r="H87" s="64"/>
      <c r="I87" s="544"/>
      <c r="J87" s="535"/>
      <c r="K87" s="535"/>
      <c r="L87" s="535"/>
      <c r="M87" s="535"/>
      <c r="N87" s="535"/>
      <c r="O87" s="535"/>
      <c r="P87" s="535"/>
      <c r="Q87" s="535"/>
      <c r="R87" s="535"/>
      <c r="S87" s="535"/>
      <c r="T87" s="535"/>
      <c r="U87" s="535"/>
      <c r="V87" s="703"/>
      <c r="W87" s="703"/>
      <c r="X87" s="703"/>
      <c r="Y87" s="703"/>
      <c r="Z87" s="703"/>
      <c r="AA87" s="703"/>
      <c r="AB87" s="703"/>
      <c r="AC87" s="703"/>
      <c r="AD87" s="703"/>
      <c r="AE87" s="703"/>
      <c r="AF87" s="703"/>
      <c r="AG87" s="703"/>
      <c r="AH87" s="703"/>
      <c r="AI87" s="703"/>
      <c r="AJ87" s="703"/>
      <c r="AK87" s="703"/>
      <c r="AL87" s="703"/>
      <c r="AM87" s="703"/>
      <c r="AN87" s="703"/>
      <c r="AO87" s="703"/>
      <c r="AP87" s="703"/>
      <c r="AQ87" s="703"/>
      <c r="AR87" s="703"/>
      <c r="AS87" s="703"/>
      <c r="AT87" s="703"/>
      <c r="AU87" s="703"/>
      <c r="AV87" s="703"/>
      <c r="AW87" s="703"/>
      <c r="AX87" s="703"/>
      <c r="AY87" s="703"/>
      <c r="AZ87" s="703"/>
      <c r="BA87" s="703"/>
      <c r="BB87" s="703"/>
      <c r="BC87" s="703"/>
      <c r="BD87" s="703"/>
      <c r="BE87" s="703"/>
      <c r="BF87" s="703"/>
      <c r="BG87" s="703"/>
      <c r="BH87" s="703"/>
      <c r="BI87" s="703"/>
      <c r="BJ87" s="703"/>
      <c r="BK87" s="703"/>
      <c r="BL87" s="703"/>
      <c r="BM87" s="703"/>
      <c r="BN87" s="703"/>
      <c r="BO87" s="703"/>
      <c r="BP87" s="703"/>
      <c r="BQ87" s="703"/>
      <c r="BR87" s="703"/>
      <c r="BS87" s="703"/>
      <c r="BT87" s="703"/>
      <c r="BU87" s="703"/>
      <c r="BV87" s="703"/>
      <c r="BW87" s="703"/>
      <c r="BX87" s="703"/>
      <c r="BY87" s="703"/>
      <c r="BZ87" s="703"/>
      <c r="CA87" s="703"/>
      <c r="CB87" s="703"/>
      <c r="CC87" s="703"/>
      <c r="CD87" s="703"/>
      <c r="CE87" s="703"/>
      <c r="CF87" s="703"/>
      <c r="CG87" s="703"/>
      <c r="CH87" s="703"/>
      <c r="CI87" s="703"/>
      <c r="CJ87" s="703"/>
      <c r="CK87" s="703"/>
      <c r="CL87" s="703"/>
      <c r="CM87" s="703"/>
      <c r="CN87" s="703"/>
      <c r="CO87" s="703"/>
      <c r="CP87" s="703"/>
      <c r="CQ87" s="703"/>
      <c r="CR87" s="703"/>
      <c r="CS87" s="703"/>
      <c r="CT87" s="703"/>
      <c r="CU87" s="703"/>
      <c r="CV87" s="703"/>
      <c r="CW87" s="703"/>
      <c r="CX87" s="703"/>
      <c r="CY87" s="703"/>
      <c r="CZ87" s="703"/>
      <c r="DA87" s="703"/>
      <c r="DB87" s="703"/>
      <c r="DC87" s="703"/>
      <c r="DD87" s="703"/>
      <c r="DE87" s="703"/>
      <c r="DF87" s="703"/>
      <c r="DG87" s="703"/>
      <c r="DH87" s="703"/>
      <c r="DI87" s="703"/>
      <c r="DJ87" s="703"/>
      <c r="DK87" s="703"/>
      <c r="DL87" s="703"/>
      <c r="DM87" s="703"/>
      <c r="DN87" s="703"/>
      <c r="DO87" s="703"/>
      <c r="DP87" s="703"/>
      <c r="DQ87" s="703"/>
      <c r="DR87" s="703"/>
      <c r="DS87" s="703"/>
      <c r="DT87" s="703"/>
      <c r="DU87" s="703"/>
      <c r="DV87" s="703"/>
      <c r="DW87" s="703"/>
      <c r="DX87" s="703"/>
      <c r="DY87" s="703"/>
      <c r="DZ87" s="703"/>
      <c r="EA87" s="703"/>
      <c r="EB87" s="703"/>
      <c r="EC87" s="703"/>
      <c r="ED87" s="703"/>
      <c r="EE87" s="703"/>
      <c r="EF87" s="703"/>
      <c r="EG87" s="703"/>
      <c r="EH87" s="703"/>
      <c r="EI87" s="703"/>
      <c r="EJ87" s="703"/>
      <c r="EK87" s="703"/>
      <c r="EL87" s="703"/>
      <c r="EM87" s="703"/>
      <c r="EN87" s="703"/>
      <c r="EO87" s="703"/>
      <c r="EP87" s="703"/>
      <c r="EQ87" s="703"/>
      <c r="ER87" s="703"/>
      <c r="ES87" s="703"/>
      <c r="ET87" s="703"/>
      <c r="EU87" s="703"/>
      <c r="EV87" s="703"/>
      <c r="EW87" s="703"/>
      <c r="EX87" s="703"/>
      <c r="EY87" s="703"/>
      <c r="EZ87" s="703"/>
      <c r="FA87" s="703"/>
      <c r="FB87" s="703"/>
      <c r="FC87" s="703"/>
      <c r="FD87" s="703"/>
      <c r="FE87" s="703"/>
      <c r="FF87" s="703"/>
      <c r="FG87" s="703"/>
      <c r="FH87" s="703"/>
      <c r="FI87" s="703"/>
      <c r="FJ87" s="703"/>
      <c r="FK87" s="703"/>
      <c r="FL87" s="703"/>
      <c r="FM87" s="703"/>
      <c r="FN87" s="703"/>
      <c r="FO87" s="703"/>
      <c r="FP87" s="703"/>
      <c r="FQ87" s="703"/>
      <c r="FR87" s="703"/>
      <c r="FS87" s="703"/>
    </row>
    <row r="88" spans="1:175" s="36" customFormat="1" ht="16.5" customHeight="1">
      <c r="A88" s="29"/>
      <c r="B88" s="559"/>
      <c r="C88" s="756"/>
      <c r="D88" s="546"/>
      <c r="E88" s="583" t="s">
        <v>761</v>
      </c>
      <c r="F88" s="584"/>
      <c r="G88" s="584"/>
      <c r="H88" s="560"/>
      <c r="I88" s="548">
        <f>I86+TIME(0,H86,0)</f>
        <v>0.4374999999999997</v>
      </c>
      <c r="J88" s="535"/>
      <c r="K88" s="535"/>
      <c r="L88" s="535"/>
      <c r="M88" s="535"/>
      <c r="N88" s="535"/>
      <c r="O88" s="535"/>
      <c r="P88" s="535"/>
      <c r="Q88" s="535"/>
      <c r="R88" s="535"/>
      <c r="S88" s="535"/>
      <c r="T88" s="535"/>
      <c r="U88" s="535"/>
      <c r="V88" s="535"/>
      <c r="W88" s="535"/>
      <c r="X88" s="535"/>
      <c r="Y88" s="535"/>
      <c r="Z88" s="535"/>
      <c r="AA88" s="535"/>
      <c r="AB88" s="535"/>
      <c r="AC88" s="535"/>
      <c r="AD88" s="535"/>
      <c r="AE88" s="535"/>
      <c r="AF88" s="535"/>
      <c r="AG88" s="535"/>
      <c r="AH88" s="535"/>
      <c r="AI88" s="535"/>
      <c r="AJ88" s="535"/>
      <c r="AK88" s="535"/>
      <c r="AL88" s="535"/>
      <c r="AM88" s="535"/>
      <c r="AN88" s="535"/>
      <c r="AO88" s="535"/>
      <c r="AP88" s="535"/>
      <c r="AQ88" s="535"/>
      <c r="AR88" s="535"/>
      <c r="AS88" s="535"/>
      <c r="AT88" s="535"/>
      <c r="AU88" s="535"/>
      <c r="AV88" s="535"/>
      <c r="AW88" s="535"/>
      <c r="AX88" s="535"/>
      <c r="AY88" s="535"/>
      <c r="AZ88" s="535"/>
      <c r="BA88" s="535"/>
      <c r="BB88" s="535"/>
      <c r="BC88" s="535"/>
      <c r="BD88" s="535"/>
      <c r="BE88" s="535"/>
      <c r="BF88" s="535"/>
      <c r="BG88" s="535"/>
      <c r="BH88" s="535"/>
      <c r="BI88" s="535"/>
      <c r="BJ88" s="535"/>
      <c r="BK88" s="535"/>
      <c r="BL88" s="535"/>
      <c r="BM88" s="535"/>
      <c r="BN88" s="535"/>
      <c r="BO88" s="535"/>
      <c r="BP88" s="535"/>
      <c r="BQ88" s="535"/>
      <c r="BR88" s="535"/>
      <c r="BS88" s="535"/>
      <c r="BT88" s="535"/>
      <c r="BU88" s="535"/>
      <c r="BV88" s="535"/>
      <c r="BW88" s="535"/>
      <c r="BX88" s="535"/>
      <c r="BY88" s="535"/>
      <c r="BZ88" s="535"/>
      <c r="CA88" s="535"/>
      <c r="CB88" s="535"/>
      <c r="CC88" s="535"/>
      <c r="CD88" s="535"/>
      <c r="CE88" s="535"/>
      <c r="CF88" s="535"/>
      <c r="CG88" s="535"/>
      <c r="CH88" s="535"/>
      <c r="CI88" s="535"/>
      <c r="CJ88" s="535"/>
      <c r="CK88" s="535"/>
      <c r="CL88" s="535"/>
      <c r="CM88" s="535"/>
      <c r="CN88" s="535"/>
      <c r="CO88" s="535"/>
      <c r="CP88" s="535"/>
      <c r="CQ88" s="535"/>
      <c r="CR88" s="535"/>
      <c r="CS88" s="535"/>
      <c r="CT88" s="535"/>
      <c r="CU88" s="535"/>
      <c r="CV88" s="535"/>
      <c r="CW88" s="535"/>
      <c r="CX88" s="535"/>
      <c r="CY88" s="535"/>
      <c r="CZ88" s="535"/>
      <c r="DA88" s="535"/>
      <c r="DB88" s="535"/>
      <c r="DC88" s="535"/>
      <c r="DD88" s="535"/>
      <c r="DE88" s="535"/>
      <c r="DF88" s="535"/>
      <c r="DG88" s="535"/>
      <c r="DH88" s="535"/>
      <c r="DI88" s="535"/>
      <c r="DJ88" s="535"/>
      <c r="DK88" s="535"/>
      <c r="DL88" s="535"/>
      <c r="DM88" s="535"/>
      <c r="DN88" s="535"/>
      <c r="DO88" s="535"/>
      <c r="DP88" s="535"/>
      <c r="DQ88" s="535"/>
      <c r="DR88" s="535"/>
      <c r="DS88" s="535"/>
      <c r="DT88" s="535"/>
      <c r="DU88" s="535"/>
      <c r="DV88" s="535"/>
      <c r="DW88" s="535"/>
      <c r="DX88" s="535"/>
      <c r="DY88" s="535"/>
      <c r="DZ88" s="535"/>
      <c r="EA88" s="535"/>
      <c r="EB88" s="535"/>
      <c r="EC88" s="535"/>
      <c r="ED88" s="535"/>
      <c r="EE88" s="535"/>
      <c r="EF88" s="535"/>
      <c r="EG88" s="535"/>
      <c r="EH88" s="535"/>
      <c r="EI88" s="535"/>
      <c r="EJ88" s="535"/>
      <c r="EK88" s="535"/>
      <c r="EL88" s="535"/>
      <c r="EM88" s="535"/>
      <c r="EN88" s="535"/>
      <c r="EO88" s="535"/>
      <c r="EP88" s="535"/>
      <c r="EQ88" s="535"/>
      <c r="ER88" s="535"/>
      <c r="ES88" s="535"/>
      <c r="ET88" s="535"/>
      <c r="EU88" s="535"/>
      <c r="EV88" s="535"/>
      <c r="EW88" s="535"/>
      <c r="EX88" s="535"/>
      <c r="EY88" s="535"/>
      <c r="EZ88" s="535"/>
      <c r="FA88" s="535"/>
      <c r="FB88" s="535"/>
      <c r="FC88" s="535"/>
      <c r="FD88" s="535"/>
      <c r="FE88" s="535"/>
      <c r="FF88" s="535"/>
      <c r="FG88" s="535"/>
      <c r="FH88" s="535"/>
      <c r="FI88" s="535"/>
      <c r="FJ88" s="535"/>
      <c r="FK88" s="535"/>
      <c r="FL88" s="535"/>
      <c r="FM88" s="535"/>
      <c r="FN88" s="535"/>
      <c r="FO88" s="535"/>
      <c r="FP88" s="535"/>
      <c r="FQ88" s="535"/>
      <c r="FR88" s="535"/>
      <c r="FS88" s="535"/>
    </row>
    <row r="89" spans="1:175" s="36" customFormat="1" ht="16.5" customHeight="1">
      <c r="A89" s="705"/>
      <c r="B89" s="219"/>
      <c r="C89" s="219"/>
      <c r="D89" s="220"/>
      <c r="E89" s="221"/>
      <c r="F89" s="218"/>
      <c r="G89" s="218"/>
      <c r="H89" s="222"/>
      <c r="I89" s="223"/>
      <c r="J89" s="535"/>
      <c r="K89" s="535"/>
      <c r="L89" s="535"/>
      <c r="M89" s="535"/>
      <c r="N89" s="535"/>
      <c r="O89" s="535"/>
      <c r="P89" s="535"/>
      <c r="Q89" s="535"/>
      <c r="R89" s="535"/>
      <c r="S89" s="535"/>
      <c r="T89" s="535"/>
      <c r="U89" s="535"/>
      <c r="V89" s="535"/>
      <c r="W89" s="535"/>
      <c r="X89" s="535"/>
      <c r="Y89" s="535"/>
      <c r="Z89" s="535"/>
      <c r="AA89" s="535"/>
      <c r="AB89" s="535"/>
      <c r="AC89" s="535"/>
      <c r="AD89" s="535"/>
      <c r="AE89" s="535"/>
      <c r="AF89" s="535"/>
      <c r="AG89" s="535"/>
      <c r="AH89" s="535"/>
      <c r="AI89" s="535"/>
      <c r="AJ89" s="535"/>
      <c r="AK89" s="535"/>
      <c r="AL89" s="535"/>
      <c r="AM89" s="535"/>
      <c r="AN89" s="535"/>
      <c r="AO89" s="535"/>
      <c r="AP89" s="535"/>
      <c r="AQ89" s="535"/>
      <c r="AR89" s="535"/>
      <c r="AS89" s="535"/>
      <c r="AT89" s="535"/>
      <c r="AU89" s="535"/>
      <c r="AV89" s="535"/>
      <c r="AW89" s="535"/>
      <c r="AX89" s="535"/>
      <c r="AY89" s="535"/>
      <c r="AZ89" s="535"/>
      <c r="BA89" s="535"/>
      <c r="BB89" s="535"/>
      <c r="BC89" s="535"/>
      <c r="BD89" s="535"/>
      <c r="BE89" s="535"/>
      <c r="BF89" s="535"/>
      <c r="BG89" s="535"/>
      <c r="BH89" s="535"/>
      <c r="BI89" s="535"/>
      <c r="BJ89" s="535"/>
      <c r="BK89" s="535"/>
      <c r="BL89" s="535"/>
      <c r="BM89" s="535"/>
      <c r="BN89" s="535"/>
      <c r="BO89" s="535"/>
      <c r="BP89" s="535"/>
      <c r="BQ89" s="535"/>
      <c r="BR89" s="535"/>
      <c r="BS89" s="535"/>
      <c r="BT89" s="535"/>
      <c r="BU89" s="535"/>
      <c r="BV89" s="535"/>
      <c r="BW89" s="535"/>
      <c r="BX89" s="535"/>
      <c r="BY89" s="535"/>
      <c r="BZ89" s="535"/>
      <c r="CA89" s="535"/>
      <c r="CB89" s="535"/>
      <c r="CC89" s="535"/>
      <c r="CD89" s="535"/>
      <c r="CE89" s="535"/>
      <c r="CF89" s="535"/>
      <c r="CG89" s="535"/>
      <c r="CH89" s="535"/>
      <c r="CI89" s="535"/>
      <c r="CJ89" s="535"/>
      <c r="CK89" s="535"/>
      <c r="CL89" s="535"/>
      <c r="CM89" s="535"/>
      <c r="CN89" s="535"/>
      <c r="CO89" s="535"/>
      <c r="CP89" s="535"/>
      <c r="CQ89" s="535"/>
      <c r="CR89" s="535"/>
      <c r="CS89" s="535"/>
      <c r="CT89" s="535"/>
      <c r="CU89" s="535"/>
      <c r="CV89" s="535"/>
      <c r="CW89" s="535"/>
      <c r="CX89" s="535"/>
      <c r="CY89" s="535"/>
      <c r="CZ89" s="535"/>
      <c r="DA89" s="535"/>
      <c r="DB89" s="535"/>
      <c r="DC89" s="535"/>
      <c r="DD89" s="535"/>
      <c r="DE89" s="535"/>
      <c r="DF89" s="535"/>
      <c r="DG89" s="535"/>
      <c r="DH89" s="535"/>
      <c r="DI89" s="535"/>
      <c r="DJ89" s="535"/>
      <c r="DK89" s="535"/>
      <c r="DL89" s="535"/>
      <c r="DM89" s="535"/>
      <c r="DN89" s="535"/>
      <c r="DO89" s="535"/>
      <c r="DP89" s="535"/>
      <c r="DQ89" s="535"/>
      <c r="DR89" s="535"/>
      <c r="DS89" s="535"/>
      <c r="DT89" s="535"/>
      <c r="DU89" s="535"/>
      <c r="DV89" s="535"/>
      <c r="DW89" s="535"/>
      <c r="DX89" s="535"/>
      <c r="DY89" s="535"/>
      <c r="DZ89" s="535"/>
      <c r="EA89" s="535"/>
      <c r="EB89" s="535"/>
      <c r="EC89" s="535"/>
      <c r="ED89" s="535"/>
      <c r="EE89" s="535"/>
      <c r="EF89" s="535"/>
      <c r="EG89" s="535"/>
      <c r="EH89" s="535"/>
      <c r="EI89" s="535"/>
      <c r="EJ89" s="535"/>
      <c r="EK89" s="535"/>
      <c r="EL89" s="535"/>
      <c r="EM89" s="535"/>
      <c r="EN89" s="535"/>
      <c r="EO89" s="535"/>
      <c r="EP89" s="535"/>
      <c r="EQ89" s="535"/>
      <c r="ER89" s="535"/>
      <c r="ES89" s="535"/>
      <c r="ET89" s="535"/>
      <c r="EU89" s="535"/>
      <c r="EV89" s="535"/>
      <c r="EW89" s="535"/>
      <c r="EX89" s="535"/>
      <c r="EY89" s="535"/>
      <c r="EZ89" s="535"/>
      <c r="FA89" s="535"/>
      <c r="FB89" s="535"/>
      <c r="FC89" s="535"/>
      <c r="FD89" s="535"/>
      <c r="FE89" s="535"/>
      <c r="FF89" s="535"/>
      <c r="FG89" s="535"/>
      <c r="FH89" s="535"/>
      <c r="FI89" s="535"/>
      <c r="FJ89" s="535"/>
      <c r="FK89" s="535"/>
      <c r="FL89" s="535"/>
      <c r="FM89" s="535"/>
      <c r="FN89" s="535"/>
      <c r="FO89" s="535"/>
      <c r="FP89" s="535"/>
      <c r="FQ89" s="535"/>
      <c r="FR89" s="535"/>
      <c r="FS89" s="535"/>
    </row>
    <row r="90" spans="1:175" s="699" customFormat="1" ht="16.5" customHeight="1">
      <c r="A90" s="705"/>
      <c r="B90" s="757"/>
      <c r="C90" s="758"/>
      <c r="D90" s="758"/>
      <c r="E90" s="758"/>
      <c r="F90" s="758"/>
      <c r="G90" s="758"/>
      <c r="H90" s="758"/>
      <c r="I90" s="759"/>
      <c r="J90" s="535"/>
      <c r="K90" s="535"/>
      <c r="L90" s="535"/>
      <c r="M90" s="535"/>
      <c r="N90" s="535"/>
      <c r="O90" s="535"/>
      <c r="P90" s="535"/>
      <c r="Q90" s="535"/>
      <c r="R90" s="535"/>
      <c r="S90" s="535"/>
      <c r="T90" s="535"/>
      <c r="U90" s="535"/>
      <c r="V90" s="535"/>
      <c r="W90" s="535"/>
      <c r="X90" s="535"/>
      <c r="Y90" s="535"/>
      <c r="Z90" s="535"/>
      <c r="AA90" s="535"/>
      <c r="AB90" s="535"/>
      <c r="AC90" s="535"/>
      <c r="AD90" s="535"/>
      <c r="AE90" s="535"/>
      <c r="AF90" s="535"/>
      <c r="AG90" s="535"/>
      <c r="AH90" s="535"/>
      <c r="AI90" s="535"/>
      <c r="AJ90" s="535"/>
      <c r="AK90" s="535"/>
      <c r="AL90" s="535"/>
      <c r="AM90" s="535"/>
      <c r="AN90" s="535"/>
      <c r="AO90" s="535"/>
      <c r="AP90" s="535"/>
      <c r="AQ90" s="535"/>
      <c r="AR90" s="535"/>
      <c r="AS90" s="535"/>
      <c r="AT90" s="535"/>
      <c r="AU90" s="535"/>
      <c r="AV90" s="535"/>
      <c r="AW90" s="535"/>
      <c r="AX90" s="535"/>
      <c r="AY90" s="535"/>
      <c r="AZ90" s="535"/>
      <c r="BA90" s="535"/>
      <c r="BB90" s="535"/>
      <c r="BC90" s="535"/>
      <c r="BD90" s="535"/>
      <c r="BE90" s="535"/>
      <c r="BF90" s="535"/>
      <c r="BG90" s="535"/>
      <c r="BH90" s="535"/>
      <c r="BI90" s="535"/>
      <c r="BJ90" s="535"/>
      <c r="BK90" s="535"/>
      <c r="BL90" s="535"/>
      <c r="BM90" s="535"/>
      <c r="BN90" s="535"/>
      <c r="BO90" s="535"/>
      <c r="BP90" s="535"/>
      <c r="BQ90" s="535"/>
      <c r="BR90" s="535"/>
      <c r="BS90" s="535"/>
      <c r="BT90" s="535"/>
      <c r="BU90" s="535"/>
      <c r="BV90" s="535"/>
      <c r="BW90" s="535"/>
      <c r="BX90" s="535"/>
      <c r="BY90" s="535"/>
      <c r="BZ90" s="535"/>
      <c r="CA90" s="535"/>
      <c r="CB90" s="535"/>
      <c r="CC90" s="535"/>
      <c r="CD90" s="535"/>
      <c r="CE90" s="535"/>
      <c r="CF90" s="535"/>
      <c r="CG90" s="535"/>
      <c r="CH90" s="535"/>
      <c r="CI90" s="535"/>
      <c r="CJ90" s="535"/>
      <c r="CK90" s="535"/>
      <c r="CL90" s="535"/>
      <c r="CM90" s="535"/>
      <c r="CN90" s="535"/>
      <c r="CO90" s="535"/>
      <c r="CP90" s="535"/>
      <c r="CQ90" s="535"/>
      <c r="CR90" s="535"/>
      <c r="CS90" s="535"/>
      <c r="CT90" s="535"/>
      <c r="CU90" s="535"/>
      <c r="CV90" s="535"/>
      <c r="CW90" s="535"/>
      <c r="CX90" s="535"/>
      <c r="CY90" s="535"/>
      <c r="CZ90" s="535"/>
      <c r="DA90" s="535"/>
      <c r="DB90" s="535"/>
      <c r="DC90" s="535"/>
      <c r="DD90" s="535"/>
      <c r="DE90" s="535"/>
      <c r="DF90" s="535"/>
      <c r="DG90" s="535"/>
      <c r="DH90" s="535"/>
      <c r="DI90" s="535"/>
      <c r="DJ90" s="535"/>
      <c r="DK90" s="535"/>
      <c r="DL90" s="535"/>
      <c r="DM90" s="535"/>
      <c r="DN90" s="535"/>
      <c r="DO90" s="535"/>
      <c r="DP90" s="535"/>
      <c r="DQ90" s="535"/>
      <c r="DR90" s="535"/>
      <c r="DS90" s="535"/>
      <c r="DT90" s="535"/>
      <c r="DU90" s="535"/>
      <c r="DV90" s="535"/>
      <c r="DW90" s="535"/>
      <c r="DX90" s="535"/>
      <c r="DY90" s="535"/>
      <c r="DZ90" s="535"/>
      <c r="EA90" s="535"/>
      <c r="EB90" s="535"/>
      <c r="EC90" s="535"/>
      <c r="ED90" s="535"/>
      <c r="EE90" s="535"/>
      <c r="EF90" s="535"/>
      <c r="EG90" s="535"/>
      <c r="EH90" s="535"/>
      <c r="EI90" s="535"/>
      <c r="EJ90" s="535"/>
      <c r="EK90" s="535"/>
      <c r="EL90" s="535"/>
      <c r="EM90" s="535"/>
      <c r="EN90" s="535"/>
      <c r="EO90" s="535"/>
      <c r="EP90" s="535"/>
      <c r="EQ90" s="535"/>
      <c r="ER90" s="535"/>
      <c r="ES90" s="535"/>
      <c r="ET90" s="535"/>
      <c r="EU90" s="535"/>
      <c r="EV90" s="535"/>
      <c r="EW90" s="535"/>
      <c r="EX90" s="535"/>
      <c r="EY90" s="535"/>
      <c r="EZ90" s="535"/>
      <c r="FA90" s="535"/>
      <c r="FB90" s="535"/>
      <c r="FC90" s="535"/>
      <c r="FD90" s="535"/>
      <c r="FE90" s="535"/>
      <c r="FF90" s="535"/>
      <c r="FG90" s="535"/>
      <c r="FH90" s="535"/>
      <c r="FI90" s="535"/>
      <c r="FJ90" s="535"/>
      <c r="FK90" s="535"/>
      <c r="FL90" s="535"/>
      <c r="FM90" s="535"/>
      <c r="FN90" s="535"/>
      <c r="FO90" s="535"/>
      <c r="FP90" s="535"/>
      <c r="FQ90" s="535"/>
      <c r="FR90" s="535"/>
      <c r="FS90" s="535"/>
    </row>
    <row r="91" spans="1:175" s="36" customFormat="1" ht="16.5" customHeight="1">
      <c r="A91" s="705"/>
      <c r="B91" s="760"/>
      <c r="C91" s="79"/>
      <c r="D91" s="35"/>
      <c r="E91" s="35"/>
      <c r="F91" s="35"/>
      <c r="G91" s="35"/>
      <c r="H91" s="35"/>
      <c r="I91" s="707"/>
      <c r="J91" s="535"/>
      <c r="K91" s="535"/>
      <c r="L91" s="535"/>
      <c r="M91" s="535"/>
      <c r="N91" s="535"/>
      <c r="O91" s="535"/>
      <c r="P91" s="535"/>
      <c r="Q91" s="535"/>
      <c r="R91" s="535"/>
      <c r="S91" s="535"/>
      <c r="T91" s="535"/>
      <c r="U91" s="535"/>
      <c r="V91" s="535"/>
      <c r="W91" s="535"/>
      <c r="X91" s="535"/>
      <c r="Y91" s="535"/>
      <c r="Z91" s="535"/>
      <c r="AA91" s="535"/>
      <c r="AB91" s="535"/>
      <c r="AC91" s="535"/>
      <c r="AD91" s="535"/>
      <c r="AE91" s="535"/>
      <c r="AF91" s="535"/>
      <c r="AG91" s="535"/>
      <c r="AH91" s="535"/>
      <c r="AI91" s="535"/>
      <c r="AJ91" s="535"/>
      <c r="AK91" s="535"/>
      <c r="AL91" s="535"/>
      <c r="AM91" s="535"/>
      <c r="AN91" s="535"/>
      <c r="AO91" s="535"/>
      <c r="AP91" s="535"/>
      <c r="AQ91" s="535"/>
      <c r="AR91" s="535"/>
      <c r="AS91" s="535"/>
      <c r="AT91" s="535"/>
      <c r="AU91" s="535"/>
      <c r="AV91" s="535"/>
      <c r="AW91" s="535"/>
      <c r="AX91" s="535"/>
      <c r="AY91" s="535"/>
      <c r="AZ91" s="535"/>
      <c r="BA91" s="535"/>
      <c r="BB91" s="535"/>
      <c r="BC91" s="535"/>
      <c r="BD91" s="535"/>
      <c r="BE91" s="535"/>
      <c r="BF91" s="535"/>
      <c r="BG91" s="535"/>
      <c r="BH91" s="535"/>
      <c r="BI91" s="535"/>
      <c r="BJ91" s="535"/>
      <c r="BK91" s="535"/>
      <c r="BL91" s="535"/>
      <c r="BM91" s="535"/>
      <c r="BN91" s="535"/>
      <c r="BO91" s="535"/>
      <c r="BP91" s="535"/>
      <c r="BQ91" s="535"/>
      <c r="BR91" s="535"/>
      <c r="BS91" s="535"/>
      <c r="BT91" s="535"/>
      <c r="BU91" s="535"/>
      <c r="BV91" s="535"/>
      <c r="BW91" s="535"/>
      <c r="BX91" s="535"/>
      <c r="BY91" s="535"/>
      <c r="BZ91" s="535"/>
      <c r="CA91" s="535"/>
      <c r="CB91" s="535"/>
      <c r="CC91" s="535"/>
      <c r="CD91" s="535"/>
      <c r="CE91" s="535"/>
      <c r="CF91" s="535"/>
      <c r="CG91" s="535"/>
      <c r="CH91" s="535"/>
      <c r="CI91" s="535"/>
      <c r="CJ91" s="535"/>
      <c r="CK91" s="535"/>
      <c r="CL91" s="535"/>
      <c r="CM91" s="535"/>
      <c r="CN91" s="535"/>
      <c r="CO91" s="535"/>
      <c r="CP91" s="535"/>
      <c r="CQ91" s="535"/>
      <c r="CR91" s="535"/>
      <c r="CS91" s="535"/>
      <c r="CT91" s="535"/>
      <c r="CU91" s="535"/>
      <c r="CV91" s="535"/>
      <c r="CW91" s="535"/>
      <c r="CX91" s="535"/>
      <c r="CY91" s="535"/>
      <c r="CZ91" s="535"/>
      <c r="DA91" s="535"/>
      <c r="DB91" s="535"/>
      <c r="DC91" s="535"/>
      <c r="DD91" s="535"/>
      <c r="DE91" s="535"/>
      <c r="DF91" s="535"/>
      <c r="DG91" s="535"/>
      <c r="DH91" s="535"/>
      <c r="DI91" s="535"/>
      <c r="DJ91" s="535"/>
      <c r="DK91" s="535"/>
      <c r="DL91" s="535"/>
      <c r="DM91" s="535"/>
      <c r="DN91" s="535"/>
      <c r="DO91" s="535"/>
      <c r="DP91" s="535"/>
      <c r="DQ91" s="535"/>
      <c r="DR91" s="535"/>
      <c r="DS91" s="535"/>
      <c r="DT91" s="535"/>
      <c r="DU91" s="535"/>
      <c r="DV91" s="535"/>
      <c r="DW91" s="535"/>
      <c r="DX91" s="535"/>
      <c r="DY91" s="535"/>
      <c r="DZ91" s="535"/>
      <c r="EA91" s="535"/>
      <c r="EB91" s="535"/>
      <c r="EC91" s="535"/>
      <c r="ED91" s="535"/>
      <c r="EE91" s="535"/>
      <c r="EF91" s="535"/>
      <c r="EG91" s="535"/>
      <c r="EH91" s="535"/>
      <c r="EI91" s="535"/>
      <c r="EJ91" s="535"/>
      <c r="EK91" s="535"/>
      <c r="EL91" s="535"/>
      <c r="EM91" s="535"/>
      <c r="EN91" s="535"/>
      <c r="EO91" s="535"/>
      <c r="EP91" s="535"/>
      <c r="EQ91" s="535"/>
      <c r="ER91" s="535"/>
      <c r="ES91" s="535"/>
      <c r="ET91" s="535"/>
      <c r="EU91" s="535"/>
      <c r="EV91" s="535"/>
      <c r="EW91" s="535"/>
      <c r="EX91" s="535"/>
      <c r="EY91" s="535"/>
      <c r="EZ91" s="535"/>
      <c r="FA91" s="535"/>
      <c r="FB91" s="535"/>
      <c r="FC91" s="535"/>
      <c r="FD91" s="535"/>
      <c r="FE91" s="535"/>
      <c r="FF91" s="535"/>
      <c r="FG91" s="535"/>
      <c r="FH91" s="535"/>
      <c r="FI91" s="535"/>
      <c r="FJ91" s="535"/>
      <c r="FK91" s="535"/>
      <c r="FL91" s="535"/>
      <c r="FM91" s="535"/>
      <c r="FN91" s="535"/>
      <c r="FO91" s="535"/>
      <c r="FP91" s="535"/>
      <c r="FQ91" s="535"/>
      <c r="FR91" s="535"/>
      <c r="FS91" s="535"/>
    </row>
    <row r="92" spans="1:175" s="36" customFormat="1" ht="16.5" customHeight="1">
      <c r="A92" s="705"/>
      <c r="B92" s="761"/>
      <c r="C92" s="38" t="s">
        <v>437</v>
      </c>
      <c r="D92" s="39" t="s">
        <v>437</v>
      </c>
      <c r="E92" s="40" t="s">
        <v>492</v>
      </c>
      <c r="F92" s="39" t="s">
        <v>437</v>
      </c>
      <c r="G92" s="40"/>
      <c r="H92" s="68" t="s">
        <v>437</v>
      </c>
      <c r="I92" s="708" t="s">
        <v>437</v>
      </c>
      <c r="J92" s="535"/>
      <c r="K92" s="535"/>
      <c r="L92" s="535"/>
      <c r="M92" s="535"/>
      <c r="N92" s="535"/>
      <c r="O92" s="535"/>
      <c r="P92" s="535"/>
      <c r="Q92" s="535"/>
      <c r="R92" s="535"/>
      <c r="S92" s="535"/>
      <c r="T92" s="535"/>
      <c r="U92" s="535"/>
      <c r="V92" s="535"/>
      <c r="W92" s="535"/>
      <c r="X92" s="535"/>
      <c r="Y92" s="535"/>
      <c r="Z92" s="535"/>
      <c r="AA92" s="535"/>
      <c r="AB92" s="535"/>
      <c r="AC92" s="535"/>
      <c r="AD92" s="535"/>
      <c r="AE92" s="535"/>
      <c r="AF92" s="535"/>
      <c r="AG92" s="535"/>
      <c r="AH92" s="535"/>
      <c r="AI92" s="535"/>
      <c r="AJ92" s="535"/>
      <c r="AK92" s="535"/>
      <c r="AL92" s="535"/>
      <c r="AM92" s="535"/>
      <c r="AN92" s="535"/>
      <c r="AO92" s="535"/>
      <c r="AP92" s="535"/>
      <c r="AQ92" s="535"/>
      <c r="AR92" s="535"/>
      <c r="AS92" s="535"/>
      <c r="AT92" s="535"/>
      <c r="AU92" s="535"/>
      <c r="AV92" s="535"/>
      <c r="AW92" s="535"/>
      <c r="AX92" s="535"/>
      <c r="AY92" s="535"/>
      <c r="AZ92" s="535"/>
      <c r="BA92" s="535"/>
      <c r="BB92" s="535"/>
      <c r="BC92" s="535"/>
      <c r="BD92" s="535"/>
      <c r="BE92" s="535"/>
      <c r="BF92" s="535"/>
      <c r="BG92" s="535"/>
      <c r="BH92" s="535"/>
      <c r="BI92" s="535"/>
      <c r="BJ92" s="535"/>
      <c r="BK92" s="535"/>
      <c r="BL92" s="535"/>
      <c r="BM92" s="535"/>
      <c r="BN92" s="535"/>
      <c r="BO92" s="535"/>
      <c r="BP92" s="535"/>
      <c r="BQ92" s="535"/>
      <c r="BR92" s="535"/>
      <c r="BS92" s="535"/>
      <c r="BT92" s="535"/>
      <c r="BU92" s="535"/>
      <c r="BV92" s="535"/>
      <c r="BW92" s="535"/>
      <c r="BX92" s="535"/>
      <c r="BY92" s="535"/>
      <c r="BZ92" s="535"/>
      <c r="CA92" s="535"/>
      <c r="CB92" s="535"/>
      <c r="CC92" s="535"/>
      <c r="CD92" s="535"/>
      <c r="CE92" s="535"/>
      <c r="CF92" s="535"/>
      <c r="CG92" s="535"/>
      <c r="CH92" s="535"/>
      <c r="CI92" s="535"/>
      <c r="CJ92" s="535"/>
      <c r="CK92" s="535"/>
      <c r="CL92" s="535"/>
      <c r="CM92" s="535"/>
      <c r="CN92" s="535"/>
      <c r="CO92" s="535"/>
      <c r="CP92" s="535"/>
      <c r="CQ92" s="535"/>
      <c r="CR92" s="535"/>
      <c r="CS92" s="535"/>
      <c r="CT92" s="535"/>
      <c r="CU92" s="535"/>
      <c r="CV92" s="535"/>
      <c r="CW92" s="535"/>
      <c r="CX92" s="535"/>
      <c r="CY92" s="535"/>
      <c r="CZ92" s="535"/>
      <c r="DA92" s="535"/>
      <c r="DB92" s="535"/>
      <c r="DC92" s="535"/>
      <c r="DD92" s="535"/>
      <c r="DE92" s="535"/>
      <c r="DF92" s="535"/>
      <c r="DG92" s="535"/>
      <c r="DH92" s="535"/>
      <c r="DI92" s="535"/>
      <c r="DJ92" s="535"/>
      <c r="DK92" s="535"/>
      <c r="DL92" s="535"/>
      <c r="DM92" s="535"/>
      <c r="DN92" s="535"/>
      <c r="DO92" s="535"/>
      <c r="DP92" s="535"/>
      <c r="DQ92" s="535"/>
      <c r="DR92" s="535"/>
      <c r="DS92" s="535"/>
      <c r="DT92" s="535"/>
      <c r="DU92" s="535"/>
      <c r="DV92" s="535"/>
      <c r="DW92" s="535"/>
      <c r="DX92" s="535"/>
      <c r="DY92" s="535"/>
      <c r="DZ92" s="535"/>
      <c r="EA92" s="535"/>
      <c r="EB92" s="535"/>
      <c r="EC92" s="535"/>
      <c r="ED92" s="535"/>
      <c r="EE92" s="535"/>
      <c r="EF92" s="535"/>
      <c r="EG92" s="535"/>
      <c r="EH92" s="535"/>
      <c r="EI92" s="535"/>
      <c r="EJ92" s="535"/>
      <c r="EK92" s="535"/>
      <c r="EL92" s="535"/>
      <c r="EM92" s="535"/>
      <c r="EN92" s="535"/>
      <c r="EO92" s="535"/>
      <c r="EP92" s="535"/>
      <c r="EQ92" s="535"/>
      <c r="ER92" s="535"/>
      <c r="ES92" s="535"/>
      <c r="ET92" s="535"/>
      <c r="EU92" s="535"/>
      <c r="EV92" s="535"/>
      <c r="EW92" s="535"/>
      <c r="EX92" s="535"/>
      <c r="EY92" s="535"/>
      <c r="EZ92" s="535"/>
      <c r="FA92" s="535"/>
      <c r="FB92" s="535"/>
      <c r="FC92" s="535"/>
      <c r="FD92" s="535"/>
      <c r="FE92" s="535"/>
      <c r="FF92" s="535"/>
      <c r="FG92" s="535"/>
      <c r="FH92" s="535"/>
      <c r="FI92" s="535"/>
      <c r="FJ92" s="535"/>
      <c r="FK92" s="535"/>
      <c r="FL92" s="535"/>
      <c r="FM92" s="535"/>
      <c r="FN92" s="535"/>
      <c r="FO92" s="535"/>
      <c r="FP92" s="535"/>
      <c r="FQ92" s="535"/>
      <c r="FR92" s="535"/>
      <c r="FS92" s="535"/>
    </row>
    <row r="93" spans="1:175" s="36" customFormat="1" ht="16.5" customHeight="1">
      <c r="A93" s="705"/>
      <c r="B93" s="761"/>
      <c r="C93" s="38"/>
      <c r="D93" s="40"/>
      <c r="E93" s="40" t="s">
        <v>405</v>
      </c>
      <c r="F93" s="40"/>
      <c r="G93" s="37"/>
      <c r="H93" s="35"/>
      <c r="I93" s="707"/>
      <c r="J93" s="535"/>
      <c r="K93" s="535"/>
      <c r="L93" s="535"/>
      <c r="M93" s="535"/>
      <c r="N93" s="535"/>
      <c r="O93" s="535"/>
      <c r="P93" s="535"/>
      <c r="Q93" s="535"/>
      <c r="R93" s="535"/>
      <c r="S93" s="535"/>
      <c r="T93" s="535"/>
      <c r="U93" s="535"/>
      <c r="V93" s="535"/>
      <c r="W93" s="535"/>
      <c r="X93" s="535"/>
      <c r="Y93" s="535"/>
      <c r="Z93" s="535"/>
      <c r="AA93" s="535"/>
      <c r="AB93" s="535"/>
      <c r="AC93" s="535"/>
      <c r="AD93" s="535"/>
      <c r="AE93" s="535"/>
      <c r="AF93" s="535"/>
      <c r="AG93" s="535"/>
      <c r="AH93" s="535"/>
      <c r="AI93" s="535"/>
      <c r="AJ93" s="535"/>
      <c r="AK93" s="535"/>
      <c r="AL93" s="535"/>
      <c r="AM93" s="535"/>
      <c r="AN93" s="535"/>
      <c r="AO93" s="535"/>
      <c r="AP93" s="535"/>
      <c r="AQ93" s="535"/>
      <c r="AR93" s="535"/>
      <c r="AS93" s="535"/>
      <c r="AT93" s="535"/>
      <c r="AU93" s="535"/>
      <c r="AV93" s="535"/>
      <c r="AW93" s="535"/>
      <c r="AX93" s="535"/>
      <c r="AY93" s="535"/>
      <c r="AZ93" s="535"/>
      <c r="BA93" s="535"/>
      <c r="BB93" s="535"/>
      <c r="BC93" s="535"/>
      <c r="BD93" s="535"/>
      <c r="BE93" s="535"/>
      <c r="BF93" s="535"/>
      <c r="BG93" s="535"/>
      <c r="BH93" s="535"/>
      <c r="BI93" s="535"/>
      <c r="BJ93" s="535"/>
      <c r="BK93" s="535"/>
      <c r="BL93" s="535"/>
      <c r="BM93" s="535"/>
      <c r="BN93" s="535"/>
      <c r="BO93" s="535"/>
      <c r="BP93" s="535"/>
      <c r="BQ93" s="535"/>
      <c r="BR93" s="535"/>
      <c r="BS93" s="535"/>
      <c r="BT93" s="535"/>
      <c r="BU93" s="535"/>
      <c r="BV93" s="535"/>
      <c r="BW93" s="535"/>
      <c r="BX93" s="535"/>
      <c r="BY93" s="535"/>
      <c r="BZ93" s="535"/>
      <c r="CA93" s="535"/>
      <c r="CB93" s="535"/>
      <c r="CC93" s="535"/>
      <c r="CD93" s="535"/>
      <c r="CE93" s="535"/>
      <c r="CF93" s="535"/>
      <c r="CG93" s="535"/>
      <c r="CH93" s="535"/>
      <c r="CI93" s="535"/>
      <c r="CJ93" s="535"/>
      <c r="CK93" s="535"/>
      <c r="CL93" s="535"/>
      <c r="CM93" s="535"/>
      <c r="CN93" s="535"/>
      <c r="CO93" s="535"/>
      <c r="CP93" s="535"/>
      <c r="CQ93" s="535"/>
      <c r="CR93" s="535"/>
      <c r="CS93" s="535"/>
      <c r="CT93" s="535"/>
      <c r="CU93" s="535"/>
      <c r="CV93" s="535"/>
      <c r="CW93" s="535"/>
      <c r="CX93" s="535"/>
      <c r="CY93" s="535"/>
      <c r="CZ93" s="535"/>
      <c r="DA93" s="535"/>
      <c r="DB93" s="535"/>
      <c r="DC93" s="535"/>
      <c r="DD93" s="535"/>
      <c r="DE93" s="535"/>
      <c r="DF93" s="535"/>
      <c r="DG93" s="535"/>
      <c r="DH93" s="535"/>
      <c r="DI93" s="535"/>
      <c r="DJ93" s="535"/>
      <c r="DK93" s="535"/>
      <c r="DL93" s="535"/>
      <c r="DM93" s="535"/>
      <c r="DN93" s="535"/>
      <c r="DO93" s="535"/>
      <c r="DP93" s="535"/>
      <c r="DQ93" s="535"/>
      <c r="DR93" s="535"/>
      <c r="DS93" s="535"/>
      <c r="DT93" s="535"/>
      <c r="DU93" s="535"/>
      <c r="DV93" s="535"/>
      <c r="DW93" s="535"/>
      <c r="DX93" s="535"/>
      <c r="DY93" s="535"/>
      <c r="DZ93" s="535"/>
      <c r="EA93" s="535"/>
      <c r="EB93" s="535"/>
      <c r="EC93" s="535"/>
      <c r="ED93" s="535"/>
      <c r="EE93" s="535"/>
      <c r="EF93" s="535"/>
      <c r="EG93" s="535"/>
      <c r="EH93" s="535"/>
      <c r="EI93" s="535"/>
      <c r="EJ93" s="535"/>
      <c r="EK93" s="535"/>
      <c r="EL93" s="535"/>
      <c r="EM93" s="535"/>
      <c r="EN93" s="535"/>
      <c r="EO93" s="535"/>
      <c r="EP93" s="535"/>
      <c r="EQ93" s="535"/>
      <c r="ER93" s="535"/>
      <c r="ES93" s="535"/>
      <c r="ET93" s="535"/>
      <c r="EU93" s="535"/>
      <c r="EV93" s="535"/>
      <c r="EW93" s="535"/>
      <c r="EX93" s="535"/>
      <c r="EY93" s="535"/>
      <c r="EZ93" s="535"/>
      <c r="FA93" s="535"/>
      <c r="FB93" s="535"/>
      <c r="FC93" s="535"/>
      <c r="FD93" s="535"/>
      <c r="FE93" s="535"/>
      <c r="FF93" s="535"/>
      <c r="FG93" s="535"/>
      <c r="FH93" s="535"/>
      <c r="FI93" s="535"/>
      <c r="FJ93" s="535"/>
      <c r="FK93" s="535"/>
      <c r="FL93" s="535"/>
      <c r="FM93" s="535"/>
      <c r="FN93" s="535"/>
      <c r="FO93" s="535"/>
      <c r="FP93" s="535"/>
      <c r="FQ93" s="535"/>
      <c r="FR93" s="535"/>
      <c r="FS93" s="535"/>
    </row>
    <row r="94" spans="1:175" s="36" customFormat="1" ht="16.5" customHeight="1">
      <c r="A94" s="705"/>
      <c r="B94" s="761"/>
      <c r="C94" s="38"/>
      <c r="D94" s="40"/>
      <c r="E94" s="40"/>
      <c r="F94" s="40"/>
      <c r="G94" s="37"/>
      <c r="H94" s="35"/>
      <c r="I94" s="707"/>
      <c r="J94" s="535"/>
      <c r="K94" s="535"/>
      <c r="L94" s="535"/>
      <c r="M94" s="535"/>
      <c r="N94" s="535"/>
      <c r="O94" s="535"/>
      <c r="P94" s="535"/>
      <c r="Q94" s="535"/>
      <c r="R94" s="535"/>
      <c r="S94" s="535"/>
      <c r="T94" s="535"/>
      <c r="U94" s="535"/>
      <c r="V94" s="535"/>
      <c r="W94" s="535"/>
      <c r="X94" s="535"/>
      <c r="Y94" s="535"/>
      <c r="Z94" s="535"/>
      <c r="AA94" s="535"/>
      <c r="AB94" s="535"/>
      <c r="AC94" s="535"/>
      <c r="AD94" s="535"/>
      <c r="AE94" s="535"/>
      <c r="AF94" s="535"/>
      <c r="AG94" s="535"/>
      <c r="AH94" s="535"/>
      <c r="AI94" s="535"/>
      <c r="AJ94" s="535"/>
      <c r="AK94" s="535"/>
      <c r="AL94" s="535"/>
      <c r="AM94" s="535"/>
      <c r="AN94" s="535"/>
      <c r="AO94" s="535"/>
      <c r="AP94" s="535"/>
      <c r="AQ94" s="535"/>
      <c r="AR94" s="535"/>
      <c r="AS94" s="535"/>
      <c r="AT94" s="535"/>
      <c r="AU94" s="535"/>
      <c r="AV94" s="535"/>
      <c r="AW94" s="535"/>
      <c r="AX94" s="535"/>
      <c r="AY94" s="535"/>
      <c r="AZ94" s="535"/>
      <c r="BA94" s="535"/>
      <c r="BB94" s="535"/>
      <c r="BC94" s="535"/>
      <c r="BD94" s="535"/>
      <c r="BE94" s="535"/>
      <c r="BF94" s="535"/>
      <c r="BG94" s="535"/>
      <c r="BH94" s="535"/>
      <c r="BI94" s="535"/>
      <c r="BJ94" s="535"/>
      <c r="BK94" s="535"/>
      <c r="BL94" s="535"/>
      <c r="BM94" s="535"/>
      <c r="BN94" s="535"/>
      <c r="BO94" s="535"/>
      <c r="BP94" s="535"/>
      <c r="BQ94" s="535"/>
      <c r="BR94" s="535"/>
      <c r="BS94" s="535"/>
      <c r="BT94" s="535"/>
      <c r="BU94" s="535"/>
      <c r="BV94" s="535"/>
      <c r="BW94" s="535"/>
      <c r="BX94" s="535"/>
      <c r="BY94" s="535"/>
      <c r="BZ94" s="535"/>
      <c r="CA94" s="535"/>
      <c r="CB94" s="535"/>
      <c r="CC94" s="535"/>
      <c r="CD94" s="535"/>
      <c r="CE94" s="535"/>
      <c r="CF94" s="535"/>
      <c r="CG94" s="535"/>
      <c r="CH94" s="535"/>
      <c r="CI94" s="535"/>
      <c r="CJ94" s="535"/>
      <c r="CK94" s="535"/>
      <c r="CL94" s="535"/>
      <c r="CM94" s="535"/>
      <c r="CN94" s="535"/>
      <c r="CO94" s="535"/>
      <c r="CP94" s="535"/>
      <c r="CQ94" s="535"/>
      <c r="CR94" s="535"/>
      <c r="CS94" s="535"/>
      <c r="CT94" s="535"/>
      <c r="CU94" s="535"/>
      <c r="CV94" s="535"/>
      <c r="CW94" s="535"/>
      <c r="CX94" s="535"/>
      <c r="CY94" s="535"/>
      <c r="CZ94" s="535"/>
      <c r="DA94" s="535"/>
      <c r="DB94" s="535"/>
      <c r="DC94" s="535"/>
      <c r="DD94" s="535"/>
      <c r="DE94" s="535"/>
      <c r="DF94" s="535"/>
      <c r="DG94" s="535"/>
      <c r="DH94" s="535"/>
      <c r="DI94" s="535"/>
      <c r="DJ94" s="535"/>
      <c r="DK94" s="535"/>
      <c r="DL94" s="535"/>
      <c r="DM94" s="535"/>
      <c r="DN94" s="535"/>
      <c r="DO94" s="535"/>
      <c r="DP94" s="535"/>
      <c r="DQ94" s="535"/>
      <c r="DR94" s="535"/>
      <c r="DS94" s="535"/>
      <c r="DT94" s="535"/>
      <c r="DU94" s="535"/>
      <c r="DV94" s="535"/>
      <c r="DW94" s="535"/>
      <c r="DX94" s="535"/>
      <c r="DY94" s="535"/>
      <c r="DZ94" s="535"/>
      <c r="EA94" s="535"/>
      <c r="EB94" s="535"/>
      <c r="EC94" s="535"/>
      <c r="ED94" s="535"/>
      <c r="EE94" s="535"/>
      <c r="EF94" s="535"/>
      <c r="EG94" s="535"/>
      <c r="EH94" s="535"/>
      <c r="EI94" s="535"/>
      <c r="EJ94" s="535"/>
      <c r="EK94" s="535"/>
      <c r="EL94" s="535"/>
      <c r="EM94" s="535"/>
      <c r="EN94" s="535"/>
      <c r="EO94" s="535"/>
      <c r="EP94" s="535"/>
      <c r="EQ94" s="535"/>
      <c r="ER94" s="535"/>
      <c r="ES94" s="535"/>
      <c r="ET94" s="535"/>
      <c r="EU94" s="535"/>
      <c r="EV94" s="535"/>
      <c r="EW94" s="535"/>
      <c r="EX94" s="535"/>
      <c r="EY94" s="535"/>
      <c r="EZ94" s="535"/>
      <c r="FA94" s="535"/>
      <c r="FB94" s="535"/>
      <c r="FC94" s="535"/>
      <c r="FD94" s="535"/>
      <c r="FE94" s="535"/>
      <c r="FF94" s="535"/>
      <c r="FG94" s="535"/>
      <c r="FH94" s="535"/>
      <c r="FI94" s="535"/>
      <c r="FJ94" s="535"/>
      <c r="FK94" s="535"/>
      <c r="FL94" s="535"/>
      <c r="FM94" s="535"/>
      <c r="FN94" s="535"/>
      <c r="FO94" s="535"/>
      <c r="FP94" s="535"/>
      <c r="FQ94" s="535"/>
      <c r="FR94" s="535"/>
      <c r="FS94" s="535"/>
    </row>
    <row r="95" spans="1:175" s="700" customFormat="1" ht="16.5" customHeight="1">
      <c r="A95" s="81"/>
      <c r="B95" s="762"/>
      <c r="C95" s="710"/>
      <c r="D95" s="709"/>
      <c r="E95" s="709"/>
      <c r="F95" s="709"/>
      <c r="G95" s="709"/>
      <c r="H95" s="711"/>
      <c r="I95" s="712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  <c r="AD95" s="81"/>
      <c r="AE95" s="81"/>
      <c r="AF95" s="81"/>
      <c r="AG95" s="81"/>
      <c r="AH95" s="81"/>
      <c r="AI95" s="81"/>
      <c r="AJ95" s="81"/>
      <c r="AK95" s="81"/>
      <c r="AL95" s="81"/>
      <c r="AM95" s="81"/>
      <c r="AN95" s="81"/>
      <c r="AO95" s="81"/>
      <c r="AP95" s="81"/>
      <c r="AQ95" s="81"/>
      <c r="AR95" s="81"/>
      <c r="AS95" s="81"/>
      <c r="AT95" s="81"/>
      <c r="AU95" s="81"/>
      <c r="AV95" s="81"/>
      <c r="AW95" s="81"/>
      <c r="AX95" s="81"/>
      <c r="AY95" s="81"/>
      <c r="AZ95" s="81"/>
      <c r="BA95" s="81"/>
      <c r="BB95" s="81"/>
      <c r="BC95" s="81"/>
      <c r="BD95" s="81"/>
      <c r="BE95" s="81"/>
      <c r="BF95" s="81"/>
      <c r="BG95" s="81"/>
      <c r="BH95" s="81"/>
      <c r="BI95" s="81"/>
      <c r="BJ95" s="81"/>
      <c r="BK95" s="81"/>
      <c r="BL95" s="81"/>
      <c r="BM95" s="81"/>
      <c r="BN95" s="81"/>
      <c r="BO95" s="81"/>
      <c r="BP95" s="81"/>
      <c r="BQ95" s="81"/>
      <c r="BR95" s="81"/>
      <c r="BS95" s="81"/>
      <c r="BT95" s="81"/>
      <c r="BU95" s="81"/>
      <c r="BV95" s="81"/>
      <c r="BW95" s="81"/>
      <c r="BX95" s="81"/>
      <c r="BY95" s="81"/>
      <c r="BZ95" s="81"/>
      <c r="CA95" s="81"/>
      <c r="CB95" s="81"/>
      <c r="CC95" s="81"/>
      <c r="CD95" s="81"/>
      <c r="CE95" s="81"/>
      <c r="CF95" s="81"/>
      <c r="CG95" s="81"/>
      <c r="CH95" s="81"/>
      <c r="CI95" s="81"/>
      <c r="CJ95" s="81"/>
      <c r="CK95" s="81"/>
      <c r="CL95" s="81"/>
      <c r="CM95" s="81"/>
      <c r="CN95" s="81"/>
      <c r="CO95" s="81"/>
      <c r="CP95" s="81"/>
      <c r="CQ95" s="81"/>
      <c r="CR95" s="81"/>
      <c r="CS95" s="81"/>
      <c r="CT95" s="81"/>
      <c r="CU95" s="81"/>
      <c r="CV95" s="81"/>
      <c r="CW95" s="81"/>
      <c r="CX95" s="81"/>
      <c r="CY95" s="81"/>
      <c r="CZ95" s="81"/>
      <c r="DA95" s="81"/>
      <c r="DB95" s="81"/>
      <c r="DC95" s="81"/>
      <c r="DD95" s="81"/>
      <c r="DE95" s="81"/>
      <c r="DF95" s="81"/>
      <c r="DG95" s="81"/>
      <c r="DH95" s="81"/>
      <c r="DI95" s="81"/>
      <c r="DJ95" s="81"/>
      <c r="DK95" s="81"/>
      <c r="DL95" s="81"/>
      <c r="DM95" s="81"/>
      <c r="DN95" s="81"/>
      <c r="DO95" s="81"/>
      <c r="DP95" s="81"/>
      <c r="DQ95" s="81"/>
      <c r="DR95" s="81"/>
      <c r="DS95" s="81"/>
      <c r="DT95" s="81"/>
      <c r="DU95" s="81"/>
      <c r="DV95" s="81"/>
      <c r="DW95" s="81"/>
      <c r="DX95" s="81"/>
      <c r="DY95" s="81"/>
      <c r="DZ95" s="81"/>
      <c r="EA95" s="81"/>
      <c r="EB95" s="81"/>
      <c r="EC95" s="81"/>
      <c r="ED95" s="81"/>
      <c r="EE95" s="81"/>
      <c r="EF95" s="81"/>
      <c r="EG95" s="81"/>
      <c r="EH95" s="81"/>
      <c r="EI95" s="81"/>
      <c r="EJ95" s="81"/>
      <c r="EK95" s="81"/>
      <c r="EL95" s="81"/>
      <c r="EM95" s="81"/>
      <c r="EN95" s="81"/>
      <c r="EO95" s="81"/>
      <c r="EP95" s="81"/>
      <c r="EQ95" s="81"/>
      <c r="ER95" s="81"/>
      <c r="ES95" s="81"/>
      <c r="ET95" s="81"/>
      <c r="EU95" s="81"/>
      <c r="EV95" s="81"/>
      <c r="EW95" s="81"/>
      <c r="EX95" s="81"/>
      <c r="EY95" s="81"/>
      <c r="EZ95" s="81"/>
      <c r="FA95" s="81"/>
      <c r="FB95" s="81"/>
      <c r="FC95" s="81"/>
      <c r="FD95" s="81"/>
      <c r="FE95" s="81"/>
      <c r="FF95" s="81"/>
      <c r="FG95" s="81"/>
      <c r="FH95" s="81"/>
      <c r="FI95" s="81"/>
      <c r="FJ95" s="81"/>
      <c r="FK95" s="81"/>
      <c r="FL95" s="81"/>
      <c r="FM95" s="81"/>
      <c r="FN95" s="81"/>
      <c r="FO95" s="81"/>
      <c r="FP95" s="81"/>
      <c r="FQ95" s="81"/>
      <c r="FR95" s="81"/>
      <c r="FS95" s="81"/>
    </row>
    <row r="97" spans="2:9" s="218" customFormat="1" ht="16.5" customHeight="1">
      <c r="B97" s="219"/>
      <c r="C97" s="219"/>
      <c r="D97" s="220"/>
      <c r="E97" s="221"/>
      <c r="H97" s="222"/>
      <c r="I97" s="223"/>
    </row>
  </sheetData>
  <mergeCells count="10">
    <mergeCell ref="D19:E19"/>
    <mergeCell ref="H11:I11"/>
    <mergeCell ref="E3:H3"/>
    <mergeCell ref="E4:H4"/>
    <mergeCell ref="E5:H5"/>
    <mergeCell ref="B8:I8"/>
    <mergeCell ref="B9:I9"/>
    <mergeCell ref="B10:I10"/>
    <mergeCell ref="C4:D5"/>
    <mergeCell ref="C3:D3"/>
  </mergeCells>
  <printOptions/>
  <pageMargins left="0.5" right="0.25" top="1.25" bottom="1.25" header="0.5" footer="0.5"/>
  <pageSetup fitToHeight="0" fitToWidth="1" horizontalDpi="300" verticalDpi="300" orientation="portrait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>
    <tabColor indexed="13"/>
    <pageSetUpPr fitToPage="1"/>
  </sheetPr>
  <dimension ref="A1:AI239"/>
  <sheetViews>
    <sheetView showGridLines="0" zoomScale="25" zoomScaleNormal="25" zoomScaleSheetLayoutView="25" workbookViewId="0" topLeftCell="A1">
      <selection activeCell="A1" sqref="A1"/>
    </sheetView>
  </sheetViews>
  <sheetFormatPr defaultColWidth="9.140625" defaultRowHeight="12.75"/>
  <cols>
    <col min="1" max="1" width="8.421875" style="90" customWidth="1"/>
    <col min="2" max="2" width="37.7109375" style="91" customWidth="1"/>
    <col min="3" max="3" width="57.140625" style="91" customWidth="1"/>
    <col min="4" max="14" width="16.7109375" style="91" customWidth="1"/>
    <col min="15" max="15" width="17.8515625" style="91" customWidth="1"/>
    <col min="16" max="17" width="16.7109375" style="91" customWidth="1"/>
    <col min="18" max="18" width="19.57421875" style="91" customWidth="1"/>
    <col min="19" max="22" width="16.7109375" style="91" customWidth="1"/>
    <col min="23" max="24" width="18.421875" style="91" customWidth="1"/>
    <col min="25" max="25" width="17.28125" style="91" customWidth="1"/>
    <col min="26" max="30" width="16.7109375" style="91" customWidth="1"/>
    <col min="31" max="31" width="18.421875" style="103" customWidth="1"/>
    <col min="32" max="32" width="19.140625" style="108" customWidth="1"/>
    <col min="33" max="33" width="14.00390625" style="91" bestFit="1" customWidth="1"/>
    <col min="34" max="34" width="9.140625" style="91" customWidth="1"/>
    <col min="35" max="35" width="16.8515625" style="91" bestFit="1" customWidth="1"/>
    <col min="36" max="16384" width="9.140625" style="91" customWidth="1"/>
  </cols>
  <sheetData>
    <row r="1" spans="3:32" s="43" customFormat="1" ht="16.5" customHeight="1" thickBot="1">
      <c r="C1" s="797"/>
      <c r="AF1" s="104"/>
    </row>
    <row r="2" spans="2:32" s="43" customFormat="1" ht="29.25" customHeight="1">
      <c r="B2" s="1604"/>
      <c r="C2" s="1610" t="s">
        <v>822</v>
      </c>
      <c r="D2" s="1611"/>
      <c r="E2" s="1611"/>
      <c r="F2" s="1611"/>
      <c r="G2" s="1611"/>
      <c r="H2" s="1611"/>
      <c r="I2" s="1611"/>
      <c r="J2" s="1611"/>
      <c r="K2" s="1611"/>
      <c r="L2" s="1611"/>
      <c r="M2" s="1611"/>
      <c r="N2" s="1611"/>
      <c r="O2" s="1611"/>
      <c r="P2" s="1611"/>
      <c r="Q2" s="1611"/>
      <c r="R2" s="1611"/>
      <c r="S2" s="1611"/>
      <c r="T2" s="1611"/>
      <c r="U2" s="1611"/>
      <c r="V2" s="1611"/>
      <c r="W2" s="1611"/>
      <c r="X2" s="1611"/>
      <c r="Y2" s="1611"/>
      <c r="Z2" s="1611"/>
      <c r="AA2" s="1611"/>
      <c r="AB2" s="1611"/>
      <c r="AC2" s="1611"/>
      <c r="AD2" s="1612"/>
      <c r="AE2" s="95"/>
      <c r="AF2" s="104"/>
    </row>
    <row r="3" spans="2:32" s="43" customFormat="1" ht="29.25" customHeight="1">
      <c r="B3" s="1605"/>
      <c r="C3" s="1613"/>
      <c r="D3" s="1614"/>
      <c r="E3" s="1614"/>
      <c r="F3" s="1614"/>
      <c r="G3" s="1614"/>
      <c r="H3" s="1614"/>
      <c r="I3" s="1614"/>
      <c r="J3" s="1614"/>
      <c r="K3" s="1614"/>
      <c r="L3" s="1614"/>
      <c r="M3" s="1614"/>
      <c r="N3" s="1614"/>
      <c r="O3" s="1614"/>
      <c r="P3" s="1614"/>
      <c r="Q3" s="1614"/>
      <c r="R3" s="1614"/>
      <c r="S3" s="1614"/>
      <c r="T3" s="1614"/>
      <c r="U3" s="1614"/>
      <c r="V3" s="1614"/>
      <c r="W3" s="1614"/>
      <c r="X3" s="1614"/>
      <c r="Y3" s="1614"/>
      <c r="Z3" s="1614"/>
      <c r="AA3" s="1614"/>
      <c r="AB3" s="1614"/>
      <c r="AC3" s="1614"/>
      <c r="AD3" s="1615"/>
      <c r="AE3" s="95"/>
      <c r="AF3" s="104"/>
    </row>
    <row r="4" spans="2:32" s="43" customFormat="1" ht="63" customHeight="1" thickBot="1">
      <c r="B4" s="1606"/>
      <c r="C4" s="1616" t="s">
        <v>820</v>
      </c>
      <c r="D4" s="1617"/>
      <c r="E4" s="1617"/>
      <c r="F4" s="1617"/>
      <c r="G4" s="1617"/>
      <c r="H4" s="1617"/>
      <c r="I4" s="1617"/>
      <c r="J4" s="1617"/>
      <c r="K4" s="1617"/>
      <c r="L4" s="1617"/>
      <c r="M4" s="1617"/>
      <c r="N4" s="1617"/>
      <c r="O4" s="1617"/>
      <c r="P4" s="1617"/>
      <c r="Q4" s="1617"/>
      <c r="R4" s="1617"/>
      <c r="S4" s="1617"/>
      <c r="T4" s="1617"/>
      <c r="U4" s="1617"/>
      <c r="V4" s="1617"/>
      <c r="W4" s="1617"/>
      <c r="X4" s="1617"/>
      <c r="Y4" s="1617"/>
      <c r="Z4" s="1617"/>
      <c r="AA4" s="1617"/>
      <c r="AB4" s="1617"/>
      <c r="AC4" s="1617"/>
      <c r="AD4" s="1618"/>
      <c r="AE4" s="95"/>
      <c r="AF4" s="104"/>
    </row>
    <row r="5" spans="2:32" s="43" customFormat="1" ht="38.25" customHeight="1" thickBot="1">
      <c r="B5" s="1318" t="str">
        <f>'802.11 Cover'!$C$3</f>
        <v>INTERIM</v>
      </c>
      <c r="C5" s="1627" t="s">
        <v>821</v>
      </c>
      <c r="D5" s="1628"/>
      <c r="E5" s="1628"/>
      <c r="F5" s="1628"/>
      <c r="G5" s="1628"/>
      <c r="H5" s="1628"/>
      <c r="I5" s="1628"/>
      <c r="J5" s="1628"/>
      <c r="K5" s="1628"/>
      <c r="L5" s="1628"/>
      <c r="M5" s="1628"/>
      <c r="N5" s="1628"/>
      <c r="O5" s="1628"/>
      <c r="P5" s="1628"/>
      <c r="Q5" s="1628"/>
      <c r="R5" s="1628"/>
      <c r="S5" s="1628"/>
      <c r="T5" s="1628"/>
      <c r="U5" s="1628"/>
      <c r="V5" s="1628"/>
      <c r="W5" s="1628"/>
      <c r="X5" s="1628"/>
      <c r="Y5" s="1628"/>
      <c r="Z5" s="1628"/>
      <c r="AA5" s="1628"/>
      <c r="AB5" s="1628"/>
      <c r="AC5" s="1628"/>
      <c r="AD5" s="1629"/>
      <c r="AE5" s="95"/>
      <c r="AF5" s="104"/>
    </row>
    <row r="6" spans="2:32" s="43" customFormat="1" ht="27.75" customHeight="1">
      <c r="B6" s="1607" t="str">
        <f>'802.11 Cover'!$C$4</f>
        <v>R2</v>
      </c>
      <c r="C6" s="1627"/>
      <c r="D6" s="1628"/>
      <c r="E6" s="1628"/>
      <c r="F6" s="1628"/>
      <c r="G6" s="1628"/>
      <c r="H6" s="1628"/>
      <c r="I6" s="1628"/>
      <c r="J6" s="1628"/>
      <c r="K6" s="1628"/>
      <c r="L6" s="1628"/>
      <c r="M6" s="1628"/>
      <c r="N6" s="1628"/>
      <c r="O6" s="1628"/>
      <c r="P6" s="1628"/>
      <c r="Q6" s="1628"/>
      <c r="R6" s="1628"/>
      <c r="S6" s="1628"/>
      <c r="T6" s="1628"/>
      <c r="U6" s="1628"/>
      <c r="V6" s="1628"/>
      <c r="W6" s="1628"/>
      <c r="X6" s="1628"/>
      <c r="Y6" s="1628"/>
      <c r="Z6" s="1628"/>
      <c r="AA6" s="1628"/>
      <c r="AB6" s="1628"/>
      <c r="AC6" s="1628"/>
      <c r="AD6" s="1629"/>
      <c r="AE6" s="95"/>
      <c r="AF6" s="104"/>
    </row>
    <row r="7" spans="2:32" s="43" customFormat="1" ht="38.25" customHeight="1" thickBot="1">
      <c r="B7" s="1608"/>
      <c r="C7" s="1330" t="s">
        <v>814</v>
      </c>
      <c r="D7" s="1331"/>
      <c r="E7" s="1331"/>
      <c r="F7" s="1331"/>
      <c r="G7" s="1331"/>
      <c r="H7" s="1331"/>
      <c r="I7" s="1331"/>
      <c r="J7" s="1331"/>
      <c r="K7" s="1331"/>
      <c r="L7" s="1331"/>
      <c r="M7" s="1331"/>
      <c r="N7" s="1331"/>
      <c r="O7" s="1331"/>
      <c r="P7" s="1331"/>
      <c r="Q7" s="1331"/>
      <c r="R7" s="1331"/>
      <c r="S7" s="1331"/>
      <c r="T7" s="1331"/>
      <c r="U7" s="1331"/>
      <c r="V7" s="1331"/>
      <c r="W7" s="1331"/>
      <c r="X7" s="1331"/>
      <c r="Y7" s="1331"/>
      <c r="Z7" s="1331"/>
      <c r="AA7" s="1331"/>
      <c r="AB7" s="1331"/>
      <c r="AC7" s="1331"/>
      <c r="AD7" s="1332"/>
      <c r="AE7" s="96"/>
      <c r="AF7" s="104"/>
    </row>
    <row r="8" spans="1:31" s="918" customFormat="1" ht="48" customHeight="1" thickBot="1">
      <c r="A8" s="917"/>
      <c r="B8" s="1609"/>
      <c r="C8" s="1329" t="s">
        <v>823</v>
      </c>
      <c r="D8" s="1619" t="s">
        <v>824</v>
      </c>
      <c r="E8" s="1620"/>
      <c r="F8" s="1620"/>
      <c r="G8" s="1620"/>
      <c r="H8" s="1620"/>
      <c r="I8" s="1621"/>
      <c r="J8" s="1619" t="s">
        <v>825</v>
      </c>
      <c r="K8" s="1620"/>
      <c r="L8" s="1620"/>
      <c r="M8" s="1620"/>
      <c r="N8" s="1620"/>
      <c r="O8" s="1621"/>
      <c r="P8" s="1626" t="s">
        <v>826</v>
      </c>
      <c r="Q8" s="1529"/>
      <c r="R8" s="1529"/>
      <c r="S8" s="1529"/>
      <c r="T8" s="1530"/>
      <c r="U8" s="1622" t="s">
        <v>827</v>
      </c>
      <c r="V8" s="1623"/>
      <c r="W8" s="1623"/>
      <c r="X8" s="1623"/>
      <c r="Y8" s="1623"/>
      <c r="Z8" s="1622" t="s">
        <v>828</v>
      </c>
      <c r="AA8" s="1623"/>
      <c r="AB8" s="1624"/>
      <c r="AC8" s="1624"/>
      <c r="AD8" s="1625"/>
      <c r="AE8" s="97"/>
    </row>
    <row r="9" spans="1:32" s="93" customFormat="1" ht="30" customHeight="1">
      <c r="A9" s="92"/>
      <c r="B9" s="1728" t="s">
        <v>321</v>
      </c>
      <c r="C9" s="1723"/>
      <c r="D9" s="1345"/>
      <c r="E9" s="1263"/>
      <c r="F9" s="1263"/>
      <c r="G9" s="1263"/>
      <c r="H9" s="1263"/>
      <c r="I9" s="1264"/>
      <c r="J9" s="1352"/>
      <c r="K9" s="1557" t="s">
        <v>398</v>
      </c>
      <c r="L9" s="1558"/>
      <c r="M9" s="1558"/>
      <c r="N9" s="1558"/>
      <c r="O9" s="1559"/>
      <c r="P9" s="1572"/>
      <c r="Q9" s="1573"/>
      <c r="R9" s="1574"/>
      <c r="S9" s="1574"/>
      <c r="T9" s="1575"/>
      <c r="U9" s="1597" t="s">
        <v>337</v>
      </c>
      <c r="V9" s="1598"/>
      <c r="W9" s="1599"/>
      <c r="X9" s="1599"/>
      <c r="Y9" s="1600"/>
      <c r="Z9" s="1592" t="s">
        <v>438</v>
      </c>
      <c r="AA9" s="1593"/>
      <c r="AB9" s="1574"/>
      <c r="AC9" s="1574"/>
      <c r="AD9" s="1575"/>
      <c r="AE9" s="98"/>
      <c r="AF9" s="105"/>
    </row>
    <row r="10" spans="1:32" s="93" customFormat="1" ht="30" customHeight="1" thickBot="1">
      <c r="A10" s="92"/>
      <c r="B10" s="1729"/>
      <c r="C10" s="1534"/>
      <c r="D10" s="1344"/>
      <c r="E10" s="1265"/>
      <c r="F10" s="1265"/>
      <c r="G10" s="1265"/>
      <c r="H10" s="1265"/>
      <c r="I10" s="1266"/>
      <c r="J10" s="1346"/>
      <c r="K10" s="1560"/>
      <c r="L10" s="1561"/>
      <c r="M10" s="1561"/>
      <c r="N10" s="1561"/>
      <c r="O10" s="1562"/>
      <c r="P10" s="1576"/>
      <c r="Q10" s="1577"/>
      <c r="R10" s="1578"/>
      <c r="S10" s="1578"/>
      <c r="T10" s="1579"/>
      <c r="U10" s="1588" t="s">
        <v>338</v>
      </c>
      <c r="V10" s="1589"/>
      <c r="W10" s="1590"/>
      <c r="X10" s="1590"/>
      <c r="Y10" s="1591"/>
      <c r="Z10" s="1576"/>
      <c r="AA10" s="1578"/>
      <c r="AB10" s="1578"/>
      <c r="AC10" s="1578"/>
      <c r="AD10" s="1579"/>
      <c r="AE10" s="98"/>
      <c r="AF10" s="105"/>
    </row>
    <row r="11" spans="1:32" s="93" customFormat="1" ht="30" customHeight="1">
      <c r="A11" s="92"/>
      <c r="B11" s="1190" t="s">
        <v>642</v>
      </c>
      <c r="C11" s="1534"/>
      <c r="D11" s="1350"/>
      <c r="E11" s="1774" t="s">
        <v>785</v>
      </c>
      <c r="F11" s="1775"/>
      <c r="G11" s="1775"/>
      <c r="H11" s="1775"/>
      <c r="I11" s="1776"/>
      <c r="J11" s="1346"/>
      <c r="K11" s="1581" t="s">
        <v>408</v>
      </c>
      <c r="L11" s="1726" t="s">
        <v>243</v>
      </c>
      <c r="M11" s="1725" t="s">
        <v>774</v>
      </c>
      <c r="N11" s="1580" t="s">
        <v>703</v>
      </c>
      <c r="O11" s="1583" t="s">
        <v>463</v>
      </c>
      <c r="P11" s="1569" t="s">
        <v>296</v>
      </c>
      <c r="Q11" s="1571" t="s">
        <v>564</v>
      </c>
      <c r="R11" s="1563" t="s">
        <v>830</v>
      </c>
      <c r="S11" s="1567" t="s">
        <v>342</v>
      </c>
      <c r="T11" s="1566" t="s">
        <v>463</v>
      </c>
      <c r="U11" s="1584" t="s">
        <v>254</v>
      </c>
      <c r="V11" s="1571" t="s">
        <v>564</v>
      </c>
      <c r="W11" s="1602" t="s">
        <v>775</v>
      </c>
      <c r="X11" s="1601" t="s">
        <v>702</v>
      </c>
      <c r="Y11" s="1583" t="s">
        <v>463</v>
      </c>
      <c r="Z11" s="1585" t="s">
        <v>784</v>
      </c>
      <c r="AA11" s="1586"/>
      <c r="AB11" s="1586"/>
      <c r="AC11" s="1586"/>
      <c r="AD11" s="1587"/>
      <c r="AE11" s="99"/>
      <c r="AF11" s="105"/>
    </row>
    <row r="12" spans="1:32" s="93" customFormat="1" ht="30" customHeight="1">
      <c r="A12" s="92"/>
      <c r="B12" s="1191" t="s">
        <v>641</v>
      </c>
      <c r="C12" s="1534"/>
      <c r="D12" s="1350"/>
      <c r="E12" s="1777"/>
      <c r="F12" s="1778"/>
      <c r="G12" s="1778"/>
      <c r="H12" s="1778"/>
      <c r="I12" s="1779"/>
      <c r="J12" s="1346"/>
      <c r="K12" s="1582"/>
      <c r="L12" s="1547"/>
      <c r="M12" s="1552"/>
      <c r="N12" s="1535"/>
      <c r="O12" s="1511"/>
      <c r="P12" s="1570"/>
      <c r="Q12" s="1503"/>
      <c r="R12" s="1564"/>
      <c r="S12" s="1568"/>
      <c r="T12" s="1537"/>
      <c r="U12" s="1502"/>
      <c r="V12" s="1503"/>
      <c r="W12" s="1603"/>
      <c r="X12" s="1523"/>
      <c r="Y12" s="1511"/>
      <c r="Z12" s="1498"/>
      <c r="AA12" s="1496"/>
      <c r="AB12" s="1496"/>
      <c r="AC12" s="1496"/>
      <c r="AD12" s="1497"/>
      <c r="AE12" s="99"/>
      <c r="AF12" s="105"/>
    </row>
    <row r="13" spans="1:32" s="93" customFormat="1" ht="30" customHeight="1">
      <c r="A13" s="92"/>
      <c r="B13" s="1191" t="s">
        <v>639</v>
      </c>
      <c r="C13" s="1343"/>
      <c r="D13" s="1350"/>
      <c r="E13" s="1777"/>
      <c r="F13" s="1778"/>
      <c r="G13" s="1778"/>
      <c r="H13" s="1778"/>
      <c r="I13" s="1779"/>
      <c r="J13" s="1346"/>
      <c r="K13" s="1582"/>
      <c r="L13" s="1547"/>
      <c r="M13" s="1552"/>
      <c r="N13" s="1535"/>
      <c r="O13" s="1511"/>
      <c r="P13" s="1570"/>
      <c r="Q13" s="1503"/>
      <c r="R13" s="1564"/>
      <c r="S13" s="1568"/>
      <c r="T13" s="1537"/>
      <c r="U13" s="1502"/>
      <c r="V13" s="1503"/>
      <c r="W13" s="1603"/>
      <c r="X13" s="1523"/>
      <c r="Y13" s="1511"/>
      <c r="Z13" s="1498"/>
      <c r="AA13" s="1496"/>
      <c r="AB13" s="1496"/>
      <c r="AC13" s="1496"/>
      <c r="AD13" s="1497"/>
      <c r="AE13" s="99"/>
      <c r="AF13" s="105"/>
    </row>
    <row r="14" spans="1:32" s="93" customFormat="1" ht="30" customHeight="1">
      <c r="A14" s="92"/>
      <c r="B14" s="1191" t="s">
        <v>640</v>
      </c>
      <c r="C14" s="1343"/>
      <c r="D14" s="1350"/>
      <c r="E14" s="1780" t="s">
        <v>751</v>
      </c>
      <c r="F14" s="1781"/>
      <c r="G14" s="1781"/>
      <c r="H14" s="1781"/>
      <c r="I14" s="1782"/>
      <c r="J14" s="1346"/>
      <c r="K14" s="1582"/>
      <c r="L14" s="1547"/>
      <c r="M14" s="1552"/>
      <c r="N14" s="1535"/>
      <c r="O14" s="1511"/>
      <c r="P14" s="1570"/>
      <c r="Q14" s="1503"/>
      <c r="R14" s="1565"/>
      <c r="S14" s="1568"/>
      <c r="T14" s="1537"/>
      <c r="U14" s="1502"/>
      <c r="V14" s="1503"/>
      <c r="W14" s="1603"/>
      <c r="X14" s="1523"/>
      <c r="Y14" s="1511"/>
      <c r="Z14" s="1594" t="s">
        <v>284</v>
      </c>
      <c r="AA14" s="1595"/>
      <c r="AB14" s="1595"/>
      <c r="AC14" s="1595"/>
      <c r="AD14" s="1596"/>
      <c r="AE14" s="99"/>
      <c r="AF14" s="105"/>
    </row>
    <row r="15" spans="1:32" s="93" customFormat="1" ht="30" customHeight="1">
      <c r="A15" s="92"/>
      <c r="B15" s="1493" t="s">
        <v>565</v>
      </c>
      <c r="C15" s="1727"/>
      <c r="D15" s="1350"/>
      <c r="E15" s="1518" t="s">
        <v>435</v>
      </c>
      <c r="F15" s="1505"/>
      <c r="G15" s="1505"/>
      <c r="H15" s="1505"/>
      <c r="I15" s="1519"/>
      <c r="J15" s="1346"/>
      <c r="K15" s="1518" t="s">
        <v>435</v>
      </c>
      <c r="L15" s="1505"/>
      <c r="M15" s="1505"/>
      <c r="N15" s="1505"/>
      <c r="O15" s="1507"/>
      <c r="P15" s="1518" t="s">
        <v>435</v>
      </c>
      <c r="Q15" s="1506"/>
      <c r="R15" s="1505"/>
      <c r="S15" s="1505"/>
      <c r="T15" s="1519"/>
      <c r="U15" s="1504" t="s">
        <v>435</v>
      </c>
      <c r="V15" s="1505"/>
      <c r="W15" s="1506"/>
      <c r="X15" s="1505"/>
      <c r="Y15" s="1507"/>
      <c r="Z15" s="1490" t="s">
        <v>435</v>
      </c>
      <c r="AA15" s="1491"/>
      <c r="AB15" s="1491"/>
      <c r="AC15" s="1491"/>
      <c r="AD15" s="1492"/>
      <c r="AE15" s="97"/>
      <c r="AF15" s="105"/>
    </row>
    <row r="16" spans="1:32" s="93" customFormat="1" ht="30" customHeight="1">
      <c r="A16" s="92"/>
      <c r="B16" s="1494"/>
      <c r="C16" s="1727"/>
      <c r="D16" s="1350"/>
      <c r="E16" s="1518"/>
      <c r="F16" s="1505"/>
      <c r="G16" s="1505"/>
      <c r="H16" s="1505"/>
      <c r="I16" s="1519"/>
      <c r="J16" s="1346"/>
      <c r="K16" s="1518"/>
      <c r="L16" s="1505"/>
      <c r="M16" s="1505"/>
      <c r="N16" s="1505"/>
      <c r="O16" s="1507"/>
      <c r="P16" s="1520"/>
      <c r="Q16" s="1521"/>
      <c r="R16" s="1521"/>
      <c r="S16" s="1521"/>
      <c r="T16" s="1522"/>
      <c r="U16" s="1504"/>
      <c r="V16" s="1505"/>
      <c r="W16" s="1505"/>
      <c r="X16" s="1505"/>
      <c r="Y16" s="1507"/>
      <c r="Z16" s="1490"/>
      <c r="AA16" s="1491"/>
      <c r="AB16" s="1491"/>
      <c r="AC16" s="1491"/>
      <c r="AD16" s="1492"/>
      <c r="AE16" s="97"/>
      <c r="AF16" s="105"/>
    </row>
    <row r="17" spans="1:32" s="93" customFormat="1" ht="30" customHeight="1">
      <c r="A17" s="92"/>
      <c r="B17" s="1192" t="s">
        <v>563</v>
      </c>
      <c r="C17" s="1727"/>
      <c r="D17" s="1346"/>
      <c r="E17" s="1743" t="s">
        <v>775</v>
      </c>
      <c r="F17" s="1547" t="s">
        <v>243</v>
      </c>
      <c r="G17" s="1552" t="s">
        <v>774</v>
      </c>
      <c r="H17" s="1731" t="s">
        <v>625</v>
      </c>
      <c r="I17" s="1537" t="s">
        <v>463</v>
      </c>
      <c r="J17" s="1346"/>
      <c r="K17" s="1536" t="s">
        <v>296</v>
      </c>
      <c r="L17" s="1547" t="s">
        <v>243</v>
      </c>
      <c r="M17" s="1552" t="s">
        <v>774</v>
      </c>
      <c r="N17" s="1535" t="s">
        <v>703</v>
      </c>
      <c r="O17" s="1511" t="s">
        <v>463</v>
      </c>
      <c r="P17" s="1512" t="s">
        <v>784</v>
      </c>
      <c r="Q17" s="1513"/>
      <c r="R17" s="1513"/>
      <c r="S17" s="1513"/>
      <c r="T17" s="1514"/>
      <c r="U17" s="1502" t="s">
        <v>254</v>
      </c>
      <c r="V17" s="1503" t="s">
        <v>564</v>
      </c>
      <c r="W17" s="1524" t="s">
        <v>775</v>
      </c>
      <c r="X17" s="1523" t="s">
        <v>702</v>
      </c>
      <c r="Y17" s="1511" t="s">
        <v>463</v>
      </c>
      <c r="Z17" s="1495" t="s">
        <v>786</v>
      </c>
      <c r="AA17" s="1496"/>
      <c r="AB17" s="1496"/>
      <c r="AC17" s="1496"/>
      <c r="AD17" s="1497"/>
      <c r="AE17" s="100"/>
      <c r="AF17" s="105"/>
    </row>
    <row r="18" spans="1:32" s="93" customFormat="1" ht="30" customHeight="1">
      <c r="A18" s="92"/>
      <c r="B18" s="1192" t="s">
        <v>566</v>
      </c>
      <c r="C18" s="1727"/>
      <c r="D18" s="1351"/>
      <c r="E18" s="1743"/>
      <c r="F18" s="1547"/>
      <c r="G18" s="1552"/>
      <c r="H18" s="1731"/>
      <c r="I18" s="1537"/>
      <c r="J18" s="1346"/>
      <c r="K18" s="1536"/>
      <c r="L18" s="1547"/>
      <c r="M18" s="1552"/>
      <c r="N18" s="1535"/>
      <c r="O18" s="1511"/>
      <c r="P18" s="1515"/>
      <c r="Q18" s="1516"/>
      <c r="R18" s="1516"/>
      <c r="S18" s="1516"/>
      <c r="T18" s="1517"/>
      <c r="U18" s="1502"/>
      <c r="V18" s="1503"/>
      <c r="W18" s="1524"/>
      <c r="X18" s="1523"/>
      <c r="Y18" s="1511"/>
      <c r="Z18" s="1498"/>
      <c r="AA18" s="1496"/>
      <c r="AB18" s="1496"/>
      <c r="AC18" s="1496"/>
      <c r="AD18" s="1497"/>
      <c r="AE18" s="100"/>
      <c r="AF18" s="105"/>
    </row>
    <row r="19" spans="1:32" s="93" customFormat="1" ht="30" customHeight="1">
      <c r="A19" s="92"/>
      <c r="B19" s="1192" t="s">
        <v>567</v>
      </c>
      <c r="C19" s="1727"/>
      <c r="D19" s="1351"/>
      <c r="E19" s="1743"/>
      <c r="F19" s="1547"/>
      <c r="G19" s="1552"/>
      <c r="H19" s="1731"/>
      <c r="I19" s="1537"/>
      <c r="J19" s="1346"/>
      <c r="K19" s="1536"/>
      <c r="L19" s="1547"/>
      <c r="M19" s="1552"/>
      <c r="N19" s="1535"/>
      <c r="O19" s="1511"/>
      <c r="P19" s="1515"/>
      <c r="Q19" s="1516"/>
      <c r="R19" s="1516"/>
      <c r="S19" s="1516"/>
      <c r="T19" s="1517"/>
      <c r="U19" s="1502"/>
      <c r="V19" s="1503"/>
      <c r="W19" s="1524"/>
      <c r="X19" s="1523"/>
      <c r="Y19" s="1511"/>
      <c r="Z19" s="1498"/>
      <c r="AA19" s="1496"/>
      <c r="AB19" s="1496"/>
      <c r="AC19" s="1496"/>
      <c r="AD19" s="1497"/>
      <c r="AE19" s="100"/>
      <c r="AF19" s="105"/>
    </row>
    <row r="20" spans="1:32" s="93" customFormat="1" ht="30" customHeight="1" thickBot="1">
      <c r="A20" s="92"/>
      <c r="B20" s="1192" t="s">
        <v>568</v>
      </c>
      <c r="C20" s="1727"/>
      <c r="D20" s="1347"/>
      <c r="E20" s="1743"/>
      <c r="F20" s="1547"/>
      <c r="G20" s="1552"/>
      <c r="H20" s="1731"/>
      <c r="I20" s="1537"/>
      <c r="J20" s="1346"/>
      <c r="K20" s="1536"/>
      <c r="L20" s="1547"/>
      <c r="M20" s="1552"/>
      <c r="N20" s="1535"/>
      <c r="O20" s="1511"/>
      <c r="P20" s="1508" t="s">
        <v>283</v>
      </c>
      <c r="Q20" s="1509"/>
      <c r="R20" s="1509"/>
      <c r="S20" s="1509"/>
      <c r="T20" s="1510"/>
      <c r="U20" s="1502"/>
      <c r="V20" s="1503"/>
      <c r="W20" s="1524"/>
      <c r="X20" s="1523"/>
      <c r="Y20" s="1511"/>
      <c r="Z20" s="1499"/>
      <c r="AA20" s="1500"/>
      <c r="AB20" s="1500"/>
      <c r="AC20" s="1500"/>
      <c r="AD20" s="1501"/>
      <c r="AE20" s="100"/>
      <c r="AF20" s="105"/>
    </row>
    <row r="21" spans="1:32" s="93" customFormat="1" ht="30" customHeight="1">
      <c r="A21" s="92"/>
      <c r="B21" s="1193" t="s">
        <v>679</v>
      </c>
      <c r="C21" s="1727"/>
      <c r="D21" s="1348"/>
      <c r="E21" s="1724" t="s">
        <v>592</v>
      </c>
      <c r="F21" s="1654"/>
      <c r="G21" s="1654"/>
      <c r="H21" s="1654"/>
      <c r="I21" s="1730"/>
      <c r="J21" s="1346"/>
      <c r="K21" s="1724" t="s">
        <v>592</v>
      </c>
      <c r="L21" s="1654"/>
      <c r="M21" s="1654"/>
      <c r="N21" s="1654"/>
      <c r="O21" s="1655"/>
      <c r="P21" s="1724" t="s">
        <v>592</v>
      </c>
      <c r="Q21" s="1654"/>
      <c r="R21" s="1654"/>
      <c r="S21" s="1654"/>
      <c r="T21" s="1730"/>
      <c r="U21" s="1653" t="s">
        <v>592</v>
      </c>
      <c r="V21" s="1654"/>
      <c r="W21" s="1654"/>
      <c r="X21" s="1654"/>
      <c r="Y21" s="1655"/>
      <c r="Z21" s="1544" t="s">
        <v>813</v>
      </c>
      <c r="AA21" s="1545"/>
      <c r="AB21" s="1545"/>
      <c r="AC21" s="1545"/>
      <c r="AD21" s="1546"/>
      <c r="AE21" s="101"/>
      <c r="AF21" s="105"/>
    </row>
    <row r="22" spans="1:32" s="93" customFormat="1" ht="30.75" customHeight="1">
      <c r="A22" s="92"/>
      <c r="B22" s="1193" t="s">
        <v>680</v>
      </c>
      <c r="C22" s="1727"/>
      <c r="D22" s="1349"/>
      <c r="E22" s="1724"/>
      <c r="F22" s="1654"/>
      <c r="G22" s="1654"/>
      <c r="H22" s="1654"/>
      <c r="I22" s="1730"/>
      <c r="J22" s="1346"/>
      <c r="K22" s="1724"/>
      <c r="L22" s="1654"/>
      <c r="M22" s="1654"/>
      <c r="N22" s="1654"/>
      <c r="O22" s="1655"/>
      <c r="P22" s="1783"/>
      <c r="Q22" s="1784"/>
      <c r="R22" s="1784"/>
      <c r="S22" s="1784"/>
      <c r="T22" s="1785"/>
      <c r="U22" s="1653"/>
      <c r="V22" s="1654"/>
      <c r="W22" s="1654"/>
      <c r="X22" s="1654"/>
      <c r="Y22" s="1655"/>
      <c r="Z22" s="1553"/>
      <c r="AA22" s="1554"/>
      <c r="AB22" s="1554"/>
      <c r="AC22" s="1554"/>
      <c r="AD22" s="1555"/>
      <c r="AE22" s="101"/>
      <c r="AF22" s="105"/>
    </row>
    <row r="23" spans="1:32" s="93" customFormat="1" ht="30" customHeight="1">
      <c r="A23" s="92"/>
      <c r="B23" s="1706" t="s">
        <v>569</v>
      </c>
      <c r="C23" s="1344"/>
      <c r="D23" s="1348"/>
      <c r="E23" s="1743" t="s">
        <v>775</v>
      </c>
      <c r="F23" s="1547" t="s">
        <v>243</v>
      </c>
      <c r="G23" s="1552" t="s">
        <v>774</v>
      </c>
      <c r="H23" s="1731" t="s">
        <v>625</v>
      </c>
      <c r="I23" s="1537" t="s">
        <v>463</v>
      </c>
      <c r="J23" s="1346"/>
      <c r="K23" s="1536" t="s">
        <v>296</v>
      </c>
      <c r="L23" s="1547" t="s">
        <v>243</v>
      </c>
      <c r="M23" s="1552" t="s">
        <v>774</v>
      </c>
      <c r="N23" s="1524" t="s">
        <v>775</v>
      </c>
      <c r="O23" s="1511" t="s">
        <v>463</v>
      </c>
      <c r="P23" s="1536" t="s">
        <v>296</v>
      </c>
      <c r="Q23" s="1547" t="s">
        <v>243</v>
      </c>
      <c r="R23" s="1721" t="s">
        <v>254</v>
      </c>
      <c r="S23" s="1535" t="s">
        <v>703</v>
      </c>
      <c r="T23" s="1537" t="s">
        <v>463</v>
      </c>
      <c r="U23" s="1656" t="s">
        <v>254</v>
      </c>
      <c r="V23" s="1547" t="s">
        <v>243</v>
      </c>
      <c r="W23" s="1657" t="s">
        <v>830</v>
      </c>
      <c r="X23" s="1568" t="s">
        <v>342</v>
      </c>
      <c r="Y23" s="1511" t="s">
        <v>463</v>
      </c>
      <c r="Z23" s="1556"/>
      <c r="AA23" s="1554"/>
      <c r="AB23" s="1554"/>
      <c r="AC23" s="1554"/>
      <c r="AD23" s="1555"/>
      <c r="AE23" s="101"/>
      <c r="AF23" s="105"/>
    </row>
    <row r="24" spans="1:32" s="93" customFormat="1" ht="30" customHeight="1">
      <c r="A24" s="92"/>
      <c r="B24" s="1722"/>
      <c r="C24" s="1344"/>
      <c r="D24" s="1348"/>
      <c r="E24" s="1743"/>
      <c r="F24" s="1547"/>
      <c r="G24" s="1552"/>
      <c r="H24" s="1731"/>
      <c r="I24" s="1537"/>
      <c r="J24" s="1346"/>
      <c r="K24" s="1536"/>
      <c r="L24" s="1547"/>
      <c r="M24" s="1552"/>
      <c r="N24" s="1524"/>
      <c r="O24" s="1511"/>
      <c r="P24" s="1536"/>
      <c r="Q24" s="1547"/>
      <c r="R24" s="1721"/>
      <c r="S24" s="1535"/>
      <c r="T24" s="1537"/>
      <c r="U24" s="1656"/>
      <c r="V24" s="1548"/>
      <c r="W24" s="1564"/>
      <c r="X24" s="1568"/>
      <c r="Y24" s="1511"/>
      <c r="Z24" s="1556"/>
      <c r="AA24" s="1554"/>
      <c r="AB24" s="1554"/>
      <c r="AC24" s="1554"/>
      <c r="AD24" s="1555"/>
      <c r="AE24" s="101"/>
      <c r="AF24" s="105"/>
    </row>
    <row r="25" spans="1:32" s="93" customFormat="1" ht="30" customHeight="1">
      <c r="A25" s="92"/>
      <c r="B25" s="1722"/>
      <c r="C25" s="1344"/>
      <c r="D25" s="1348"/>
      <c r="E25" s="1743"/>
      <c r="F25" s="1547"/>
      <c r="G25" s="1552"/>
      <c r="H25" s="1731"/>
      <c r="I25" s="1537"/>
      <c r="J25" s="1346"/>
      <c r="K25" s="1536"/>
      <c r="L25" s="1547"/>
      <c r="M25" s="1552"/>
      <c r="N25" s="1524"/>
      <c r="O25" s="1511"/>
      <c r="P25" s="1536"/>
      <c r="Q25" s="1547"/>
      <c r="R25" s="1721"/>
      <c r="S25" s="1535"/>
      <c r="T25" s="1537"/>
      <c r="U25" s="1656"/>
      <c r="V25" s="1548"/>
      <c r="W25" s="1564"/>
      <c r="X25" s="1568"/>
      <c r="Y25" s="1511"/>
      <c r="Z25" s="1556"/>
      <c r="AA25" s="1554"/>
      <c r="AB25" s="1554"/>
      <c r="AC25" s="1554"/>
      <c r="AD25" s="1555"/>
      <c r="AE25" s="101"/>
      <c r="AF25" s="105"/>
    </row>
    <row r="26" spans="1:32" s="93" customFormat="1" ht="30" customHeight="1">
      <c r="A26" s="92"/>
      <c r="B26" s="1707"/>
      <c r="C26" s="1344"/>
      <c r="D26" s="1348"/>
      <c r="E26" s="1743"/>
      <c r="F26" s="1547"/>
      <c r="G26" s="1552"/>
      <c r="H26" s="1731"/>
      <c r="I26" s="1537"/>
      <c r="J26" s="1346"/>
      <c r="K26" s="1536"/>
      <c r="L26" s="1547"/>
      <c r="M26" s="1552"/>
      <c r="N26" s="1524"/>
      <c r="O26" s="1511"/>
      <c r="P26" s="1536"/>
      <c r="Q26" s="1547"/>
      <c r="R26" s="1721"/>
      <c r="S26" s="1535"/>
      <c r="T26" s="1537"/>
      <c r="U26" s="1656"/>
      <c r="V26" s="1548"/>
      <c r="W26" s="1565"/>
      <c r="X26" s="1568"/>
      <c r="Y26" s="1511"/>
      <c r="Z26" s="1556"/>
      <c r="AA26" s="1554"/>
      <c r="AB26" s="1554"/>
      <c r="AC26" s="1554"/>
      <c r="AD26" s="1555"/>
      <c r="AE26" s="101"/>
      <c r="AF26" s="105"/>
    </row>
    <row r="27" spans="1:32" s="93" customFormat="1" ht="30">
      <c r="A27" s="92"/>
      <c r="B27" s="1717" t="s">
        <v>570</v>
      </c>
      <c r="C27" s="1719" t="s">
        <v>754</v>
      </c>
      <c r="D27" s="1348"/>
      <c r="E27" s="1518" t="s">
        <v>435</v>
      </c>
      <c r="F27" s="1505"/>
      <c r="G27" s="1505"/>
      <c r="H27" s="1505"/>
      <c r="I27" s="1519"/>
      <c r="J27" s="1346"/>
      <c r="K27" s="1518" t="s">
        <v>435</v>
      </c>
      <c r="L27" s="1505"/>
      <c r="M27" s="1505"/>
      <c r="N27" s="1505"/>
      <c r="O27" s="1507"/>
      <c r="P27" s="1518" t="s">
        <v>435</v>
      </c>
      <c r="Q27" s="1505"/>
      <c r="R27" s="1505"/>
      <c r="S27" s="1505"/>
      <c r="T27" s="1519"/>
      <c r="U27" s="1504" t="s">
        <v>435</v>
      </c>
      <c r="V27" s="1505"/>
      <c r="W27" s="1505"/>
      <c r="X27" s="1506"/>
      <c r="Y27" s="1507"/>
      <c r="Z27" s="1556"/>
      <c r="AA27" s="1554"/>
      <c r="AB27" s="1554"/>
      <c r="AC27" s="1554"/>
      <c r="AD27" s="1555"/>
      <c r="AE27" s="101"/>
      <c r="AF27" s="105"/>
    </row>
    <row r="28" spans="1:32" s="93" customFormat="1" ht="30" customHeight="1">
      <c r="A28" s="92"/>
      <c r="B28" s="1718"/>
      <c r="C28" s="1719"/>
      <c r="D28" s="1348"/>
      <c r="E28" s="1518"/>
      <c r="F28" s="1505"/>
      <c r="G28" s="1505"/>
      <c r="H28" s="1521"/>
      <c r="I28" s="1519"/>
      <c r="J28" s="1346"/>
      <c r="K28" s="1518"/>
      <c r="L28" s="1521"/>
      <c r="M28" s="1505"/>
      <c r="N28" s="1505"/>
      <c r="O28" s="1507"/>
      <c r="P28" s="1520"/>
      <c r="Q28" s="1521"/>
      <c r="R28" s="1521"/>
      <c r="S28" s="1521"/>
      <c r="T28" s="1522"/>
      <c r="U28" s="1504"/>
      <c r="V28" s="1505"/>
      <c r="W28" s="1505"/>
      <c r="X28" s="1505"/>
      <c r="Y28" s="1507"/>
      <c r="Z28" s="1556"/>
      <c r="AA28" s="1554"/>
      <c r="AB28" s="1554"/>
      <c r="AC28" s="1554"/>
      <c r="AD28" s="1555"/>
      <c r="AE28" s="101"/>
      <c r="AF28" s="105"/>
    </row>
    <row r="29" spans="1:32" s="93" customFormat="1" ht="30" customHeight="1">
      <c r="A29" s="92"/>
      <c r="B29" s="1706" t="s">
        <v>571</v>
      </c>
      <c r="C29" s="1719"/>
      <c r="D29" s="1348"/>
      <c r="E29" s="1536" t="s">
        <v>296</v>
      </c>
      <c r="F29" s="1721" t="s">
        <v>254</v>
      </c>
      <c r="G29" s="1535" t="s">
        <v>703</v>
      </c>
      <c r="H29" s="1523" t="s">
        <v>702</v>
      </c>
      <c r="I29" s="1537" t="s">
        <v>463</v>
      </c>
      <c r="J29" s="1346"/>
      <c r="K29" s="1708" t="s">
        <v>564</v>
      </c>
      <c r="L29" s="1731" t="s">
        <v>625</v>
      </c>
      <c r="M29" s="1568" t="s">
        <v>342</v>
      </c>
      <c r="N29" s="1524" t="s">
        <v>775</v>
      </c>
      <c r="O29" s="1511" t="s">
        <v>463</v>
      </c>
      <c r="P29" s="1536" t="s">
        <v>296</v>
      </c>
      <c r="Q29" s="1547" t="s">
        <v>243</v>
      </c>
      <c r="R29" s="1721" t="s">
        <v>254</v>
      </c>
      <c r="S29" s="1535" t="s">
        <v>703</v>
      </c>
      <c r="T29" s="1537" t="s">
        <v>463</v>
      </c>
      <c r="U29" s="1549" t="s">
        <v>296</v>
      </c>
      <c r="V29" s="1547" t="s">
        <v>243</v>
      </c>
      <c r="W29" s="1552" t="s">
        <v>774</v>
      </c>
      <c r="X29" s="1551" t="s">
        <v>625</v>
      </c>
      <c r="Y29" s="1511" t="s">
        <v>463</v>
      </c>
      <c r="Z29" s="1556"/>
      <c r="AA29" s="1554"/>
      <c r="AB29" s="1554"/>
      <c r="AC29" s="1554"/>
      <c r="AD29" s="1555"/>
      <c r="AE29" s="101"/>
      <c r="AF29" s="105"/>
    </row>
    <row r="30" spans="1:32" s="93" customFormat="1" ht="30" customHeight="1">
      <c r="A30" s="92"/>
      <c r="B30" s="1707"/>
      <c r="C30" s="1719"/>
      <c r="D30" s="1348"/>
      <c r="E30" s="1536"/>
      <c r="F30" s="1721"/>
      <c r="G30" s="1535"/>
      <c r="H30" s="1523"/>
      <c r="I30" s="1537"/>
      <c r="J30" s="1346"/>
      <c r="K30" s="1708"/>
      <c r="L30" s="1731"/>
      <c r="M30" s="1568"/>
      <c r="N30" s="1603"/>
      <c r="O30" s="1511"/>
      <c r="P30" s="1536"/>
      <c r="Q30" s="1547"/>
      <c r="R30" s="1721"/>
      <c r="S30" s="1535"/>
      <c r="T30" s="1537"/>
      <c r="U30" s="1549"/>
      <c r="V30" s="1548"/>
      <c r="W30" s="1552"/>
      <c r="X30" s="1551"/>
      <c r="Y30" s="1511"/>
      <c r="Z30" s="1556"/>
      <c r="AA30" s="1554"/>
      <c r="AB30" s="1554"/>
      <c r="AC30" s="1554"/>
      <c r="AD30" s="1555"/>
      <c r="AE30" s="101"/>
      <c r="AF30" s="105"/>
    </row>
    <row r="31" spans="1:32" s="93" customFormat="1" ht="30" customHeight="1">
      <c r="A31" s="92"/>
      <c r="B31" s="1192" t="s">
        <v>647</v>
      </c>
      <c r="C31" s="1720" t="s">
        <v>322</v>
      </c>
      <c r="D31" s="1348"/>
      <c r="E31" s="1536"/>
      <c r="F31" s="1721"/>
      <c r="G31" s="1535"/>
      <c r="H31" s="1523"/>
      <c r="I31" s="1537"/>
      <c r="J31" s="1346"/>
      <c r="K31" s="1708"/>
      <c r="L31" s="1731"/>
      <c r="M31" s="1568"/>
      <c r="N31" s="1603"/>
      <c r="O31" s="1511"/>
      <c r="P31" s="1536"/>
      <c r="Q31" s="1547"/>
      <c r="R31" s="1721"/>
      <c r="S31" s="1535"/>
      <c r="T31" s="1537"/>
      <c r="U31" s="1549"/>
      <c r="V31" s="1548"/>
      <c r="W31" s="1552"/>
      <c r="X31" s="1551"/>
      <c r="Y31" s="1511"/>
      <c r="Z31" s="1556"/>
      <c r="AA31" s="1554"/>
      <c r="AB31" s="1554"/>
      <c r="AC31" s="1554"/>
      <c r="AD31" s="1555"/>
      <c r="AE31" s="101"/>
      <c r="AF31" s="105"/>
    </row>
    <row r="32" spans="1:32" s="93" customFormat="1" ht="30" customHeight="1">
      <c r="A32" s="92"/>
      <c r="B32" s="1192" t="s">
        <v>648</v>
      </c>
      <c r="C32" s="1720"/>
      <c r="D32" s="1348"/>
      <c r="E32" s="1536"/>
      <c r="F32" s="1721"/>
      <c r="G32" s="1535"/>
      <c r="H32" s="1523"/>
      <c r="I32" s="1537"/>
      <c r="J32" s="1346"/>
      <c r="K32" s="1708"/>
      <c r="L32" s="1731"/>
      <c r="M32" s="1568"/>
      <c r="N32" s="1603"/>
      <c r="O32" s="1511"/>
      <c r="P32" s="1536"/>
      <c r="Q32" s="1547"/>
      <c r="R32" s="1721"/>
      <c r="S32" s="1535"/>
      <c r="T32" s="1537"/>
      <c r="U32" s="1549"/>
      <c r="V32" s="1548"/>
      <c r="W32" s="1552"/>
      <c r="X32" s="1551"/>
      <c r="Y32" s="1511"/>
      <c r="Z32" s="1556"/>
      <c r="AA32" s="1554"/>
      <c r="AB32" s="1554"/>
      <c r="AC32" s="1554"/>
      <c r="AD32" s="1555"/>
      <c r="AE32" s="101"/>
      <c r="AF32" s="105"/>
    </row>
    <row r="33" spans="1:32" s="93" customFormat="1" ht="30" customHeight="1">
      <c r="A33" s="92"/>
      <c r="B33" s="1194" t="s">
        <v>572</v>
      </c>
      <c r="C33" s="1532"/>
      <c r="D33" s="1534"/>
      <c r="E33" s="1709" t="s">
        <v>488</v>
      </c>
      <c r="F33" s="1541"/>
      <c r="G33" s="1541"/>
      <c r="H33" s="1541"/>
      <c r="I33" s="1710"/>
      <c r="J33" s="1534"/>
      <c r="K33" s="1709" t="s">
        <v>488</v>
      </c>
      <c r="L33" s="1541"/>
      <c r="M33" s="1541"/>
      <c r="N33" s="1541"/>
      <c r="O33" s="1541"/>
      <c r="P33" s="1752" t="s">
        <v>435</v>
      </c>
      <c r="Q33" s="1753"/>
      <c r="R33" s="1753"/>
      <c r="S33" s="1753"/>
      <c r="T33" s="1754"/>
      <c r="U33" s="1541" t="s">
        <v>488</v>
      </c>
      <c r="V33" s="1541"/>
      <c r="W33" s="1541"/>
      <c r="X33" s="1541"/>
      <c r="Y33" s="1541"/>
      <c r="Z33" s="1322"/>
      <c r="AA33" s="1259"/>
      <c r="AB33" s="1259"/>
      <c r="AC33" s="1259"/>
      <c r="AD33" s="1260"/>
      <c r="AE33" s="101"/>
      <c r="AF33" s="105"/>
    </row>
    <row r="34" spans="1:32" s="93" customFormat="1" ht="30" customHeight="1">
      <c r="A34" s="92"/>
      <c r="B34" s="1194" t="s">
        <v>573</v>
      </c>
      <c r="C34" s="1533"/>
      <c r="D34" s="1533"/>
      <c r="E34" s="1711"/>
      <c r="F34" s="1542"/>
      <c r="G34" s="1542"/>
      <c r="H34" s="1542"/>
      <c r="I34" s="1712"/>
      <c r="J34" s="1533"/>
      <c r="K34" s="1711"/>
      <c r="L34" s="1542"/>
      <c r="M34" s="1542"/>
      <c r="N34" s="1542"/>
      <c r="O34" s="1542"/>
      <c r="P34" s="1660" t="s">
        <v>384</v>
      </c>
      <c r="Q34" s="1661"/>
      <c r="R34" s="1661"/>
      <c r="S34" s="1661"/>
      <c r="T34" s="1662"/>
      <c r="U34" s="1542"/>
      <c r="V34" s="1542"/>
      <c r="W34" s="1542"/>
      <c r="X34" s="1542"/>
      <c r="Y34" s="1542"/>
      <c r="Z34" s="1322"/>
      <c r="AA34" s="1259"/>
      <c r="AB34" s="1259"/>
      <c r="AC34" s="1259"/>
      <c r="AD34" s="1260"/>
      <c r="AE34" s="101"/>
      <c r="AF34" s="105"/>
    </row>
    <row r="35" spans="1:32" s="93" customFormat="1" ht="29.25" customHeight="1">
      <c r="A35" s="92"/>
      <c r="B35" s="1194" t="s">
        <v>574</v>
      </c>
      <c r="C35" s="1531" t="s">
        <v>429</v>
      </c>
      <c r="D35" s="1533"/>
      <c r="E35" s="1713"/>
      <c r="F35" s="1543"/>
      <c r="G35" s="1543"/>
      <c r="H35" s="1542"/>
      <c r="I35" s="1714"/>
      <c r="J35" s="1533"/>
      <c r="K35" s="1713"/>
      <c r="L35" s="1542"/>
      <c r="M35" s="1543"/>
      <c r="N35" s="1543"/>
      <c r="O35" s="1543"/>
      <c r="P35" s="1663"/>
      <c r="Q35" s="1664"/>
      <c r="R35" s="1664"/>
      <c r="S35" s="1664"/>
      <c r="T35" s="1665"/>
      <c r="U35" s="1543"/>
      <c r="V35" s="1543"/>
      <c r="W35" s="1543"/>
      <c r="X35" s="1543"/>
      <c r="Y35" s="1543"/>
      <c r="Z35" s="1322"/>
      <c r="AA35" s="1259"/>
      <c r="AB35" s="1259"/>
      <c r="AC35" s="1259"/>
      <c r="AD35" s="1260"/>
      <c r="AE35" s="101"/>
      <c r="AF35" s="105"/>
    </row>
    <row r="36" spans="1:35" s="93" customFormat="1" ht="30" customHeight="1">
      <c r="A36" s="92"/>
      <c r="B36" s="1192" t="s">
        <v>575</v>
      </c>
      <c r="C36" s="1498"/>
      <c r="D36" s="1534"/>
      <c r="E36" s="1536" t="s">
        <v>296</v>
      </c>
      <c r="F36" s="1721" t="s">
        <v>254</v>
      </c>
      <c r="G36" s="1535" t="s">
        <v>703</v>
      </c>
      <c r="H36" s="1523" t="s">
        <v>702</v>
      </c>
      <c r="I36" s="1537" t="s">
        <v>463</v>
      </c>
      <c r="J36" s="1534"/>
      <c r="K36" s="1708" t="s">
        <v>564</v>
      </c>
      <c r="L36" s="1731" t="s">
        <v>625</v>
      </c>
      <c r="M36" s="1568" t="s">
        <v>342</v>
      </c>
      <c r="N36" s="1524" t="s">
        <v>775</v>
      </c>
      <c r="O36" s="1511" t="s">
        <v>463</v>
      </c>
      <c r="P36" s="1663"/>
      <c r="Q36" s="1664"/>
      <c r="R36" s="1664"/>
      <c r="S36" s="1664"/>
      <c r="T36" s="1665"/>
      <c r="U36" s="1549" t="s">
        <v>296</v>
      </c>
      <c r="V36" s="1547" t="s">
        <v>243</v>
      </c>
      <c r="W36" s="1552" t="s">
        <v>774</v>
      </c>
      <c r="X36" s="1671" t="s">
        <v>625</v>
      </c>
      <c r="Y36" s="1511" t="s">
        <v>463</v>
      </c>
      <c r="Z36" s="1322"/>
      <c r="AA36" s="1259"/>
      <c r="AB36" s="1259"/>
      <c r="AC36" s="1259"/>
      <c r="AD36" s="1260"/>
      <c r="AE36" s="101"/>
      <c r="AF36" s="105"/>
      <c r="AI36" s="94"/>
    </row>
    <row r="37" spans="1:33" s="93" customFormat="1" ht="30" customHeight="1">
      <c r="A37" s="92"/>
      <c r="B37" s="1192" t="s">
        <v>576</v>
      </c>
      <c r="C37" s="1498"/>
      <c r="D37" s="1533"/>
      <c r="E37" s="1536"/>
      <c r="F37" s="1721"/>
      <c r="G37" s="1535"/>
      <c r="H37" s="1523"/>
      <c r="I37" s="1537"/>
      <c r="J37" s="1534"/>
      <c r="K37" s="1708"/>
      <c r="L37" s="1731"/>
      <c r="M37" s="1568"/>
      <c r="N37" s="1603"/>
      <c r="O37" s="1511"/>
      <c r="P37" s="1663"/>
      <c r="Q37" s="1664"/>
      <c r="R37" s="1664"/>
      <c r="S37" s="1664"/>
      <c r="T37" s="1665"/>
      <c r="U37" s="1549"/>
      <c r="V37" s="1548"/>
      <c r="W37" s="1641"/>
      <c r="X37" s="1672"/>
      <c r="Y37" s="1511"/>
      <c r="Z37" s="1322"/>
      <c r="AA37" s="1259"/>
      <c r="AB37" s="1259"/>
      <c r="AC37" s="1259"/>
      <c r="AD37" s="1260"/>
      <c r="AE37" s="101"/>
      <c r="AF37" s="105"/>
      <c r="AG37" s="109"/>
    </row>
    <row r="38" spans="1:32" s="93" customFormat="1" ht="30" customHeight="1">
      <c r="A38" s="92"/>
      <c r="B38" s="1192" t="s">
        <v>577</v>
      </c>
      <c r="C38" s="1498"/>
      <c r="D38" s="1533"/>
      <c r="E38" s="1536"/>
      <c r="F38" s="1721"/>
      <c r="G38" s="1535"/>
      <c r="H38" s="1523"/>
      <c r="I38" s="1537"/>
      <c r="J38" s="1534"/>
      <c r="K38" s="1708"/>
      <c r="L38" s="1731"/>
      <c r="M38" s="1568"/>
      <c r="N38" s="1603"/>
      <c r="O38" s="1511"/>
      <c r="P38" s="1663"/>
      <c r="Q38" s="1664"/>
      <c r="R38" s="1664"/>
      <c r="S38" s="1664"/>
      <c r="T38" s="1665"/>
      <c r="U38" s="1549"/>
      <c r="V38" s="1548"/>
      <c r="W38" s="1641"/>
      <c r="X38" s="1672"/>
      <c r="Y38" s="1511"/>
      <c r="Z38" s="1322"/>
      <c r="AA38" s="1259"/>
      <c r="AB38" s="1259"/>
      <c r="AC38" s="1259"/>
      <c r="AD38" s="1260"/>
      <c r="AE38" s="101"/>
      <c r="AF38" s="105"/>
    </row>
    <row r="39" spans="1:32" s="93" customFormat="1" ht="30.75" customHeight="1" thickBot="1">
      <c r="A39" s="92"/>
      <c r="B39" s="1195" t="s">
        <v>578</v>
      </c>
      <c r="C39" s="1499"/>
      <c r="D39" s="1534"/>
      <c r="E39" s="1716"/>
      <c r="F39" s="1732"/>
      <c r="G39" s="1739"/>
      <c r="H39" s="1741"/>
      <c r="I39" s="1715"/>
      <c r="J39" s="1534"/>
      <c r="K39" s="1740"/>
      <c r="L39" s="1742"/>
      <c r="M39" s="1738"/>
      <c r="N39" s="1733"/>
      <c r="O39" s="1758"/>
      <c r="P39" s="1666"/>
      <c r="Q39" s="1667"/>
      <c r="R39" s="1667"/>
      <c r="S39" s="1667"/>
      <c r="T39" s="1668"/>
      <c r="U39" s="1550"/>
      <c r="V39" s="1643"/>
      <c r="W39" s="1642"/>
      <c r="X39" s="1673"/>
      <c r="Y39" s="1511"/>
      <c r="Z39" s="1322"/>
      <c r="AA39" s="1259"/>
      <c r="AB39" s="1259"/>
      <c r="AC39" s="1259"/>
      <c r="AD39" s="1260"/>
      <c r="AE39" s="101"/>
      <c r="AF39" s="105"/>
    </row>
    <row r="40" spans="1:32" s="93" customFormat="1" ht="30" customHeight="1">
      <c r="A40" s="92"/>
      <c r="B40" s="1084" t="s">
        <v>692</v>
      </c>
      <c r="C40" s="1110"/>
      <c r="D40" s="1533"/>
      <c r="E40" s="1113"/>
      <c r="F40" s="1113"/>
      <c r="G40" s="1113"/>
      <c r="H40" s="1113"/>
      <c r="I40" s="1114"/>
      <c r="J40" s="1533"/>
      <c r="K40" s="1118"/>
      <c r="L40" s="1118"/>
      <c r="M40" s="1118"/>
      <c r="N40" s="1118"/>
      <c r="O40" s="1119"/>
      <c r="P40" s="1112"/>
      <c r="Q40" s="1113"/>
      <c r="R40" s="1113"/>
      <c r="S40" s="1113"/>
      <c r="T40" s="1114"/>
      <c r="U40" s="1110"/>
      <c r="V40" s="1118"/>
      <c r="W40" s="1118"/>
      <c r="X40" s="1118"/>
      <c r="Y40" s="1118"/>
      <c r="Z40" s="1322"/>
      <c r="AA40" s="1259"/>
      <c r="AB40" s="1259"/>
      <c r="AC40" s="1259"/>
      <c r="AD40" s="1260"/>
      <c r="AE40" s="101"/>
      <c r="AF40" s="105"/>
    </row>
    <row r="41" spans="1:32" s="93" customFormat="1" ht="30.75" customHeight="1" thickBot="1">
      <c r="A41" s="92"/>
      <c r="B41" s="1083" t="s">
        <v>693</v>
      </c>
      <c r="C41" s="1111"/>
      <c r="D41" s="1737"/>
      <c r="E41" s="1116"/>
      <c r="F41" s="1116"/>
      <c r="G41" s="1116"/>
      <c r="H41" s="1116"/>
      <c r="I41" s="1117"/>
      <c r="J41" s="1737"/>
      <c r="K41" s="1120"/>
      <c r="L41" s="1120"/>
      <c r="M41" s="1120"/>
      <c r="N41" s="1120"/>
      <c r="O41" s="1121"/>
      <c r="P41" s="1115"/>
      <c r="Q41" s="1116"/>
      <c r="R41" s="1116"/>
      <c r="S41" s="1116"/>
      <c r="T41" s="1117"/>
      <c r="U41" s="1111"/>
      <c r="V41" s="1120"/>
      <c r="W41" s="1120"/>
      <c r="X41" s="1120"/>
      <c r="Y41" s="1120"/>
      <c r="Z41" s="1323"/>
      <c r="AA41" s="1261"/>
      <c r="AB41" s="1261"/>
      <c r="AC41" s="1261"/>
      <c r="AD41" s="1262"/>
      <c r="AE41" s="101"/>
      <c r="AF41" s="105"/>
    </row>
    <row r="42" spans="1:32" s="89" customFormat="1" ht="23.25" customHeight="1" hidden="1" thickBot="1">
      <c r="A42" s="88"/>
      <c r="B42" s="930"/>
      <c r="C42" s="1053"/>
      <c r="D42" s="1053"/>
      <c r="E42" s="1053"/>
      <c r="F42" s="1053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054"/>
      <c r="AD42" s="1055"/>
      <c r="AE42" s="102"/>
      <c r="AF42" s="106"/>
    </row>
    <row r="43" spans="1:33" s="151" customFormat="1" ht="23.25" customHeight="1" hidden="1">
      <c r="A43" s="144"/>
      <c r="B43" s="145" t="s">
        <v>296</v>
      </c>
      <c r="C43" s="146"/>
      <c r="D43" s="1015"/>
      <c r="E43" s="615">
        <v>4</v>
      </c>
      <c r="F43" s="616"/>
      <c r="G43" s="616"/>
      <c r="H43" s="616"/>
      <c r="I43" s="617"/>
      <c r="J43" s="1032"/>
      <c r="K43" s="615">
        <v>4</v>
      </c>
      <c r="L43" s="616"/>
      <c r="M43" s="616"/>
      <c r="N43" s="616"/>
      <c r="O43" s="617"/>
      <c r="P43" s="830">
        <v>6</v>
      </c>
      <c r="Q43" s="830"/>
      <c r="R43" s="616"/>
      <c r="S43" s="616"/>
      <c r="T43" s="617"/>
      <c r="U43" s="615">
        <v>4</v>
      </c>
      <c r="V43" s="830"/>
      <c r="W43" s="616"/>
      <c r="X43" s="616"/>
      <c r="Y43" s="617"/>
      <c r="Z43" s="147"/>
      <c r="AA43" s="848"/>
      <c r="AB43" s="148"/>
      <c r="AC43" s="148"/>
      <c r="AD43" s="149"/>
      <c r="AE43" s="1525" t="s">
        <v>349</v>
      </c>
      <c r="AF43" s="150">
        <f aca="true" t="shared" si="0" ref="AF43:AF63">SUM(C43:AD43)</f>
        <v>18</v>
      </c>
      <c r="AG43" s="1538"/>
    </row>
    <row r="44" spans="1:33" s="151" customFormat="1" ht="23.25" customHeight="1" hidden="1">
      <c r="A44" s="144"/>
      <c r="B44" s="161" t="s">
        <v>297</v>
      </c>
      <c r="C44" s="162"/>
      <c r="D44" s="1016"/>
      <c r="E44" s="624"/>
      <c r="F44" s="625"/>
      <c r="G44" s="625"/>
      <c r="H44" s="625"/>
      <c r="I44" s="626"/>
      <c r="J44" s="1033"/>
      <c r="K44" s="624"/>
      <c r="L44" s="625"/>
      <c r="M44" s="625"/>
      <c r="N44" s="625"/>
      <c r="O44" s="626"/>
      <c r="P44" s="832"/>
      <c r="Q44" s="832"/>
      <c r="R44" s="625"/>
      <c r="S44" s="625"/>
      <c r="T44" s="626"/>
      <c r="U44" s="624"/>
      <c r="V44" s="832"/>
      <c r="W44" s="625"/>
      <c r="X44" s="625"/>
      <c r="Y44" s="626"/>
      <c r="Z44" s="163"/>
      <c r="AA44" s="850"/>
      <c r="AB44" s="164"/>
      <c r="AC44" s="164"/>
      <c r="AD44" s="165"/>
      <c r="AE44" s="1539"/>
      <c r="AF44" s="166">
        <f t="shared" si="0"/>
        <v>0</v>
      </c>
      <c r="AG44" s="1538"/>
    </row>
    <row r="45" spans="1:33" s="151" customFormat="1" ht="23.25" customHeight="1" hidden="1">
      <c r="A45" s="144"/>
      <c r="B45" s="440" t="s">
        <v>245</v>
      </c>
      <c r="C45" s="441"/>
      <c r="D45" s="1017"/>
      <c r="E45" s="627"/>
      <c r="F45" s="628"/>
      <c r="G45" s="628"/>
      <c r="H45" s="628"/>
      <c r="I45" s="629"/>
      <c r="J45" s="1034"/>
      <c r="K45" s="627"/>
      <c r="L45" s="628"/>
      <c r="M45" s="628"/>
      <c r="N45" s="628"/>
      <c r="O45" s="629"/>
      <c r="P45" s="833"/>
      <c r="Q45" s="833"/>
      <c r="R45" s="628"/>
      <c r="S45" s="628"/>
      <c r="T45" s="629"/>
      <c r="U45" s="627"/>
      <c r="V45" s="833"/>
      <c r="W45" s="628"/>
      <c r="X45" s="628"/>
      <c r="Y45" s="629"/>
      <c r="Z45" s="442"/>
      <c r="AA45" s="851"/>
      <c r="AB45" s="443"/>
      <c r="AC45" s="443"/>
      <c r="AD45" s="444"/>
      <c r="AE45" s="1539"/>
      <c r="AF45" s="445">
        <f t="shared" si="0"/>
        <v>0</v>
      </c>
      <c r="AG45" s="1538"/>
    </row>
    <row r="46" spans="1:33" s="151" customFormat="1" ht="23.25" customHeight="1" hidden="1">
      <c r="A46" s="144"/>
      <c r="B46" s="233" t="s">
        <v>243</v>
      </c>
      <c r="C46" s="234"/>
      <c r="D46" s="1018"/>
      <c r="E46" s="630"/>
      <c r="F46" s="631">
        <v>4</v>
      </c>
      <c r="G46" s="631"/>
      <c r="H46" s="631"/>
      <c r="I46" s="632"/>
      <c r="J46" s="1035"/>
      <c r="K46" s="630"/>
      <c r="L46" s="631">
        <v>6</v>
      </c>
      <c r="M46" s="631"/>
      <c r="N46" s="631"/>
      <c r="O46" s="632"/>
      <c r="P46" s="834"/>
      <c r="Q46" s="834">
        <v>4</v>
      </c>
      <c r="R46" s="631"/>
      <c r="S46" s="631"/>
      <c r="T46" s="632"/>
      <c r="U46" s="630"/>
      <c r="V46" s="834">
        <v>6</v>
      </c>
      <c r="W46" s="631"/>
      <c r="X46" s="631"/>
      <c r="Y46" s="632"/>
      <c r="Z46" s="230"/>
      <c r="AA46" s="852"/>
      <c r="AB46" s="231"/>
      <c r="AC46" s="231"/>
      <c r="AD46" s="232"/>
      <c r="AE46" s="1539"/>
      <c r="AF46" s="235">
        <f t="shared" si="0"/>
        <v>20</v>
      </c>
      <c r="AG46" s="1538"/>
    </row>
    <row r="47" spans="1:33" s="151" customFormat="1" ht="23.25" customHeight="1" hidden="1">
      <c r="A47" s="144"/>
      <c r="B47" s="496" t="s">
        <v>254</v>
      </c>
      <c r="C47" s="498"/>
      <c r="D47" s="1019"/>
      <c r="E47" s="633"/>
      <c r="F47" s="634">
        <v>4</v>
      </c>
      <c r="G47" s="634"/>
      <c r="H47" s="634"/>
      <c r="I47" s="635"/>
      <c r="J47" s="1036"/>
      <c r="K47" s="633"/>
      <c r="L47" s="634"/>
      <c r="M47" s="634"/>
      <c r="N47" s="634"/>
      <c r="O47" s="635"/>
      <c r="P47" s="835"/>
      <c r="Q47" s="835"/>
      <c r="R47" s="634">
        <v>4</v>
      </c>
      <c r="S47" s="634"/>
      <c r="T47" s="635"/>
      <c r="U47" s="633">
        <v>6</v>
      </c>
      <c r="V47" s="835"/>
      <c r="W47" s="634"/>
      <c r="X47" s="634"/>
      <c r="Y47" s="635"/>
      <c r="Z47" s="499"/>
      <c r="AA47" s="853"/>
      <c r="AB47" s="500"/>
      <c r="AC47" s="500"/>
      <c r="AD47" s="501"/>
      <c r="AE47" s="1539"/>
      <c r="AF47" s="497">
        <f t="shared" si="0"/>
        <v>14</v>
      </c>
      <c r="AG47" s="1538"/>
    </row>
    <row r="48" spans="1:33" s="151" customFormat="1" ht="23.25" customHeight="1" hidden="1">
      <c r="A48" s="144"/>
      <c r="B48" s="294" t="s">
        <v>463</v>
      </c>
      <c r="C48" s="295"/>
      <c r="D48" s="1020"/>
      <c r="E48" s="642"/>
      <c r="F48" s="643"/>
      <c r="G48" s="643"/>
      <c r="H48" s="643"/>
      <c r="I48" s="644">
        <v>8</v>
      </c>
      <c r="J48" s="1037"/>
      <c r="K48" s="642"/>
      <c r="L48" s="643"/>
      <c r="M48" s="643"/>
      <c r="N48" s="643"/>
      <c r="O48" s="644">
        <v>10</v>
      </c>
      <c r="P48" s="836"/>
      <c r="Q48" s="836"/>
      <c r="R48" s="643"/>
      <c r="S48" s="643"/>
      <c r="T48" s="644">
        <v>6</v>
      </c>
      <c r="U48" s="642"/>
      <c r="V48" s="836"/>
      <c r="W48" s="643"/>
      <c r="X48" s="643"/>
      <c r="Y48" s="644">
        <v>10</v>
      </c>
      <c r="Z48" s="296"/>
      <c r="AA48" s="854"/>
      <c r="AB48" s="297"/>
      <c r="AC48" s="297"/>
      <c r="AD48" s="298"/>
      <c r="AE48" s="1539"/>
      <c r="AF48" s="299">
        <f t="shared" si="0"/>
        <v>34</v>
      </c>
      <c r="AG48" s="1538"/>
    </row>
    <row r="49" spans="1:33" s="151" customFormat="1" ht="23.25" customHeight="1" hidden="1">
      <c r="A49" s="144"/>
      <c r="B49" s="167" t="s">
        <v>342</v>
      </c>
      <c r="C49" s="168"/>
      <c r="D49" s="1021"/>
      <c r="E49" s="636"/>
      <c r="F49" s="637"/>
      <c r="G49" s="637"/>
      <c r="H49" s="637"/>
      <c r="I49" s="638"/>
      <c r="J49" s="1038"/>
      <c r="K49" s="636"/>
      <c r="L49" s="637"/>
      <c r="M49" s="637">
        <v>4</v>
      </c>
      <c r="N49" s="637"/>
      <c r="O49" s="638"/>
      <c r="P49" s="837"/>
      <c r="Q49" s="837"/>
      <c r="R49" s="637"/>
      <c r="S49" s="637">
        <v>2</v>
      </c>
      <c r="T49" s="638"/>
      <c r="U49" s="636"/>
      <c r="V49" s="837"/>
      <c r="W49" s="637"/>
      <c r="X49" s="637">
        <v>2</v>
      </c>
      <c r="Y49" s="638"/>
      <c r="Z49" s="169"/>
      <c r="AA49" s="855"/>
      <c r="AB49" s="170"/>
      <c r="AC49" s="170"/>
      <c r="AD49" s="171"/>
      <c r="AE49" s="1539"/>
      <c r="AF49" s="172">
        <f t="shared" si="0"/>
        <v>8</v>
      </c>
      <c r="AG49" s="1538"/>
    </row>
    <row r="50" spans="1:33" s="151" customFormat="1" ht="23.25" customHeight="1" hidden="1">
      <c r="A50" s="144"/>
      <c r="B50" s="512" t="s">
        <v>443</v>
      </c>
      <c r="C50" s="513"/>
      <c r="D50" s="1022"/>
      <c r="E50" s="639"/>
      <c r="F50" s="640"/>
      <c r="G50" s="640"/>
      <c r="H50" s="640"/>
      <c r="I50" s="641"/>
      <c r="J50" s="1039"/>
      <c r="K50" s="639">
        <v>2</v>
      </c>
      <c r="L50" s="640"/>
      <c r="M50" s="640"/>
      <c r="N50" s="640"/>
      <c r="O50" s="641"/>
      <c r="P50" s="838"/>
      <c r="Q50" s="838"/>
      <c r="R50" s="640"/>
      <c r="S50" s="640"/>
      <c r="T50" s="641"/>
      <c r="U50" s="639"/>
      <c r="V50" s="838"/>
      <c r="W50" s="640"/>
      <c r="X50" s="640"/>
      <c r="Y50" s="641"/>
      <c r="Z50" s="229"/>
      <c r="AA50" s="856"/>
      <c r="AB50" s="510"/>
      <c r="AC50" s="510"/>
      <c r="AD50" s="511"/>
      <c r="AE50" s="1539"/>
      <c r="AF50" s="226">
        <f t="shared" si="0"/>
        <v>2</v>
      </c>
      <c r="AG50" s="1538"/>
    </row>
    <row r="51" spans="1:33" s="151" customFormat="1" ht="23.25" customHeight="1" hidden="1">
      <c r="A51" s="144"/>
      <c r="B51" s="869" t="s">
        <v>774</v>
      </c>
      <c r="C51" s="870"/>
      <c r="D51" s="1023"/>
      <c r="E51" s="871"/>
      <c r="F51" s="873"/>
      <c r="G51" s="873">
        <v>4</v>
      </c>
      <c r="H51" s="873"/>
      <c r="I51" s="874"/>
      <c r="J51" s="1040"/>
      <c r="K51" s="871"/>
      <c r="L51" s="873"/>
      <c r="M51" s="873">
        <v>6</v>
      </c>
      <c r="N51" s="873"/>
      <c r="O51" s="874"/>
      <c r="P51" s="872"/>
      <c r="Q51" s="872"/>
      <c r="R51" s="873"/>
      <c r="S51" s="873"/>
      <c r="T51" s="874"/>
      <c r="U51" s="871"/>
      <c r="V51" s="872"/>
      <c r="W51" s="873">
        <v>4</v>
      </c>
      <c r="X51" s="873"/>
      <c r="Y51" s="874"/>
      <c r="Z51" s="875"/>
      <c r="AA51" s="876"/>
      <c r="AB51" s="877"/>
      <c r="AC51" s="877"/>
      <c r="AD51" s="878"/>
      <c r="AE51" s="1539"/>
      <c r="AF51" s="879">
        <f t="shared" si="0"/>
        <v>14</v>
      </c>
      <c r="AG51" s="1538"/>
    </row>
    <row r="52" spans="1:33" s="151" customFormat="1" ht="23.25" customHeight="1" hidden="1">
      <c r="A52" s="144"/>
      <c r="B52" s="997" t="s">
        <v>775</v>
      </c>
      <c r="C52" s="998"/>
      <c r="D52" s="1024"/>
      <c r="E52" s="999">
        <v>4</v>
      </c>
      <c r="F52" s="1001"/>
      <c r="G52" s="1001"/>
      <c r="H52" s="1001"/>
      <c r="I52" s="1002"/>
      <c r="J52" s="1041"/>
      <c r="K52" s="999"/>
      <c r="L52" s="1001"/>
      <c r="M52" s="1001"/>
      <c r="N52" s="1001">
        <v>6</v>
      </c>
      <c r="O52" s="1002"/>
      <c r="P52" s="1000"/>
      <c r="Q52" s="1000"/>
      <c r="R52" s="1001"/>
      <c r="S52" s="1001"/>
      <c r="T52" s="1002"/>
      <c r="U52" s="999"/>
      <c r="V52" s="1000"/>
      <c r="W52" s="1001">
        <v>4</v>
      </c>
      <c r="X52" s="1001"/>
      <c r="Y52" s="1002"/>
      <c r="Z52" s="1003"/>
      <c r="AA52" s="1004"/>
      <c r="AB52" s="1005"/>
      <c r="AC52" s="1005"/>
      <c r="AD52" s="1006"/>
      <c r="AE52" s="1539"/>
      <c r="AF52" s="1007">
        <f aca="true" t="shared" si="1" ref="AF52:AF57">SUM(C52:AD52)</f>
        <v>14</v>
      </c>
      <c r="AG52" s="1538"/>
    </row>
    <row r="53" spans="1:33" s="151" customFormat="1" ht="23.25" customHeight="1" hidden="1">
      <c r="A53" s="144"/>
      <c r="B53" s="152" t="s">
        <v>579</v>
      </c>
      <c r="C53" s="153"/>
      <c r="D53" s="1025"/>
      <c r="E53" s="618"/>
      <c r="F53" s="619"/>
      <c r="G53" s="619"/>
      <c r="H53" s="619"/>
      <c r="I53" s="620"/>
      <c r="J53" s="1042"/>
      <c r="K53" s="618">
        <v>4</v>
      </c>
      <c r="L53" s="619"/>
      <c r="M53" s="619"/>
      <c r="N53" s="619"/>
      <c r="O53" s="620"/>
      <c r="P53" s="839"/>
      <c r="Q53" s="839">
        <v>2</v>
      </c>
      <c r="R53" s="619"/>
      <c r="S53" s="619"/>
      <c r="T53" s="620"/>
      <c r="U53" s="618"/>
      <c r="V53" s="839">
        <v>4</v>
      </c>
      <c r="W53" s="619"/>
      <c r="X53" s="619"/>
      <c r="Y53" s="620"/>
      <c r="Z53" s="767"/>
      <c r="AA53" s="857"/>
      <c r="AB53" s="768"/>
      <c r="AC53" s="768"/>
      <c r="AD53" s="769"/>
      <c r="AE53" s="1539"/>
      <c r="AF53" s="154">
        <f t="shared" si="1"/>
        <v>10</v>
      </c>
      <c r="AG53" s="1538"/>
    </row>
    <row r="54" spans="1:33" s="151" customFormat="1" ht="23.25" customHeight="1" hidden="1">
      <c r="A54" s="144"/>
      <c r="B54" s="514" t="s">
        <v>703</v>
      </c>
      <c r="C54" s="515"/>
      <c r="D54" s="1029"/>
      <c r="E54" s="651"/>
      <c r="F54" s="652"/>
      <c r="G54" s="652">
        <v>4</v>
      </c>
      <c r="H54" s="652"/>
      <c r="I54" s="653"/>
      <c r="J54" s="1046"/>
      <c r="K54" s="651"/>
      <c r="L54" s="652"/>
      <c r="M54" s="652"/>
      <c r="N54" s="652">
        <v>4</v>
      </c>
      <c r="O54" s="653"/>
      <c r="P54" s="845"/>
      <c r="Q54" s="845"/>
      <c r="R54" s="652"/>
      <c r="S54" s="652">
        <v>4</v>
      </c>
      <c r="T54" s="653"/>
      <c r="U54" s="651"/>
      <c r="V54" s="845"/>
      <c r="W54" s="652"/>
      <c r="X54" s="652"/>
      <c r="Y54" s="653"/>
      <c r="Z54" s="516"/>
      <c r="AA54" s="859"/>
      <c r="AB54" s="517"/>
      <c r="AC54" s="517"/>
      <c r="AD54" s="518"/>
      <c r="AE54" s="1539"/>
      <c r="AF54" s="519">
        <f t="shared" si="1"/>
        <v>12</v>
      </c>
      <c r="AG54" s="1538"/>
    </row>
    <row r="55" spans="1:33" s="151" customFormat="1" ht="23.25" customHeight="1" hidden="1">
      <c r="A55" s="144"/>
      <c r="B55" s="1098" t="s">
        <v>702</v>
      </c>
      <c r="C55" s="1099"/>
      <c r="D55" s="1100"/>
      <c r="E55" s="1101"/>
      <c r="F55" s="1102"/>
      <c r="G55" s="1102"/>
      <c r="H55" s="1102">
        <v>4</v>
      </c>
      <c r="I55" s="1103"/>
      <c r="J55" s="1104"/>
      <c r="K55" s="1101"/>
      <c r="L55" s="1102"/>
      <c r="M55" s="1102"/>
      <c r="N55" s="1102"/>
      <c r="O55" s="1103"/>
      <c r="P55" s="1105"/>
      <c r="Q55" s="1105"/>
      <c r="R55" s="1102"/>
      <c r="S55" s="1102"/>
      <c r="T55" s="1103"/>
      <c r="U55" s="1101"/>
      <c r="V55" s="1105"/>
      <c r="W55" s="1102"/>
      <c r="X55" s="1102">
        <v>4</v>
      </c>
      <c r="Y55" s="1103"/>
      <c r="Z55" s="1106"/>
      <c r="AA55" s="1107"/>
      <c r="AB55" s="1108"/>
      <c r="AC55" s="1108"/>
      <c r="AD55" s="1109"/>
      <c r="AE55" s="1539"/>
      <c r="AF55" s="1097">
        <f t="shared" si="1"/>
        <v>8</v>
      </c>
      <c r="AG55" s="1538"/>
    </row>
    <row r="56" spans="1:33" s="151" customFormat="1" ht="23.25" customHeight="1" hidden="1">
      <c r="A56" s="144"/>
      <c r="B56" s="155" t="s">
        <v>625</v>
      </c>
      <c r="C56" s="156"/>
      <c r="D56" s="1026"/>
      <c r="E56" s="621"/>
      <c r="F56" s="622"/>
      <c r="G56" s="622"/>
      <c r="H56" s="622">
        <v>4</v>
      </c>
      <c r="I56" s="623"/>
      <c r="J56" s="1043"/>
      <c r="K56" s="621"/>
      <c r="L56" s="622">
        <v>4</v>
      </c>
      <c r="M56" s="622"/>
      <c r="N56" s="622"/>
      <c r="O56" s="623"/>
      <c r="P56" s="831"/>
      <c r="Q56" s="831"/>
      <c r="R56" s="622"/>
      <c r="S56" s="622"/>
      <c r="T56" s="623"/>
      <c r="U56" s="621"/>
      <c r="V56" s="831"/>
      <c r="W56" s="622"/>
      <c r="X56" s="622">
        <v>4</v>
      </c>
      <c r="Y56" s="623"/>
      <c r="Z56" s="157"/>
      <c r="AA56" s="849"/>
      <c r="AB56" s="158"/>
      <c r="AC56" s="158"/>
      <c r="AD56" s="159"/>
      <c r="AE56" s="1539"/>
      <c r="AF56" s="160">
        <f t="shared" si="1"/>
        <v>12</v>
      </c>
      <c r="AG56" s="1538"/>
    </row>
    <row r="57" spans="1:33" s="151" customFormat="1" ht="23.25" customHeight="1" hidden="1">
      <c r="A57" s="144"/>
      <c r="B57" s="1128" t="s">
        <v>830</v>
      </c>
      <c r="C57" s="1129"/>
      <c r="D57" s="1130"/>
      <c r="E57" s="1131"/>
      <c r="F57" s="1132"/>
      <c r="G57" s="1132"/>
      <c r="H57" s="1132"/>
      <c r="I57" s="1133"/>
      <c r="J57" s="1134"/>
      <c r="K57" s="1131"/>
      <c r="L57" s="1132"/>
      <c r="M57" s="1132"/>
      <c r="N57" s="1132"/>
      <c r="O57" s="1133"/>
      <c r="P57" s="1135"/>
      <c r="Q57" s="1135"/>
      <c r="R57" s="1132">
        <v>2</v>
      </c>
      <c r="S57" s="1132"/>
      <c r="T57" s="1133"/>
      <c r="U57" s="1131"/>
      <c r="V57" s="1135"/>
      <c r="W57" s="1132">
        <v>2</v>
      </c>
      <c r="X57" s="1132"/>
      <c r="Y57" s="1133"/>
      <c r="Z57" s="1136"/>
      <c r="AA57" s="1137"/>
      <c r="AB57" s="1138"/>
      <c r="AC57" s="1138"/>
      <c r="AD57" s="1139"/>
      <c r="AE57" s="1539"/>
      <c r="AF57" s="1140">
        <f t="shared" si="1"/>
        <v>4</v>
      </c>
      <c r="AG57" s="1538"/>
    </row>
    <row r="58" spans="1:33" s="151" customFormat="1" ht="23.25" customHeight="1" hidden="1">
      <c r="A58" s="144"/>
      <c r="B58" s="496" t="s">
        <v>399</v>
      </c>
      <c r="C58" s="498"/>
      <c r="D58" s="1019"/>
      <c r="E58" s="633"/>
      <c r="F58" s="634"/>
      <c r="G58" s="634"/>
      <c r="H58" s="634"/>
      <c r="I58" s="635"/>
      <c r="J58" s="1036"/>
      <c r="K58" s="633">
        <v>0.2</v>
      </c>
      <c r="L58" s="634">
        <v>0.2</v>
      </c>
      <c r="M58" s="634">
        <v>0.2</v>
      </c>
      <c r="N58" s="634">
        <v>0.2</v>
      </c>
      <c r="O58" s="635">
        <v>0.2</v>
      </c>
      <c r="P58" s="835"/>
      <c r="Q58" s="835"/>
      <c r="R58" s="634"/>
      <c r="S58" s="634"/>
      <c r="T58" s="635"/>
      <c r="U58" s="633"/>
      <c r="V58" s="835"/>
      <c r="W58" s="634"/>
      <c r="X58" s="634"/>
      <c r="Y58" s="635"/>
      <c r="Z58" s="499"/>
      <c r="AA58" s="853"/>
      <c r="AB58" s="500"/>
      <c r="AC58" s="500"/>
      <c r="AD58" s="501"/>
      <c r="AE58" s="1539"/>
      <c r="AF58" s="497">
        <f t="shared" si="0"/>
        <v>1</v>
      </c>
      <c r="AG58" s="1538"/>
    </row>
    <row r="59" spans="1:33" s="151" customFormat="1" ht="23.25" customHeight="1" hidden="1">
      <c r="A59" s="144"/>
      <c r="B59" s="173" t="s">
        <v>236</v>
      </c>
      <c r="C59" s="174">
        <v>1</v>
      </c>
      <c r="D59" s="1027"/>
      <c r="E59" s="645"/>
      <c r="F59" s="646"/>
      <c r="G59" s="646"/>
      <c r="H59" s="646"/>
      <c r="I59" s="647"/>
      <c r="J59" s="1044"/>
      <c r="K59" s="645"/>
      <c r="L59" s="646"/>
      <c r="M59" s="646"/>
      <c r="N59" s="646"/>
      <c r="O59" s="647"/>
      <c r="P59" s="840"/>
      <c r="Q59" s="840"/>
      <c r="R59" s="646"/>
      <c r="S59" s="646"/>
      <c r="T59" s="647"/>
      <c r="U59" s="645"/>
      <c r="V59" s="840"/>
      <c r="W59" s="646"/>
      <c r="X59" s="646"/>
      <c r="Y59" s="647"/>
      <c r="Z59" s="175"/>
      <c r="AA59" s="858"/>
      <c r="AB59" s="176"/>
      <c r="AC59" s="176"/>
      <c r="AD59" s="177"/>
      <c r="AE59" s="1539"/>
      <c r="AF59" s="178">
        <f t="shared" si="0"/>
        <v>1</v>
      </c>
      <c r="AG59" s="1538"/>
    </row>
    <row r="60" spans="1:33" s="151" customFormat="1" ht="23.25" customHeight="1" hidden="1">
      <c r="A60" s="144"/>
      <c r="B60" s="185" t="s">
        <v>456</v>
      </c>
      <c r="C60" s="186"/>
      <c r="D60" s="1028"/>
      <c r="E60" s="648"/>
      <c r="F60" s="649"/>
      <c r="G60" s="649"/>
      <c r="H60" s="649"/>
      <c r="I60" s="650"/>
      <c r="J60" s="1045"/>
      <c r="K60" s="648"/>
      <c r="L60" s="649"/>
      <c r="M60" s="649"/>
      <c r="N60" s="649"/>
      <c r="O60" s="650"/>
      <c r="P60" s="844">
        <v>0.4</v>
      </c>
      <c r="Q60" s="648">
        <v>0.4</v>
      </c>
      <c r="R60" s="648">
        <v>0.4</v>
      </c>
      <c r="S60" s="648">
        <v>0.4</v>
      </c>
      <c r="T60" s="648">
        <v>0.4</v>
      </c>
      <c r="U60" s="648"/>
      <c r="V60" s="844"/>
      <c r="W60" s="649"/>
      <c r="X60" s="649"/>
      <c r="Y60" s="650"/>
      <c r="Z60" s="187">
        <v>0.8</v>
      </c>
      <c r="AA60" s="187">
        <v>0.8</v>
      </c>
      <c r="AB60" s="187">
        <v>0.8</v>
      </c>
      <c r="AC60" s="187">
        <v>0.8</v>
      </c>
      <c r="AD60" s="185">
        <v>0.8</v>
      </c>
      <c r="AE60" s="1539"/>
      <c r="AF60" s="188">
        <f t="shared" si="0"/>
        <v>5.999999999999999</v>
      </c>
      <c r="AG60" s="1538"/>
    </row>
    <row r="61" spans="1:33" s="151" customFormat="1" ht="23.25" customHeight="1" hidden="1">
      <c r="A61" s="144"/>
      <c r="B61" s="514" t="s">
        <v>344</v>
      </c>
      <c r="C61" s="515"/>
      <c r="D61" s="1029"/>
      <c r="E61" s="651">
        <v>0.4</v>
      </c>
      <c r="F61" s="652">
        <v>0.4</v>
      </c>
      <c r="G61" s="652">
        <v>0.4</v>
      </c>
      <c r="H61" s="652">
        <v>0.4</v>
      </c>
      <c r="I61" s="653">
        <v>0.4</v>
      </c>
      <c r="J61" s="1046"/>
      <c r="K61" s="651"/>
      <c r="L61" s="652"/>
      <c r="M61" s="652"/>
      <c r="N61" s="652"/>
      <c r="O61" s="653"/>
      <c r="P61" s="845"/>
      <c r="Q61" s="845"/>
      <c r="R61" s="652"/>
      <c r="S61" s="652"/>
      <c r="T61" s="653"/>
      <c r="U61" s="651"/>
      <c r="V61" s="845"/>
      <c r="W61" s="652"/>
      <c r="X61" s="652"/>
      <c r="Y61" s="653"/>
      <c r="Z61" s="516"/>
      <c r="AA61" s="859"/>
      <c r="AB61" s="517"/>
      <c r="AC61" s="517"/>
      <c r="AD61" s="518"/>
      <c r="AE61" s="1539"/>
      <c r="AF61" s="519">
        <f t="shared" si="0"/>
        <v>2</v>
      </c>
      <c r="AG61" s="1538"/>
    </row>
    <row r="62" spans="1:34" s="151" customFormat="1" ht="23.25" customHeight="1" hidden="1">
      <c r="A62" s="144"/>
      <c r="B62" s="179" t="s">
        <v>343</v>
      </c>
      <c r="C62" s="180">
        <v>2.5</v>
      </c>
      <c r="D62" s="1030"/>
      <c r="E62" s="654"/>
      <c r="F62" s="655"/>
      <c r="G62" s="655"/>
      <c r="H62" s="655"/>
      <c r="I62" s="656"/>
      <c r="J62" s="1050"/>
      <c r="K62" s="654"/>
      <c r="L62" s="841"/>
      <c r="M62" s="655"/>
      <c r="N62" s="655"/>
      <c r="O62" s="656"/>
      <c r="P62" s="841"/>
      <c r="Q62" s="841"/>
      <c r="R62" s="655"/>
      <c r="S62" s="655"/>
      <c r="T62" s="656"/>
      <c r="U62" s="654">
        <v>0.2</v>
      </c>
      <c r="V62" s="654">
        <v>0.2</v>
      </c>
      <c r="W62" s="654">
        <v>0.2</v>
      </c>
      <c r="X62" s="654">
        <v>0.2</v>
      </c>
      <c r="Y62" s="654">
        <v>0.2</v>
      </c>
      <c r="Z62" s="181"/>
      <c r="AA62" s="860"/>
      <c r="AB62" s="182"/>
      <c r="AC62" s="182"/>
      <c r="AD62" s="183"/>
      <c r="AE62" s="1539"/>
      <c r="AF62" s="184">
        <f t="shared" si="0"/>
        <v>3.500000000000001</v>
      </c>
      <c r="AG62" s="1538"/>
      <c r="AH62" s="144"/>
    </row>
    <row r="63" spans="1:34" s="151" customFormat="1" ht="23.25" customHeight="1" hidden="1" thickBot="1">
      <c r="A63" s="144"/>
      <c r="B63" s="523" t="s">
        <v>216</v>
      </c>
      <c r="C63" s="524">
        <v>1.5</v>
      </c>
      <c r="D63" s="1031"/>
      <c r="E63" s="1047"/>
      <c r="F63" s="1048"/>
      <c r="G63" s="1048"/>
      <c r="H63" s="1048"/>
      <c r="I63" s="1049"/>
      <c r="J63" s="1051"/>
      <c r="K63" s="1047"/>
      <c r="L63" s="1052"/>
      <c r="M63" s="1048"/>
      <c r="N63" s="1048"/>
      <c r="O63" s="1049"/>
      <c r="P63" s="842"/>
      <c r="Q63" s="842"/>
      <c r="R63" s="658"/>
      <c r="S63" s="658"/>
      <c r="T63" s="659"/>
      <c r="U63" s="657"/>
      <c r="V63" s="842"/>
      <c r="W63" s="658"/>
      <c r="X63" s="658"/>
      <c r="Y63" s="659"/>
      <c r="Z63" s="520"/>
      <c r="AA63" s="861"/>
      <c r="AB63" s="521"/>
      <c r="AC63" s="521"/>
      <c r="AD63" s="522"/>
      <c r="AE63" s="1540"/>
      <c r="AF63" s="525">
        <f t="shared" si="0"/>
        <v>1.5</v>
      </c>
      <c r="AG63" s="1538"/>
      <c r="AH63" s="144"/>
    </row>
    <row r="64" spans="1:34" s="151" customFormat="1" ht="23.25" customHeight="1" hidden="1" thickBot="1">
      <c r="A64" s="144"/>
      <c r="B64" s="1528"/>
      <c r="C64" s="1529"/>
      <c r="D64" s="1529"/>
      <c r="E64" s="1529"/>
      <c r="F64" s="1529"/>
      <c r="G64" s="1529"/>
      <c r="H64" s="1529"/>
      <c r="I64" s="1529"/>
      <c r="J64" s="1529"/>
      <c r="K64" s="1529"/>
      <c r="L64" s="1529"/>
      <c r="M64" s="1529"/>
      <c r="N64" s="1529"/>
      <c r="O64" s="1529"/>
      <c r="P64" s="1529"/>
      <c r="Q64" s="1529"/>
      <c r="R64" s="1529"/>
      <c r="S64" s="1529"/>
      <c r="T64" s="1529"/>
      <c r="U64" s="1529"/>
      <c r="V64" s="1529"/>
      <c r="W64" s="1529"/>
      <c r="X64" s="1529"/>
      <c r="Y64" s="1529"/>
      <c r="Z64" s="1529"/>
      <c r="AA64" s="1529"/>
      <c r="AB64" s="1529"/>
      <c r="AC64" s="1529"/>
      <c r="AD64" s="1530"/>
      <c r="AE64" s="189" t="s">
        <v>348</v>
      </c>
      <c r="AF64" s="190">
        <f>SUM(AF43:AF63)</f>
        <v>185</v>
      </c>
      <c r="AG64" s="1538"/>
      <c r="AH64" s="191"/>
    </row>
    <row r="65" spans="1:34" s="151" customFormat="1" ht="23.25" customHeight="1" hidden="1">
      <c r="A65" s="144"/>
      <c r="B65" s="192" t="s">
        <v>345</v>
      </c>
      <c r="C65" s="193"/>
      <c r="D65" s="660"/>
      <c r="E65" s="843"/>
      <c r="F65" s="843"/>
      <c r="G65" s="661"/>
      <c r="H65" s="661"/>
      <c r="I65" s="662"/>
      <c r="J65" s="660"/>
      <c r="K65" s="843"/>
      <c r="L65" s="843"/>
      <c r="M65" s="661"/>
      <c r="N65" s="661"/>
      <c r="O65" s="662"/>
      <c r="P65" s="660">
        <v>0.6</v>
      </c>
      <c r="Q65" s="660">
        <v>0.6</v>
      </c>
      <c r="R65" s="660">
        <v>0.6</v>
      </c>
      <c r="S65" s="660">
        <v>0.6</v>
      </c>
      <c r="T65" s="660">
        <v>0.6</v>
      </c>
      <c r="U65" s="660"/>
      <c r="V65" s="843"/>
      <c r="W65" s="661"/>
      <c r="X65" s="661"/>
      <c r="Y65" s="663"/>
      <c r="Z65" s="194"/>
      <c r="AA65" s="862"/>
      <c r="AB65" s="195"/>
      <c r="AC65" s="195"/>
      <c r="AD65" s="196"/>
      <c r="AE65" s="1525" t="s">
        <v>350</v>
      </c>
      <c r="AF65" s="197">
        <f>SUM(C65:AD65)</f>
        <v>3</v>
      </c>
      <c r="AG65" s="144"/>
      <c r="AH65" s="144"/>
    </row>
    <row r="66" spans="1:34" s="151" customFormat="1" ht="23.25" customHeight="1" hidden="1">
      <c r="A66" s="144"/>
      <c r="B66" s="198" t="s">
        <v>340</v>
      </c>
      <c r="C66" s="199"/>
      <c r="D66" s="664"/>
      <c r="E66" s="664"/>
      <c r="F66" s="664"/>
      <c r="G66" s="664"/>
      <c r="H66" s="664"/>
      <c r="I66" s="664"/>
      <c r="J66" s="664"/>
      <c r="K66" s="846"/>
      <c r="L66" s="846"/>
      <c r="M66" s="665"/>
      <c r="N66" s="665"/>
      <c r="O66" s="666"/>
      <c r="P66" s="664"/>
      <c r="Q66" s="846"/>
      <c r="R66" s="665"/>
      <c r="S66" s="665"/>
      <c r="T66" s="666"/>
      <c r="U66" s="664"/>
      <c r="V66" s="846"/>
      <c r="W66" s="665"/>
      <c r="X66" s="665"/>
      <c r="Y66" s="667"/>
      <c r="Z66" s="200"/>
      <c r="AA66" s="200"/>
      <c r="AB66" s="200"/>
      <c r="AC66" s="200"/>
      <c r="AD66" s="931"/>
      <c r="AE66" s="1526"/>
      <c r="AF66" s="201">
        <f>SUM(C66:AD66)</f>
        <v>0</v>
      </c>
      <c r="AG66" s="144"/>
      <c r="AH66" s="144"/>
    </row>
    <row r="67" spans="1:34" s="151" customFormat="1" ht="23.25" customHeight="1" hidden="1" thickBot="1">
      <c r="A67" s="236"/>
      <c r="B67" s="227" t="s">
        <v>423</v>
      </c>
      <c r="C67" s="228"/>
      <c r="D67" s="668"/>
      <c r="E67" s="668"/>
      <c r="F67" s="668"/>
      <c r="G67" s="668"/>
      <c r="H67" s="668"/>
      <c r="I67" s="668"/>
      <c r="J67" s="668"/>
      <c r="K67" s="847"/>
      <c r="L67" s="847"/>
      <c r="M67" s="669"/>
      <c r="N67" s="669"/>
      <c r="O67" s="670"/>
      <c r="P67" s="668"/>
      <c r="Q67" s="847"/>
      <c r="R67" s="669"/>
      <c r="S67" s="669"/>
      <c r="T67" s="670"/>
      <c r="U67" s="668"/>
      <c r="V67" s="847"/>
      <c r="W67" s="669"/>
      <c r="X67" s="669"/>
      <c r="Y67" s="671"/>
      <c r="Z67" s="229"/>
      <c r="AA67" s="229"/>
      <c r="AB67" s="229"/>
      <c r="AC67" s="229"/>
      <c r="AD67" s="512"/>
      <c r="AE67" s="1527"/>
      <c r="AF67" s="226">
        <f>SUM(C67:AD67)</f>
        <v>0</v>
      </c>
      <c r="AG67" s="144"/>
      <c r="AH67" s="144"/>
    </row>
    <row r="68" spans="1:34" s="151" customFormat="1" ht="23.25" customHeight="1" hidden="1" thickBot="1">
      <c r="A68" s="144"/>
      <c r="B68" s="202"/>
      <c r="C68" s="1528" t="s">
        <v>351</v>
      </c>
      <c r="D68" s="1529"/>
      <c r="E68" s="1529"/>
      <c r="F68" s="1529"/>
      <c r="G68" s="1529"/>
      <c r="H68" s="1529"/>
      <c r="I68" s="1529"/>
      <c r="J68" s="1529"/>
      <c r="K68" s="1529"/>
      <c r="L68" s="1529"/>
      <c r="M68" s="1529"/>
      <c r="N68" s="1529"/>
      <c r="O68" s="1529"/>
      <c r="P68" s="1529"/>
      <c r="Q68" s="1529"/>
      <c r="R68" s="1529"/>
      <c r="S68" s="1529"/>
      <c r="T68" s="1529"/>
      <c r="U68" s="1529"/>
      <c r="V68" s="1529"/>
      <c r="W68" s="1529"/>
      <c r="X68" s="1529"/>
      <c r="Y68" s="1529"/>
      <c r="Z68" s="1529"/>
      <c r="AA68" s="1529"/>
      <c r="AB68" s="1529"/>
      <c r="AC68" s="1529"/>
      <c r="AD68" s="1530"/>
      <c r="AE68" s="189" t="s">
        <v>348</v>
      </c>
      <c r="AF68" s="190">
        <f>SUM(AF65:AF67)</f>
        <v>3</v>
      </c>
      <c r="AG68" s="191"/>
      <c r="AH68" s="191"/>
    </row>
    <row r="69" spans="1:34" s="210" customFormat="1" ht="23.25" customHeight="1" hidden="1" thickBot="1">
      <c r="A69" s="203"/>
      <c r="B69" s="204"/>
      <c r="C69" s="672">
        <f aca="true" t="shared" si="2" ref="C69:AD69">SUM(C43:C67)</f>
        <v>5</v>
      </c>
      <c r="D69" s="673">
        <f t="shared" si="2"/>
        <v>0</v>
      </c>
      <c r="E69" s="673">
        <f t="shared" si="2"/>
        <v>8.4</v>
      </c>
      <c r="F69" s="673">
        <f t="shared" si="2"/>
        <v>8.4</v>
      </c>
      <c r="G69" s="673">
        <f t="shared" si="2"/>
        <v>8.4</v>
      </c>
      <c r="H69" s="673">
        <f t="shared" si="2"/>
        <v>8.4</v>
      </c>
      <c r="I69" s="673">
        <f t="shared" si="2"/>
        <v>8.4</v>
      </c>
      <c r="J69" s="674">
        <f t="shared" si="2"/>
        <v>0</v>
      </c>
      <c r="K69" s="674">
        <f t="shared" si="2"/>
        <v>10.2</v>
      </c>
      <c r="L69" s="674">
        <f t="shared" si="2"/>
        <v>10.2</v>
      </c>
      <c r="M69" s="674">
        <f t="shared" si="2"/>
        <v>10.2</v>
      </c>
      <c r="N69" s="674">
        <f t="shared" si="2"/>
        <v>10.2</v>
      </c>
      <c r="O69" s="675">
        <f t="shared" si="2"/>
        <v>10.2</v>
      </c>
      <c r="P69" s="676">
        <f t="shared" si="2"/>
        <v>7</v>
      </c>
      <c r="Q69" s="673">
        <f t="shared" si="2"/>
        <v>7</v>
      </c>
      <c r="R69" s="673">
        <f t="shared" si="2"/>
        <v>7</v>
      </c>
      <c r="S69" s="673">
        <f t="shared" si="2"/>
        <v>7</v>
      </c>
      <c r="T69" s="677">
        <f t="shared" si="2"/>
        <v>7</v>
      </c>
      <c r="U69" s="672">
        <f t="shared" si="2"/>
        <v>10.2</v>
      </c>
      <c r="V69" s="674">
        <f t="shared" si="2"/>
        <v>10.2</v>
      </c>
      <c r="W69" s="674">
        <f t="shared" si="2"/>
        <v>10.2</v>
      </c>
      <c r="X69" s="674">
        <f t="shared" si="2"/>
        <v>10.2</v>
      </c>
      <c r="Y69" s="675">
        <f t="shared" si="2"/>
        <v>10.2</v>
      </c>
      <c r="Z69" s="206">
        <f t="shared" si="2"/>
        <v>0.8</v>
      </c>
      <c r="AA69" s="205">
        <f t="shared" si="2"/>
        <v>0.8</v>
      </c>
      <c r="AB69" s="205">
        <f t="shared" si="2"/>
        <v>0.8</v>
      </c>
      <c r="AC69" s="205">
        <f t="shared" si="2"/>
        <v>0.8</v>
      </c>
      <c r="AD69" s="207">
        <f t="shared" si="2"/>
        <v>0.8</v>
      </c>
      <c r="AE69" s="208">
        <f>SUM(C69:AD69)</f>
        <v>188</v>
      </c>
      <c r="AF69" s="209" t="s">
        <v>348</v>
      </c>
      <c r="AG69" s="203"/>
      <c r="AH69" s="203"/>
    </row>
    <row r="70" spans="1:34" s="89" customFormat="1" ht="23.25" customHeight="1" hidden="1" thickBot="1">
      <c r="A70" s="88"/>
      <c r="B70" s="932"/>
      <c r="C70" s="933"/>
      <c r="D70" s="934"/>
      <c r="E70" s="934"/>
      <c r="F70" s="934"/>
      <c r="G70" s="934"/>
      <c r="H70" s="934"/>
      <c r="I70" s="934"/>
      <c r="J70" s="933"/>
      <c r="K70" s="933"/>
      <c r="L70" s="933"/>
      <c r="M70" s="933"/>
      <c r="N70" s="933"/>
      <c r="O70" s="933"/>
      <c r="P70" s="934"/>
      <c r="Q70" s="934"/>
      <c r="R70" s="934"/>
      <c r="S70" s="934"/>
      <c r="T70" s="934"/>
      <c r="U70" s="933"/>
      <c r="V70" s="933"/>
      <c r="W70" s="933"/>
      <c r="X70" s="933"/>
      <c r="Y70" s="933"/>
      <c r="Z70" s="934"/>
      <c r="AA70" s="934"/>
      <c r="AB70" s="934"/>
      <c r="AC70" s="934"/>
      <c r="AD70" s="935"/>
      <c r="AE70" s="110"/>
      <c r="AF70" s="111"/>
      <c r="AG70" s="88"/>
      <c r="AH70" s="88"/>
    </row>
    <row r="71" spans="1:31" s="89" customFormat="1" ht="40.5" customHeight="1">
      <c r="A71" s="88"/>
      <c r="B71" s="118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119"/>
      <c r="V71" s="119"/>
      <c r="W71" s="119"/>
      <c r="X71" s="120"/>
      <c r="Y71" s="120"/>
      <c r="Z71" s="120"/>
      <c r="AA71" s="120"/>
      <c r="AB71" s="121"/>
      <c r="AC71" s="121"/>
      <c r="AD71" s="866"/>
      <c r="AE71" s="106"/>
    </row>
    <row r="72" spans="2:32" s="43" customFormat="1" ht="27.75" customHeight="1">
      <c r="B72" s="1319"/>
      <c r="C72" s="1644" t="s">
        <v>829</v>
      </c>
      <c r="D72" s="1645"/>
      <c r="E72" s="1645"/>
      <c r="F72" s="1645"/>
      <c r="G72" s="1645"/>
      <c r="H72" s="1645"/>
      <c r="I72" s="1645"/>
      <c r="J72" s="1645"/>
      <c r="K72" s="1645"/>
      <c r="L72" s="1645"/>
      <c r="M72" s="1645"/>
      <c r="N72" s="1645"/>
      <c r="O72" s="1645"/>
      <c r="P72" s="1645"/>
      <c r="Q72" s="1645"/>
      <c r="R72" s="1645"/>
      <c r="S72" s="1645"/>
      <c r="T72" s="1645"/>
      <c r="U72" s="1645"/>
      <c r="V72" s="1645"/>
      <c r="W72" s="1645"/>
      <c r="X72" s="1645"/>
      <c r="Y72" s="1645"/>
      <c r="Z72" s="1645"/>
      <c r="AA72" s="1645"/>
      <c r="AB72" s="1645"/>
      <c r="AC72" s="1645"/>
      <c r="AD72" s="1646"/>
      <c r="AE72" s="95"/>
      <c r="AF72" s="104"/>
    </row>
    <row r="73" spans="2:32" s="43" customFormat="1" ht="38.25" customHeight="1" thickBot="1">
      <c r="B73" s="1319"/>
      <c r="C73" s="1320"/>
      <c r="D73" s="1320"/>
      <c r="E73" s="1320"/>
      <c r="F73" s="1320"/>
      <c r="G73" s="1320"/>
      <c r="H73" s="1320"/>
      <c r="I73" s="1320"/>
      <c r="J73" s="1320"/>
      <c r="K73" s="1320"/>
      <c r="L73" s="1320"/>
      <c r="M73" s="1320"/>
      <c r="N73" s="1320"/>
      <c r="O73" s="1320"/>
      <c r="P73" s="1320"/>
      <c r="Q73" s="1320"/>
      <c r="R73" s="1320"/>
      <c r="S73" s="1320"/>
      <c r="T73" s="1320"/>
      <c r="U73" s="1320"/>
      <c r="V73" s="1320"/>
      <c r="W73" s="1320"/>
      <c r="X73" s="1320"/>
      <c r="Y73" s="1320"/>
      <c r="Z73" s="1320"/>
      <c r="AA73" s="1320"/>
      <c r="AB73" s="1320"/>
      <c r="AC73" s="1320"/>
      <c r="AD73" s="1321"/>
      <c r="AE73" s="96"/>
      <c r="AF73" s="104"/>
    </row>
    <row r="74" spans="1:30" s="738" customFormat="1" ht="40.5" customHeight="1">
      <c r="A74" s="736"/>
      <c r="B74" s="737"/>
      <c r="C74" s="1759" t="s">
        <v>445</v>
      </c>
      <c r="D74" s="1760"/>
      <c r="E74" s="1760"/>
      <c r="F74" s="1760"/>
      <c r="G74" s="1760"/>
      <c r="H74" s="1760"/>
      <c r="I74" s="1760"/>
      <c r="J74" s="1760"/>
      <c r="K74" s="1760"/>
      <c r="L74" s="1760"/>
      <c r="M74" s="1760"/>
      <c r="N74" s="1760"/>
      <c r="O74" s="1760"/>
      <c r="P74" s="1761"/>
      <c r="Q74" s="1669" t="s">
        <v>353</v>
      </c>
      <c r="R74" s="1670"/>
      <c r="S74" s="1749" t="s">
        <v>339</v>
      </c>
      <c r="T74" s="1750"/>
      <c r="U74" s="1750"/>
      <c r="V74" s="1750"/>
      <c r="W74" s="1750"/>
      <c r="X74" s="1750"/>
      <c r="Y74" s="1750"/>
      <c r="Z74" s="1750"/>
      <c r="AA74" s="1750"/>
      <c r="AB74" s="1750"/>
      <c r="AC74" s="1751"/>
      <c r="AD74" s="867"/>
    </row>
    <row r="75" spans="1:30" s="740" customFormat="1" ht="40.5" customHeight="1" thickBot="1">
      <c r="A75" s="739"/>
      <c r="B75" s="1197" t="s">
        <v>780</v>
      </c>
      <c r="C75" s="1762"/>
      <c r="D75" s="1763"/>
      <c r="E75" s="1763"/>
      <c r="F75" s="1763"/>
      <c r="G75" s="1763"/>
      <c r="H75" s="1763"/>
      <c r="I75" s="1763"/>
      <c r="J75" s="1763"/>
      <c r="K75" s="1763"/>
      <c r="L75" s="1763"/>
      <c r="M75" s="1763"/>
      <c r="N75" s="1763"/>
      <c r="O75" s="1763"/>
      <c r="P75" s="1764"/>
      <c r="Q75" s="916" t="s">
        <v>446</v>
      </c>
      <c r="R75" s="1240" t="s">
        <v>485</v>
      </c>
      <c r="S75" s="1199" t="s">
        <v>453</v>
      </c>
      <c r="T75" s="914" t="s">
        <v>482</v>
      </c>
      <c r="U75" s="914" t="s">
        <v>447</v>
      </c>
      <c r="V75" s="914" t="s">
        <v>452</v>
      </c>
      <c r="W75" s="914" t="s">
        <v>455</v>
      </c>
      <c r="X75" s="914" t="s">
        <v>449</v>
      </c>
      <c r="Y75" s="914" t="s">
        <v>450</v>
      </c>
      <c r="Z75" s="914" t="s">
        <v>221</v>
      </c>
      <c r="AA75" s="914" t="s">
        <v>448</v>
      </c>
      <c r="AB75" s="914" t="s">
        <v>454</v>
      </c>
      <c r="AC75" s="915" t="s">
        <v>783</v>
      </c>
      <c r="AD75" s="863"/>
    </row>
    <row r="76" spans="1:30" s="740" customFormat="1" ht="40.5" customHeight="1">
      <c r="A76" s="739"/>
      <c r="B76" s="1198">
        <v>350</v>
      </c>
      <c r="C76" s="939" t="s">
        <v>456</v>
      </c>
      <c r="D76" s="1744" t="s">
        <v>347</v>
      </c>
      <c r="E76" s="1745"/>
      <c r="F76" s="1745"/>
      <c r="G76" s="1745"/>
      <c r="H76" s="1745"/>
      <c r="I76" s="1745"/>
      <c r="J76" s="1745"/>
      <c r="K76" s="1745"/>
      <c r="L76" s="1745"/>
      <c r="M76" s="1745"/>
      <c r="N76" s="1745"/>
      <c r="O76" s="1745"/>
      <c r="P76" s="1746"/>
      <c r="Q76" s="1222">
        <f>AF60</f>
        <v>5.999999999999999</v>
      </c>
      <c r="R76" s="1201">
        <f>(Q76)/(I99)/R99</f>
        <v>0.03243243243243243</v>
      </c>
      <c r="S76" s="1241">
        <v>350</v>
      </c>
      <c r="T76" s="1242" t="s">
        <v>483</v>
      </c>
      <c r="U76" s="1242" t="s">
        <v>451</v>
      </c>
      <c r="V76" s="1242" t="s">
        <v>451</v>
      </c>
      <c r="W76" s="1242">
        <v>4</v>
      </c>
      <c r="X76" s="1242">
        <v>1</v>
      </c>
      <c r="Y76" s="1242">
        <v>1</v>
      </c>
      <c r="Z76" s="1242">
        <v>2</v>
      </c>
      <c r="AA76" s="1242">
        <v>2</v>
      </c>
      <c r="AB76" s="1242">
        <v>2</v>
      </c>
      <c r="AC76" s="1243">
        <v>1</v>
      </c>
      <c r="AD76" s="863"/>
    </row>
    <row r="77" spans="1:30" s="740" customFormat="1" ht="40.5" customHeight="1">
      <c r="A77" s="739"/>
      <c r="B77" s="1198">
        <v>550</v>
      </c>
      <c r="C77" s="940" t="s">
        <v>344</v>
      </c>
      <c r="D77" s="1674" t="s">
        <v>752</v>
      </c>
      <c r="E77" s="1674"/>
      <c r="F77" s="1675"/>
      <c r="G77" s="1675"/>
      <c r="H77" s="1675"/>
      <c r="I77" s="1675"/>
      <c r="J77" s="1675"/>
      <c r="K77" s="1675"/>
      <c r="L77" s="1675"/>
      <c r="M77" s="1675"/>
      <c r="N77" s="1675"/>
      <c r="O77" s="1675"/>
      <c r="P77" s="1676"/>
      <c r="Q77" s="1223">
        <f>AF61</f>
        <v>2</v>
      </c>
      <c r="R77" s="1202">
        <f>(Q77)/(I99)/R99</f>
        <v>0.010810810810810811</v>
      </c>
      <c r="S77" s="920">
        <v>550</v>
      </c>
      <c r="T77" s="880" t="s">
        <v>483</v>
      </c>
      <c r="U77" s="880" t="s">
        <v>451</v>
      </c>
      <c r="V77" s="880" t="s">
        <v>451</v>
      </c>
      <c r="W77" s="880">
        <v>8</v>
      </c>
      <c r="X77" s="880">
        <v>2</v>
      </c>
      <c r="Y77" s="880">
        <v>1</v>
      </c>
      <c r="Z77" s="880">
        <v>2</v>
      </c>
      <c r="AA77" s="880">
        <v>2</v>
      </c>
      <c r="AB77" s="880">
        <v>2</v>
      </c>
      <c r="AC77" s="881">
        <v>1</v>
      </c>
      <c r="AD77" s="863"/>
    </row>
    <row r="78" spans="1:30" s="740" customFormat="1" ht="40.5" customHeight="1">
      <c r="A78" s="739"/>
      <c r="B78" s="1198">
        <v>20</v>
      </c>
      <c r="C78" s="941" t="s">
        <v>343</v>
      </c>
      <c r="D78" s="1734" t="s">
        <v>346</v>
      </c>
      <c r="E78" s="1734"/>
      <c r="F78" s="1735"/>
      <c r="G78" s="1735"/>
      <c r="H78" s="1735"/>
      <c r="I78" s="1735"/>
      <c r="J78" s="1735"/>
      <c r="K78" s="1735"/>
      <c r="L78" s="1735"/>
      <c r="M78" s="1735"/>
      <c r="N78" s="1735"/>
      <c r="O78" s="1735"/>
      <c r="P78" s="1736"/>
      <c r="Q78" s="1224">
        <f>AF62</f>
        <v>3.500000000000001</v>
      </c>
      <c r="R78" s="1203">
        <f>(Q78)/(I99)/R99</f>
        <v>0.018918918918918923</v>
      </c>
      <c r="S78" s="921">
        <v>20</v>
      </c>
      <c r="T78" s="882" t="s">
        <v>484</v>
      </c>
      <c r="U78" s="882" t="s">
        <v>442</v>
      </c>
      <c r="V78" s="882" t="s">
        <v>442</v>
      </c>
      <c r="W78" s="882" t="s">
        <v>442</v>
      </c>
      <c r="X78" s="882" t="s">
        <v>442</v>
      </c>
      <c r="Y78" s="882" t="s">
        <v>442</v>
      </c>
      <c r="Z78" s="882" t="s">
        <v>442</v>
      </c>
      <c r="AA78" s="882">
        <v>1</v>
      </c>
      <c r="AB78" s="882">
        <v>1</v>
      </c>
      <c r="AC78" s="883" t="s">
        <v>442</v>
      </c>
      <c r="AD78" s="863"/>
    </row>
    <row r="79" spans="1:30" s="740" customFormat="1" ht="40.5" customHeight="1">
      <c r="A79" s="739"/>
      <c r="B79" s="1198">
        <v>10</v>
      </c>
      <c r="C79" s="942" t="s">
        <v>400</v>
      </c>
      <c r="D79" s="1683" t="s">
        <v>401</v>
      </c>
      <c r="E79" s="1683"/>
      <c r="F79" s="1684"/>
      <c r="G79" s="1684"/>
      <c r="H79" s="1684"/>
      <c r="I79" s="1684"/>
      <c r="J79" s="1684"/>
      <c r="K79" s="1684"/>
      <c r="L79" s="1684"/>
      <c r="M79" s="1684"/>
      <c r="N79" s="1684"/>
      <c r="O79" s="1684"/>
      <c r="P79" s="1685"/>
      <c r="Q79" s="1225">
        <f>AF58</f>
        <v>1</v>
      </c>
      <c r="R79" s="1204">
        <f>(Q79)/(I99)/R99</f>
        <v>0.005405405405405406</v>
      </c>
      <c r="S79" s="952">
        <v>10</v>
      </c>
      <c r="T79" s="908" t="s">
        <v>484</v>
      </c>
      <c r="U79" s="908" t="s">
        <v>442</v>
      </c>
      <c r="V79" s="908" t="s">
        <v>442</v>
      </c>
      <c r="W79" s="908" t="s">
        <v>442</v>
      </c>
      <c r="X79" s="908" t="s">
        <v>442</v>
      </c>
      <c r="Y79" s="908" t="s">
        <v>442</v>
      </c>
      <c r="Z79" s="908" t="s">
        <v>442</v>
      </c>
      <c r="AA79" s="908">
        <v>1</v>
      </c>
      <c r="AB79" s="908">
        <v>1</v>
      </c>
      <c r="AC79" s="909" t="s">
        <v>442</v>
      </c>
      <c r="AD79" s="863"/>
    </row>
    <row r="80" spans="1:30" s="740" customFormat="1" ht="40.5" customHeight="1">
      <c r="A80" s="739"/>
      <c r="B80" s="1198">
        <v>14</v>
      </c>
      <c r="C80" s="943" t="s">
        <v>755</v>
      </c>
      <c r="D80" s="1647" t="s">
        <v>756</v>
      </c>
      <c r="E80" s="1647"/>
      <c r="F80" s="1648"/>
      <c r="G80" s="1648"/>
      <c r="H80" s="1648"/>
      <c r="I80" s="1648"/>
      <c r="J80" s="1648"/>
      <c r="K80" s="1648"/>
      <c r="L80" s="1648"/>
      <c r="M80" s="1648"/>
      <c r="N80" s="1648"/>
      <c r="O80" s="1648"/>
      <c r="P80" s="1649"/>
      <c r="Q80" s="1226">
        <f>AF63</f>
        <v>1.5</v>
      </c>
      <c r="R80" s="1205">
        <f>(Q80)/(I99)/R99</f>
        <v>0.008108108108108109</v>
      </c>
      <c r="S80" s="923">
        <v>14</v>
      </c>
      <c r="T80" s="886" t="s">
        <v>484</v>
      </c>
      <c r="U80" s="886" t="s">
        <v>442</v>
      </c>
      <c r="V80" s="886" t="s">
        <v>442</v>
      </c>
      <c r="W80" s="886" t="s">
        <v>442</v>
      </c>
      <c r="X80" s="886" t="s">
        <v>442</v>
      </c>
      <c r="Y80" s="886" t="s">
        <v>442</v>
      </c>
      <c r="Z80" s="886" t="s">
        <v>442</v>
      </c>
      <c r="AA80" s="886">
        <v>1</v>
      </c>
      <c r="AB80" s="886">
        <v>1</v>
      </c>
      <c r="AC80" s="887" t="s">
        <v>442</v>
      </c>
      <c r="AD80" s="863"/>
    </row>
    <row r="81" spans="1:30" s="740" customFormat="1" ht="40.5" customHeight="1">
      <c r="A81" s="739"/>
      <c r="B81" s="1198">
        <v>100</v>
      </c>
      <c r="C81" s="944" t="s">
        <v>296</v>
      </c>
      <c r="D81" s="1755" t="s">
        <v>214</v>
      </c>
      <c r="E81" s="1755"/>
      <c r="F81" s="1756"/>
      <c r="G81" s="1756"/>
      <c r="H81" s="1756"/>
      <c r="I81" s="1756"/>
      <c r="J81" s="1756"/>
      <c r="K81" s="1756"/>
      <c r="L81" s="1756"/>
      <c r="M81" s="1756"/>
      <c r="N81" s="1756"/>
      <c r="O81" s="1756"/>
      <c r="P81" s="1757"/>
      <c r="Q81" s="1227">
        <f>AF43</f>
        <v>18</v>
      </c>
      <c r="R81" s="1206">
        <f>(Q81)/(I99)/R99</f>
        <v>0.09729729729729729</v>
      </c>
      <c r="S81" s="924">
        <v>75</v>
      </c>
      <c r="T81" s="888" t="s">
        <v>483</v>
      </c>
      <c r="U81" s="888" t="s">
        <v>451</v>
      </c>
      <c r="V81" s="888" t="s">
        <v>442</v>
      </c>
      <c r="W81" s="888">
        <v>3</v>
      </c>
      <c r="X81" s="888">
        <v>1</v>
      </c>
      <c r="Y81" s="888">
        <v>1</v>
      </c>
      <c r="Z81" s="888">
        <v>1</v>
      </c>
      <c r="AA81" s="888">
        <v>1</v>
      </c>
      <c r="AB81" s="888">
        <v>1</v>
      </c>
      <c r="AC81" s="889" t="s">
        <v>442</v>
      </c>
      <c r="AD81" s="863"/>
    </row>
    <row r="82" spans="1:30" s="740" customFormat="1" ht="40.5" customHeight="1" hidden="1">
      <c r="A82" s="739"/>
      <c r="B82" s="1198">
        <v>40</v>
      </c>
      <c r="C82" s="945" t="s">
        <v>245</v>
      </c>
      <c r="D82" s="1677" t="s">
        <v>246</v>
      </c>
      <c r="E82" s="1677"/>
      <c r="F82" s="1678"/>
      <c r="G82" s="1678"/>
      <c r="H82" s="1678"/>
      <c r="I82" s="1678"/>
      <c r="J82" s="1678"/>
      <c r="K82" s="1678"/>
      <c r="L82" s="1678"/>
      <c r="M82" s="1678"/>
      <c r="N82" s="1678"/>
      <c r="O82" s="1678"/>
      <c r="P82" s="1679"/>
      <c r="Q82" s="1229">
        <f>AF45</f>
        <v>0</v>
      </c>
      <c r="R82" s="1208">
        <f>(Q82)/(I99)/R99</f>
        <v>0</v>
      </c>
      <c r="S82" s="925">
        <v>10</v>
      </c>
      <c r="T82" s="891" t="s">
        <v>483</v>
      </c>
      <c r="U82" s="891" t="s">
        <v>451</v>
      </c>
      <c r="V82" s="891" t="s">
        <v>442</v>
      </c>
      <c r="W82" s="891">
        <v>2</v>
      </c>
      <c r="X82" s="891">
        <v>1</v>
      </c>
      <c r="Y82" s="891" t="s">
        <v>442</v>
      </c>
      <c r="Z82" s="891" t="s">
        <v>442</v>
      </c>
      <c r="AA82" s="891">
        <v>1</v>
      </c>
      <c r="AB82" s="891">
        <v>1</v>
      </c>
      <c r="AC82" s="892" t="s">
        <v>442</v>
      </c>
      <c r="AD82" s="863"/>
    </row>
    <row r="83" spans="1:30" s="740" customFormat="1" ht="40.5" customHeight="1">
      <c r="A83" s="739"/>
      <c r="B83" s="1198">
        <v>80</v>
      </c>
      <c r="C83" s="946" t="s">
        <v>243</v>
      </c>
      <c r="D83" s="1650" t="s">
        <v>244</v>
      </c>
      <c r="E83" s="1650"/>
      <c r="F83" s="1651"/>
      <c r="G83" s="1651"/>
      <c r="H83" s="1651"/>
      <c r="I83" s="1651"/>
      <c r="J83" s="1651"/>
      <c r="K83" s="1651"/>
      <c r="L83" s="1651"/>
      <c r="M83" s="1651"/>
      <c r="N83" s="1651"/>
      <c r="O83" s="1651"/>
      <c r="P83" s="1652"/>
      <c r="Q83" s="1230">
        <f>AF46</f>
        <v>20</v>
      </c>
      <c r="R83" s="1209">
        <f>(Q83)/(I99)/R99</f>
        <v>0.1081081081081081</v>
      </c>
      <c r="S83" s="926">
        <v>50</v>
      </c>
      <c r="T83" s="893" t="s">
        <v>483</v>
      </c>
      <c r="U83" s="893" t="s">
        <v>451</v>
      </c>
      <c r="V83" s="893" t="s">
        <v>442</v>
      </c>
      <c r="W83" s="893">
        <v>2</v>
      </c>
      <c r="X83" s="893">
        <v>1</v>
      </c>
      <c r="Y83" s="893">
        <v>1</v>
      </c>
      <c r="Z83" s="893">
        <v>1</v>
      </c>
      <c r="AA83" s="893">
        <v>1</v>
      </c>
      <c r="AB83" s="893">
        <v>1</v>
      </c>
      <c r="AC83" s="894" t="s">
        <v>442</v>
      </c>
      <c r="AD83" s="863"/>
    </row>
    <row r="84" spans="1:30" s="740" customFormat="1" ht="40.5" customHeight="1">
      <c r="A84" s="739"/>
      <c r="B84" s="1198">
        <v>20</v>
      </c>
      <c r="C84" s="942" t="s">
        <v>254</v>
      </c>
      <c r="D84" s="1683" t="s">
        <v>255</v>
      </c>
      <c r="E84" s="1683"/>
      <c r="F84" s="1684"/>
      <c r="G84" s="1684"/>
      <c r="H84" s="1684"/>
      <c r="I84" s="1684"/>
      <c r="J84" s="1684"/>
      <c r="K84" s="1684"/>
      <c r="L84" s="1684"/>
      <c r="M84" s="1684"/>
      <c r="N84" s="1684"/>
      <c r="O84" s="1684"/>
      <c r="P84" s="1685"/>
      <c r="Q84" s="1225">
        <f>AF47</f>
        <v>14</v>
      </c>
      <c r="R84" s="1204">
        <f>(Q84)/(I99)/R99</f>
        <v>0.07567567567567568</v>
      </c>
      <c r="S84" s="922">
        <v>30</v>
      </c>
      <c r="T84" s="884" t="s">
        <v>483</v>
      </c>
      <c r="U84" s="884" t="s">
        <v>451</v>
      </c>
      <c r="V84" s="884" t="s">
        <v>442</v>
      </c>
      <c r="W84" s="884">
        <v>2</v>
      </c>
      <c r="X84" s="884">
        <v>1</v>
      </c>
      <c r="Y84" s="884">
        <v>1</v>
      </c>
      <c r="Z84" s="884" t="s">
        <v>442</v>
      </c>
      <c r="AA84" s="884">
        <v>1</v>
      </c>
      <c r="AB84" s="884">
        <v>1</v>
      </c>
      <c r="AC84" s="885" t="s">
        <v>442</v>
      </c>
      <c r="AD84" s="863"/>
    </row>
    <row r="85" spans="1:30" s="740" customFormat="1" ht="40.5" customHeight="1">
      <c r="A85" s="739"/>
      <c r="B85" s="1198">
        <v>200</v>
      </c>
      <c r="C85" s="947" t="s">
        <v>463</v>
      </c>
      <c r="D85" s="1695" t="s">
        <v>464</v>
      </c>
      <c r="E85" s="1695"/>
      <c r="F85" s="1695"/>
      <c r="G85" s="1695"/>
      <c r="H85" s="1695"/>
      <c r="I85" s="1695"/>
      <c r="J85" s="1695"/>
      <c r="K85" s="1695"/>
      <c r="L85" s="1695"/>
      <c r="M85" s="1695"/>
      <c r="N85" s="1695"/>
      <c r="O85" s="1695"/>
      <c r="P85" s="1696"/>
      <c r="Q85" s="1231">
        <f>AF48</f>
        <v>34</v>
      </c>
      <c r="R85" s="1210">
        <f>(Q85)/(I99)/R99</f>
        <v>0.1837837837837838</v>
      </c>
      <c r="S85" s="953">
        <v>150</v>
      </c>
      <c r="T85" s="910" t="s">
        <v>483</v>
      </c>
      <c r="U85" s="910" t="s">
        <v>451</v>
      </c>
      <c r="V85" s="910" t="s">
        <v>442</v>
      </c>
      <c r="W85" s="910">
        <v>2</v>
      </c>
      <c r="X85" s="910">
        <v>1</v>
      </c>
      <c r="Y85" s="910">
        <v>1</v>
      </c>
      <c r="Z85" s="910">
        <v>2</v>
      </c>
      <c r="AA85" s="910">
        <v>1</v>
      </c>
      <c r="AB85" s="910">
        <v>1</v>
      </c>
      <c r="AC85" s="911">
        <v>1</v>
      </c>
      <c r="AD85" s="863"/>
    </row>
    <row r="86" spans="1:30" s="740" customFormat="1" ht="40.5" customHeight="1">
      <c r="A86" s="739"/>
      <c r="B86" s="1198">
        <v>80</v>
      </c>
      <c r="C86" s="950" t="s">
        <v>774</v>
      </c>
      <c r="D86" s="1686" t="s">
        <v>778</v>
      </c>
      <c r="E86" s="1687"/>
      <c r="F86" s="1687"/>
      <c r="G86" s="1687"/>
      <c r="H86" s="1687"/>
      <c r="I86" s="1687"/>
      <c r="J86" s="1687"/>
      <c r="K86" s="1687"/>
      <c r="L86" s="1687"/>
      <c r="M86" s="1687"/>
      <c r="N86" s="1687"/>
      <c r="O86" s="1687"/>
      <c r="P86" s="1688"/>
      <c r="Q86" s="1232">
        <f>AF51</f>
        <v>14</v>
      </c>
      <c r="R86" s="1211">
        <f>(Q86)/(I99)/R99</f>
        <v>0.07567567567567568</v>
      </c>
      <c r="S86" s="919">
        <v>80</v>
      </c>
      <c r="T86" s="901" t="s">
        <v>483</v>
      </c>
      <c r="U86" s="901" t="s">
        <v>451</v>
      </c>
      <c r="V86" s="901" t="s">
        <v>442</v>
      </c>
      <c r="W86" s="901">
        <v>2</v>
      </c>
      <c r="X86" s="901">
        <v>1</v>
      </c>
      <c r="Y86" s="901">
        <v>1</v>
      </c>
      <c r="Z86" s="901" t="s">
        <v>442</v>
      </c>
      <c r="AA86" s="901">
        <v>1</v>
      </c>
      <c r="AB86" s="901">
        <v>1</v>
      </c>
      <c r="AC86" s="902" t="s">
        <v>442</v>
      </c>
      <c r="AD86" s="863"/>
    </row>
    <row r="87" spans="1:30" s="740" customFormat="1" ht="40.5" customHeight="1">
      <c r="A87" s="739"/>
      <c r="B87" s="1198">
        <v>100</v>
      </c>
      <c r="C87" s="1011" t="s">
        <v>775</v>
      </c>
      <c r="D87" s="1689" t="s">
        <v>779</v>
      </c>
      <c r="E87" s="1690"/>
      <c r="F87" s="1690"/>
      <c r="G87" s="1690"/>
      <c r="H87" s="1690"/>
      <c r="I87" s="1690"/>
      <c r="J87" s="1690"/>
      <c r="K87" s="1690"/>
      <c r="L87" s="1690"/>
      <c r="M87" s="1690"/>
      <c r="N87" s="1690"/>
      <c r="O87" s="1690"/>
      <c r="P87" s="1691"/>
      <c r="Q87" s="1233">
        <f>AF52</f>
        <v>14</v>
      </c>
      <c r="R87" s="1212">
        <f>(Q87)/(I99)/R99</f>
        <v>0.07567567567567568</v>
      </c>
      <c r="S87" s="1013">
        <v>100</v>
      </c>
      <c r="T87" s="1012" t="s">
        <v>483</v>
      </c>
      <c r="U87" s="1012" t="s">
        <v>451</v>
      </c>
      <c r="V87" s="1012" t="s">
        <v>442</v>
      </c>
      <c r="W87" s="1012">
        <v>2</v>
      </c>
      <c r="X87" s="1012">
        <v>1</v>
      </c>
      <c r="Y87" s="1012">
        <v>1</v>
      </c>
      <c r="Z87" s="1012">
        <v>1</v>
      </c>
      <c r="AA87" s="1012">
        <v>1</v>
      </c>
      <c r="AB87" s="1012">
        <v>1</v>
      </c>
      <c r="AC87" s="1014" t="s">
        <v>442</v>
      </c>
      <c r="AD87" s="863"/>
    </row>
    <row r="88" spans="1:30" s="740" customFormat="1" ht="40.5" customHeight="1">
      <c r="A88" s="739"/>
      <c r="B88" s="1198">
        <v>20</v>
      </c>
      <c r="C88" s="948" t="s">
        <v>706</v>
      </c>
      <c r="D88" s="1768" t="s">
        <v>409</v>
      </c>
      <c r="E88" s="1768"/>
      <c r="F88" s="1769"/>
      <c r="G88" s="1769"/>
      <c r="H88" s="1769"/>
      <c r="I88" s="1769"/>
      <c r="J88" s="1769"/>
      <c r="K88" s="1769"/>
      <c r="L88" s="1769"/>
      <c r="M88" s="1769"/>
      <c r="N88" s="1769"/>
      <c r="O88" s="1769"/>
      <c r="P88" s="1770"/>
      <c r="Q88" s="1234">
        <f>AF50</f>
        <v>2</v>
      </c>
      <c r="R88" s="1213">
        <f>(Q88)/(I99)/R99</f>
        <v>0.010810810810810811</v>
      </c>
      <c r="S88" s="927">
        <v>20</v>
      </c>
      <c r="T88" s="895" t="s">
        <v>483</v>
      </c>
      <c r="U88" s="895" t="s">
        <v>451</v>
      </c>
      <c r="V88" s="895" t="s">
        <v>442</v>
      </c>
      <c r="W88" s="895">
        <v>3</v>
      </c>
      <c r="X88" s="895">
        <v>1</v>
      </c>
      <c r="Y88" s="895" t="s">
        <v>442</v>
      </c>
      <c r="Z88" s="895" t="s">
        <v>442</v>
      </c>
      <c r="AA88" s="895">
        <v>1</v>
      </c>
      <c r="AB88" s="895">
        <v>1</v>
      </c>
      <c r="AC88" s="896" t="s">
        <v>442</v>
      </c>
      <c r="AD88" s="863"/>
    </row>
    <row r="89" spans="1:30" s="740" customFormat="1" ht="40.5" customHeight="1">
      <c r="A89" s="739"/>
      <c r="B89" s="1198">
        <v>80</v>
      </c>
      <c r="C89" s="949" t="s">
        <v>342</v>
      </c>
      <c r="D89" s="1692" t="s">
        <v>436</v>
      </c>
      <c r="E89" s="1693"/>
      <c r="F89" s="1693"/>
      <c r="G89" s="1693"/>
      <c r="H89" s="1693"/>
      <c r="I89" s="1693"/>
      <c r="J89" s="1693"/>
      <c r="K89" s="1693"/>
      <c r="L89" s="1693"/>
      <c r="M89" s="1693"/>
      <c r="N89" s="1693"/>
      <c r="O89" s="1693"/>
      <c r="P89" s="1694"/>
      <c r="Q89" s="1235">
        <f>AF49</f>
        <v>8</v>
      </c>
      <c r="R89" s="1214">
        <f>(Q89)/(I99)/R99</f>
        <v>0.043243243243243246</v>
      </c>
      <c r="S89" s="928">
        <v>60</v>
      </c>
      <c r="T89" s="897" t="s">
        <v>483</v>
      </c>
      <c r="U89" s="897" t="s">
        <v>451</v>
      </c>
      <c r="V89" s="897" t="s">
        <v>442</v>
      </c>
      <c r="W89" s="897">
        <v>2</v>
      </c>
      <c r="X89" s="897">
        <v>1</v>
      </c>
      <c r="Y89" s="897">
        <v>1</v>
      </c>
      <c r="Z89" s="897" t="s">
        <v>442</v>
      </c>
      <c r="AA89" s="897">
        <v>1</v>
      </c>
      <c r="AB89" s="897">
        <v>1</v>
      </c>
      <c r="AC89" s="898" t="s">
        <v>442</v>
      </c>
      <c r="AD89" s="863"/>
    </row>
    <row r="90" spans="1:30" s="740" customFormat="1" ht="40.5" customHeight="1" thickBot="1">
      <c r="A90" s="739"/>
      <c r="B90" s="1198" t="s">
        <v>781</v>
      </c>
      <c r="C90" s="1196" t="s">
        <v>830</v>
      </c>
      <c r="D90" s="1771" t="s">
        <v>831</v>
      </c>
      <c r="E90" s="1771"/>
      <c r="F90" s="1772"/>
      <c r="G90" s="1772"/>
      <c r="H90" s="1772"/>
      <c r="I90" s="1772"/>
      <c r="J90" s="1772"/>
      <c r="K90" s="1772"/>
      <c r="L90" s="1772"/>
      <c r="M90" s="1772"/>
      <c r="N90" s="1772"/>
      <c r="O90" s="1772"/>
      <c r="P90" s="1773"/>
      <c r="Q90" s="1238">
        <f>AF57</f>
        <v>4</v>
      </c>
      <c r="R90" s="1217">
        <f>(Q90)/(I99)/R99</f>
        <v>0.021621621621621623</v>
      </c>
      <c r="S90" s="1220">
        <v>30</v>
      </c>
      <c r="T90" s="1219" t="s">
        <v>483</v>
      </c>
      <c r="U90" s="1219" t="s">
        <v>451</v>
      </c>
      <c r="V90" s="1219" t="s">
        <v>442</v>
      </c>
      <c r="W90" s="1219">
        <v>2</v>
      </c>
      <c r="X90" s="1219">
        <v>1</v>
      </c>
      <c r="Y90" s="1219" t="s">
        <v>442</v>
      </c>
      <c r="Z90" s="1219" t="s">
        <v>442</v>
      </c>
      <c r="AA90" s="1219">
        <v>1</v>
      </c>
      <c r="AB90" s="1219">
        <v>1</v>
      </c>
      <c r="AC90" s="1221" t="s">
        <v>442</v>
      </c>
      <c r="AD90" s="863"/>
    </row>
    <row r="91" spans="1:30" s="740" customFormat="1" ht="40.5" customHeight="1">
      <c r="A91" s="739"/>
      <c r="B91" s="1198">
        <v>80</v>
      </c>
      <c r="C91" s="951" t="s">
        <v>564</v>
      </c>
      <c r="D91" s="1680" t="s">
        <v>681</v>
      </c>
      <c r="E91" s="1680"/>
      <c r="F91" s="1681"/>
      <c r="G91" s="1681"/>
      <c r="H91" s="1681"/>
      <c r="I91" s="1681"/>
      <c r="J91" s="1681"/>
      <c r="K91" s="1681"/>
      <c r="L91" s="1681"/>
      <c r="M91" s="1681"/>
      <c r="N91" s="1681"/>
      <c r="O91" s="1681"/>
      <c r="P91" s="1682"/>
      <c r="Q91" s="1236">
        <f>AF53</f>
        <v>10</v>
      </c>
      <c r="R91" s="1215">
        <f>(Q91)/(I99)/R99</f>
        <v>0.05405405405405405</v>
      </c>
      <c r="S91" s="929">
        <v>35</v>
      </c>
      <c r="T91" s="899" t="s">
        <v>483</v>
      </c>
      <c r="U91" s="899" t="s">
        <v>451</v>
      </c>
      <c r="V91" s="899" t="s">
        <v>442</v>
      </c>
      <c r="W91" s="899">
        <v>2</v>
      </c>
      <c r="X91" s="899">
        <v>1</v>
      </c>
      <c r="Y91" s="899">
        <v>1</v>
      </c>
      <c r="Z91" s="899" t="s">
        <v>442</v>
      </c>
      <c r="AA91" s="899">
        <v>1</v>
      </c>
      <c r="AB91" s="899">
        <v>1</v>
      </c>
      <c r="AC91" s="900" t="s">
        <v>442</v>
      </c>
      <c r="AD91" s="863"/>
    </row>
    <row r="92" spans="1:30" s="740" customFormat="1" ht="40.5" customHeight="1">
      <c r="A92" s="739"/>
      <c r="B92" s="1198">
        <v>60</v>
      </c>
      <c r="C92" s="940" t="s">
        <v>703</v>
      </c>
      <c r="D92" s="1703" t="s">
        <v>705</v>
      </c>
      <c r="E92" s="1704"/>
      <c r="F92" s="1704"/>
      <c r="G92" s="1704"/>
      <c r="H92" s="1704"/>
      <c r="I92" s="1704"/>
      <c r="J92" s="1704"/>
      <c r="K92" s="1704"/>
      <c r="L92" s="1704"/>
      <c r="M92" s="1704"/>
      <c r="N92" s="1704"/>
      <c r="O92" s="1704"/>
      <c r="P92" s="1705"/>
      <c r="Q92" s="1223">
        <f>AF54</f>
        <v>12</v>
      </c>
      <c r="R92" s="1202">
        <f>(Q92)/(I99)/R99</f>
        <v>0.06486486486486487</v>
      </c>
      <c r="S92" s="920">
        <v>60</v>
      </c>
      <c r="T92" s="880" t="s">
        <v>483</v>
      </c>
      <c r="U92" s="880" t="s">
        <v>451</v>
      </c>
      <c r="V92" s="880" t="s">
        <v>442</v>
      </c>
      <c r="W92" s="880">
        <v>2</v>
      </c>
      <c r="X92" s="880">
        <v>1</v>
      </c>
      <c r="Y92" s="880">
        <v>1</v>
      </c>
      <c r="Z92" s="880" t="s">
        <v>442</v>
      </c>
      <c r="AA92" s="880">
        <v>1</v>
      </c>
      <c r="AB92" s="880">
        <v>1</v>
      </c>
      <c r="AC92" s="881" t="s">
        <v>442</v>
      </c>
      <c r="AD92" s="863"/>
    </row>
    <row r="93" spans="1:30" s="740" customFormat="1" ht="40.5" customHeight="1">
      <c r="A93" s="739"/>
      <c r="B93" s="1198">
        <v>60</v>
      </c>
      <c r="C93" s="1093" t="s">
        <v>702</v>
      </c>
      <c r="D93" s="1765" t="s">
        <v>704</v>
      </c>
      <c r="E93" s="1766"/>
      <c r="F93" s="1766"/>
      <c r="G93" s="1766"/>
      <c r="H93" s="1766"/>
      <c r="I93" s="1766"/>
      <c r="J93" s="1766"/>
      <c r="K93" s="1766"/>
      <c r="L93" s="1766"/>
      <c r="M93" s="1766"/>
      <c r="N93" s="1766"/>
      <c r="O93" s="1766"/>
      <c r="P93" s="1767"/>
      <c r="Q93" s="1237">
        <f>AF55</f>
        <v>8</v>
      </c>
      <c r="R93" s="1216">
        <f>(Q93)/(I99)/R99</f>
        <v>0.043243243243243246</v>
      </c>
      <c r="S93" s="1094">
        <v>40</v>
      </c>
      <c r="T93" s="1095" t="s">
        <v>483</v>
      </c>
      <c r="U93" s="1095" t="s">
        <v>451</v>
      </c>
      <c r="V93" s="1095" t="s">
        <v>442</v>
      </c>
      <c r="W93" s="1095">
        <v>2</v>
      </c>
      <c r="X93" s="1095">
        <v>1</v>
      </c>
      <c r="Y93" s="1095">
        <v>1</v>
      </c>
      <c r="Z93" s="1095" t="s">
        <v>442</v>
      </c>
      <c r="AA93" s="1095">
        <v>1</v>
      </c>
      <c r="AB93" s="1095">
        <v>1</v>
      </c>
      <c r="AC93" s="1096" t="s">
        <v>442</v>
      </c>
      <c r="AD93" s="863"/>
    </row>
    <row r="94" spans="1:30" s="740" customFormat="1" ht="40.5" customHeight="1">
      <c r="A94" s="739"/>
      <c r="B94" s="1198">
        <v>60</v>
      </c>
      <c r="C94" s="1008" t="s">
        <v>625</v>
      </c>
      <c r="D94" s="1700" t="s">
        <v>626</v>
      </c>
      <c r="E94" s="1700"/>
      <c r="F94" s="1701"/>
      <c r="G94" s="1701"/>
      <c r="H94" s="1701"/>
      <c r="I94" s="1701"/>
      <c r="J94" s="1701"/>
      <c r="K94" s="1701"/>
      <c r="L94" s="1701"/>
      <c r="M94" s="1701"/>
      <c r="N94" s="1701"/>
      <c r="O94" s="1701"/>
      <c r="P94" s="1702"/>
      <c r="Q94" s="1228">
        <f>AF56</f>
        <v>12</v>
      </c>
      <c r="R94" s="1207">
        <f>(Q94)/(I99)/R99</f>
        <v>0.06486486486486487</v>
      </c>
      <c r="S94" s="1009">
        <v>40</v>
      </c>
      <c r="T94" s="890" t="s">
        <v>483</v>
      </c>
      <c r="U94" s="890" t="s">
        <v>451</v>
      </c>
      <c r="V94" s="890" t="s">
        <v>442</v>
      </c>
      <c r="W94" s="890">
        <v>2</v>
      </c>
      <c r="X94" s="890">
        <v>1</v>
      </c>
      <c r="Y94" s="890">
        <v>1</v>
      </c>
      <c r="Z94" s="890" t="s">
        <v>442</v>
      </c>
      <c r="AA94" s="890">
        <v>1</v>
      </c>
      <c r="AB94" s="890">
        <v>1</v>
      </c>
      <c r="AC94" s="1010" t="s">
        <v>442</v>
      </c>
      <c r="AD94" s="863"/>
    </row>
    <row r="95" spans="1:30" s="740" customFormat="1" ht="40.5" customHeight="1" thickBot="1">
      <c r="A95" s="739"/>
      <c r="B95" s="1198">
        <v>60</v>
      </c>
      <c r="C95" s="1200" t="s">
        <v>462</v>
      </c>
      <c r="D95" s="1697" t="s">
        <v>753</v>
      </c>
      <c r="E95" s="1697"/>
      <c r="F95" s="1698"/>
      <c r="G95" s="1698"/>
      <c r="H95" s="1698"/>
      <c r="I95" s="1698"/>
      <c r="J95" s="1698"/>
      <c r="K95" s="1698"/>
      <c r="L95" s="1698"/>
      <c r="M95" s="1698"/>
      <c r="N95" s="1698"/>
      <c r="O95" s="1698"/>
      <c r="P95" s="1699"/>
      <c r="Q95" s="1239">
        <f>AF59</f>
        <v>1</v>
      </c>
      <c r="R95" s="1218">
        <f>(Q95)/(I99)/R99</f>
        <v>0.005405405405405406</v>
      </c>
      <c r="S95" s="954">
        <v>60</v>
      </c>
      <c r="T95" s="912" t="s">
        <v>483</v>
      </c>
      <c r="U95" s="912" t="s">
        <v>451</v>
      </c>
      <c r="V95" s="912" t="s">
        <v>442</v>
      </c>
      <c r="W95" s="912">
        <v>2</v>
      </c>
      <c r="X95" s="912">
        <v>1</v>
      </c>
      <c r="Y95" s="912" t="s">
        <v>442</v>
      </c>
      <c r="Z95" s="912" t="s">
        <v>442</v>
      </c>
      <c r="AA95" s="912">
        <v>1</v>
      </c>
      <c r="AB95" s="912">
        <v>1</v>
      </c>
      <c r="AC95" s="913">
        <v>1</v>
      </c>
      <c r="AD95" s="863"/>
    </row>
    <row r="96" spans="1:30" s="740" customFormat="1" ht="40.5" customHeight="1">
      <c r="A96" s="739"/>
      <c r="B96" s="741"/>
      <c r="C96" s="903" t="s">
        <v>263</v>
      </c>
      <c r="D96" s="1465" t="s">
        <v>793</v>
      </c>
      <c r="E96" s="1466"/>
      <c r="F96" s="1466"/>
      <c r="G96" s="1466"/>
      <c r="H96" s="1466"/>
      <c r="I96" s="1466"/>
      <c r="J96" s="1466"/>
      <c r="K96" s="1466"/>
      <c r="L96" s="1466"/>
      <c r="M96" s="1466"/>
      <c r="N96" s="1466"/>
      <c r="O96" s="1466"/>
      <c r="P96" s="1466"/>
      <c r="Q96" s="1467"/>
      <c r="R96" s="1252" t="s">
        <v>453</v>
      </c>
      <c r="S96" s="1658" t="s">
        <v>457</v>
      </c>
      <c r="T96" s="1659"/>
      <c r="U96" s="1253" t="s">
        <v>482</v>
      </c>
      <c r="V96" s="1639" t="s">
        <v>471</v>
      </c>
      <c r="W96" s="1639"/>
      <c r="X96" s="1254" t="s">
        <v>455</v>
      </c>
      <c r="Y96" s="1639" t="s">
        <v>460</v>
      </c>
      <c r="Z96" s="1639"/>
      <c r="AA96" s="1254" t="s">
        <v>221</v>
      </c>
      <c r="AB96" s="1639" t="s">
        <v>222</v>
      </c>
      <c r="AC96" s="1640"/>
      <c r="AD96" s="863"/>
    </row>
    <row r="97" spans="1:30" s="740" customFormat="1" ht="40.5" customHeight="1">
      <c r="A97" s="739"/>
      <c r="B97" s="741"/>
      <c r="C97" s="992" t="s">
        <v>461</v>
      </c>
      <c r="D97" s="1468" t="s">
        <v>794</v>
      </c>
      <c r="E97" s="1469"/>
      <c r="F97" s="1469"/>
      <c r="G97" s="1469"/>
      <c r="H97" s="1469"/>
      <c r="I97" s="1469"/>
      <c r="J97" s="1469"/>
      <c r="K97" s="1469"/>
      <c r="L97" s="1469"/>
      <c r="M97" s="1469"/>
      <c r="N97" s="1469"/>
      <c r="O97" s="1469"/>
      <c r="P97" s="1469"/>
      <c r="Q97" s="1470"/>
      <c r="R97" s="1255" t="s">
        <v>783</v>
      </c>
      <c r="S97" s="1747" t="s">
        <v>782</v>
      </c>
      <c r="T97" s="1748"/>
      <c r="U97" s="1256" t="s">
        <v>447</v>
      </c>
      <c r="V97" s="1489" t="s">
        <v>458</v>
      </c>
      <c r="W97" s="1489"/>
      <c r="X97" s="1257" t="s">
        <v>449</v>
      </c>
      <c r="Y97" s="1489" t="s">
        <v>481</v>
      </c>
      <c r="Z97" s="1489"/>
      <c r="AA97" s="1257" t="s">
        <v>448</v>
      </c>
      <c r="AB97" s="1489" t="s">
        <v>355</v>
      </c>
      <c r="AC97" s="1638"/>
      <c r="AD97" s="863"/>
    </row>
    <row r="98" spans="1:30" s="738" customFormat="1" ht="40.5" customHeight="1" thickBot="1">
      <c r="A98" s="736"/>
      <c r="B98" s="741"/>
      <c r="C98" s="904" t="s">
        <v>694</v>
      </c>
      <c r="D98" s="1471" t="s">
        <v>695</v>
      </c>
      <c r="E98" s="1472"/>
      <c r="F98" s="1472"/>
      <c r="G98" s="1472"/>
      <c r="H98" s="1472"/>
      <c r="I98" s="1472"/>
      <c r="J98" s="1472"/>
      <c r="K98" s="1472"/>
      <c r="L98" s="1472"/>
      <c r="M98" s="1472"/>
      <c r="N98" s="1472"/>
      <c r="O98" s="1472"/>
      <c r="P98" s="1472"/>
      <c r="Q98" s="1473"/>
      <c r="R98" s="1462" t="s">
        <v>182</v>
      </c>
      <c r="S98" s="1463"/>
      <c r="T98" s="1464"/>
      <c r="U98" s="1258" t="s">
        <v>452</v>
      </c>
      <c r="V98" s="1488" t="s">
        <v>459</v>
      </c>
      <c r="W98" s="1488"/>
      <c r="X98" s="1258" t="s">
        <v>450</v>
      </c>
      <c r="Y98" s="1488" t="s">
        <v>352</v>
      </c>
      <c r="Z98" s="1488"/>
      <c r="AA98" s="1258" t="s">
        <v>454</v>
      </c>
      <c r="AB98" s="1488" t="s">
        <v>480</v>
      </c>
      <c r="AC98" s="1637"/>
      <c r="AD98" s="867"/>
    </row>
    <row r="99" spans="1:30" s="738" customFormat="1" ht="40.5" customHeight="1">
      <c r="A99" s="736"/>
      <c r="B99" s="741"/>
      <c r="C99" s="1482" t="s">
        <v>357</v>
      </c>
      <c r="D99" s="1483"/>
      <c r="E99" s="1483"/>
      <c r="F99" s="1483"/>
      <c r="G99" s="1483"/>
      <c r="H99" s="1484"/>
      <c r="I99" s="1480">
        <v>38</v>
      </c>
      <c r="J99" s="1456" t="s">
        <v>446</v>
      </c>
      <c r="K99" s="1457"/>
      <c r="L99" s="1457"/>
      <c r="M99" s="1457"/>
      <c r="N99" s="1457"/>
      <c r="O99" s="1457"/>
      <c r="P99" s="1457"/>
      <c r="Q99" s="1458"/>
      <c r="R99" s="905">
        <f>X99/I99</f>
        <v>4.868421052631579</v>
      </c>
      <c r="S99" s="906"/>
      <c r="T99" s="1474" t="s">
        <v>356</v>
      </c>
      <c r="U99" s="1475"/>
      <c r="V99" s="1475"/>
      <c r="W99" s="1476"/>
      <c r="X99" s="1480">
        <f>AF64</f>
        <v>185</v>
      </c>
      <c r="Y99" s="1630" t="s">
        <v>354</v>
      </c>
      <c r="Z99" s="1631"/>
      <c r="AA99" s="1631"/>
      <c r="AB99" s="1631"/>
      <c r="AC99" s="1632"/>
      <c r="AD99" s="867"/>
    </row>
    <row r="100" spans="1:30" s="738" customFormat="1" ht="40.5" customHeight="1" thickBot="1">
      <c r="A100" s="736"/>
      <c r="B100" s="741"/>
      <c r="C100" s="1485"/>
      <c r="D100" s="1486"/>
      <c r="E100" s="1486"/>
      <c r="F100" s="1486"/>
      <c r="G100" s="1486"/>
      <c r="H100" s="1487"/>
      <c r="I100" s="1481"/>
      <c r="J100" s="1459"/>
      <c r="K100" s="1460"/>
      <c r="L100" s="1460"/>
      <c r="M100" s="1460"/>
      <c r="N100" s="1460"/>
      <c r="O100" s="1460"/>
      <c r="P100" s="1460"/>
      <c r="Q100" s="1461"/>
      <c r="R100" s="907"/>
      <c r="S100" s="907"/>
      <c r="T100" s="1477"/>
      <c r="U100" s="1478"/>
      <c r="V100" s="1478"/>
      <c r="W100" s="1479"/>
      <c r="X100" s="1636"/>
      <c r="Y100" s="1633"/>
      <c r="Z100" s="1634"/>
      <c r="AA100" s="1634"/>
      <c r="AB100" s="1634"/>
      <c r="AC100" s="1635"/>
      <c r="AD100" s="867"/>
    </row>
    <row r="101" spans="1:30" s="89" customFormat="1" ht="40.5" customHeight="1" thickBot="1">
      <c r="A101" s="88"/>
      <c r="B101" s="122"/>
      <c r="C101" s="123"/>
      <c r="D101" s="123"/>
      <c r="E101" s="123"/>
      <c r="F101" s="123"/>
      <c r="G101" s="123"/>
      <c r="H101" s="123"/>
      <c r="I101" s="124"/>
      <c r="J101" s="123"/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868"/>
    </row>
    <row r="102" spans="1:31" s="89" customFormat="1" ht="28.5" customHeight="1">
      <c r="A102" s="88"/>
      <c r="B102" s="113"/>
      <c r="C102" s="864"/>
      <c r="D102" s="864"/>
      <c r="E102" s="864"/>
      <c r="F102" s="864"/>
      <c r="G102" s="864"/>
      <c r="H102" s="864"/>
      <c r="I102" s="112"/>
      <c r="J102" s="864"/>
      <c r="K102" s="864"/>
      <c r="L102" s="864"/>
      <c r="M102" s="864"/>
      <c r="N102" s="864"/>
      <c r="O102" s="864"/>
      <c r="P102" s="864"/>
      <c r="Q102" s="864"/>
      <c r="R102" s="864"/>
      <c r="S102" s="864"/>
      <c r="T102" s="864"/>
      <c r="U102" s="864"/>
      <c r="V102" s="864"/>
      <c r="W102" s="864"/>
      <c r="X102" s="864"/>
      <c r="Y102" s="864"/>
      <c r="Z102" s="864"/>
      <c r="AA102" s="864"/>
      <c r="AB102" s="864"/>
      <c r="AC102" s="864"/>
      <c r="AD102" s="865"/>
      <c r="AE102" s="106"/>
    </row>
    <row r="103" spans="2:32" s="90" customFormat="1" ht="27.75" customHeight="1">
      <c r="B103" s="113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  <c r="Z103" s="112"/>
      <c r="AA103" s="112"/>
      <c r="AB103" s="112"/>
      <c r="AC103" s="112"/>
      <c r="AD103" s="114"/>
      <c r="AE103" s="103"/>
      <c r="AF103" s="107"/>
    </row>
    <row r="104" spans="2:32" s="90" customFormat="1" ht="15.75">
      <c r="B104" s="113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112"/>
      <c r="U104" s="112"/>
      <c r="V104" s="112"/>
      <c r="W104" s="112"/>
      <c r="X104" s="112"/>
      <c r="Y104" s="112"/>
      <c r="Z104" s="112"/>
      <c r="AA104" s="112"/>
      <c r="AB104" s="112"/>
      <c r="AC104" s="112"/>
      <c r="AD104" s="114"/>
      <c r="AE104" s="103"/>
      <c r="AF104" s="107"/>
    </row>
    <row r="105" spans="2:30" ht="15.75">
      <c r="B105" s="113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112"/>
      <c r="U105" s="112"/>
      <c r="V105" s="112"/>
      <c r="W105" s="112"/>
      <c r="X105" s="112"/>
      <c r="Y105" s="112"/>
      <c r="Z105" s="112"/>
      <c r="AA105" s="112"/>
      <c r="AB105" s="112"/>
      <c r="AC105" s="112"/>
      <c r="AD105" s="114"/>
    </row>
    <row r="106" spans="2:30" ht="15.75">
      <c r="B106" s="113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112"/>
      <c r="U106" s="112"/>
      <c r="V106" s="112"/>
      <c r="W106" s="112"/>
      <c r="X106" s="112"/>
      <c r="Y106" s="112"/>
      <c r="Z106" s="112"/>
      <c r="AA106" s="112"/>
      <c r="AB106" s="112"/>
      <c r="AC106" s="112"/>
      <c r="AD106" s="114"/>
    </row>
    <row r="107" spans="2:30" ht="15.75">
      <c r="B107" s="113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  <c r="T107" s="112"/>
      <c r="U107" s="112"/>
      <c r="V107" s="112"/>
      <c r="W107" s="112"/>
      <c r="X107" s="112"/>
      <c r="Y107" s="112"/>
      <c r="Z107" s="112"/>
      <c r="AA107" s="112"/>
      <c r="AB107" s="112"/>
      <c r="AC107" s="112"/>
      <c r="AD107" s="114"/>
    </row>
    <row r="108" spans="2:30" ht="15.75">
      <c r="B108" s="113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2"/>
      <c r="U108" s="112"/>
      <c r="V108" s="112"/>
      <c r="W108" s="112"/>
      <c r="X108" s="112"/>
      <c r="Y108" s="112"/>
      <c r="Z108" s="112"/>
      <c r="AA108" s="112"/>
      <c r="AB108" s="112"/>
      <c r="AC108" s="112"/>
      <c r="AD108" s="114"/>
    </row>
    <row r="109" spans="2:30" ht="15.75">
      <c r="B109" s="113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112"/>
      <c r="U109" s="112"/>
      <c r="V109" s="112"/>
      <c r="W109" s="112"/>
      <c r="X109" s="112"/>
      <c r="Y109" s="112"/>
      <c r="Z109" s="112"/>
      <c r="AA109" s="112"/>
      <c r="AB109" s="112"/>
      <c r="AC109" s="112"/>
      <c r="AD109" s="114"/>
    </row>
    <row r="110" spans="2:30" ht="15.75">
      <c r="B110" s="113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112"/>
      <c r="T110" s="112"/>
      <c r="U110" s="112"/>
      <c r="V110" s="112"/>
      <c r="W110" s="112"/>
      <c r="X110" s="112"/>
      <c r="Y110" s="112"/>
      <c r="Z110" s="112"/>
      <c r="AA110" s="112"/>
      <c r="AB110" s="112"/>
      <c r="AC110" s="112"/>
      <c r="AD110" s="114"/>
    </row>
    <row r="111" spans="2:30" ht="15.75">
      <c r="B111" s="113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  <c r="T111" s="112"/>
      <c r="U111" s="112"/>
      <c r="V111" s="112"/>
      <c r="W111" s="112"/>
      <c r="X111" s="112"/>
      <c r="Y111" s="112"/>
      <c r="Z111" s="112"/>
      <c r="AA111" s="112"/>
      <c r="AB111" s="112"/>
      <c r="AC111" s="112"/>
      <c r="AD111" s="114"/>
    </row>
    <row r="112" spans="2:30" ht="15.75">
      <c r="B112" s="113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  <c r="T112" s="112"/>
      <c r="U112" s="112"/>
      <c r="V112" s="112"/>
      <c r="W112" s="112"/>
      <c r="X112" s="112"/>
      <c r="Y112" s="112"/>
      <c r="Z112" s="112"/>
      <c r="AA112" s="112"/>
      <c r="AB112" s="112"/>
      <c r="AC112" s="112"/>
      <c r="AD112" s="114"/>
    </row>
    <row r="113" spans="2:30" ht="15.75">
      <c r="B113" s="113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112"/>
      <c r="U113" s="112"/>
      <c r="V113" s="112"/>
      <c r="W113" s="112"/>
      <c r="X113" s="112"/>
      <c r="Y113" s="112"/>
      <c r="Z113" s="112"/>
      <c r="AA113" s="112"/>
      <c r="AB113" s="112"/>
      <c r="AC113" s="112"/>
      <c r="AD113" s="114"/>
    </row>
    <row r="114" spans="2:30" ht="15.75">
      <c r="B114" s="113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112"/>
      <c r="U114" s="112"/>
      <c r="V114" s="112"/>
      <c r="W114" s="112"/>
      <c r="X114" s="112"/>
      <c r="Y114" s="112"/>
      <c r="Z114" s="112"/>
      <c r="AA114" s="112"/>
      <c r="AB114" s="112"/>
      <c r="AC114" s="112"/>
      <c r="AD114" s="114"/>
    </row>
    <row r="115" spans="2:30" ht="15.75">
      <c r="B115" s="113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  <c r="T115" s="112"/>
      <c r="U115" s="112"/>
      <c r="V115" s="112"/>
      <c r="W115" s="112"/>
      <c r="X115" s="112"/>
      <c r="Y115" s="112"/>
      <c r="Z115" s="112"/>
      <c r="AA115" s="112"/>
      <c r="AB115" s="112"/>
      <c r="AC115" s="112"/>
      <c r="AD115" s="114"/>
    </row>
    <row r="116" spans="2:30" ht="15.75">
      <c r="B116" s="113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  <c r="T116" s="112"/>
      <c r="U116" s="112"/>
      <c r="V116" s="112"/>
      <c r="W116" s="112"/>
      <c r="X116" s="112"/>
      <c r="Y116" s="112"/>
      <c r="Z116" s="112"/>
      <c r="AA116" s="112"/>
      <c r="AB116" s="112"/>
      <c r="AC116" s="112"/>
      <c r="AD116" s="114"/>
    </row>
    <row r="117" spans="2:30" ht="15.75">
      <c r="B117" s="113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112"/>
      <c r="U117" s="112"/>
      <c r="V117" s="112"/>
      <c r="W117" s="112"/>
      <c r="X117" s="112"/>
      <c r="Y117" s="112"/>
      <c r="Z117" s="112"/>
      <c r="AA117" s="112"/>
      <c r="AB117" s="112"/>
      <c r="AC117" s="112"/>
      <c r="AD117" s="114"/>
    </row>
    <row r="118" spans="2:30" ht="15.75">
      <c r="B118" s="113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  <c r="T118" s="112"/>
      <c r="U118" s="112"/>
      <c r="V118" s="112"/>
      <c r="W118" s="112"/>
      <c r="X118" s="112"/>
      <c r="Y118" s="112"/>
      <c r="Z118" s="112"/>
      <c r="AA118" s="112"/>
      <c r="AB118" s="112"/>
      <c r="AC118" s="112"/>
      <c r="AD118" s="114"/>
    </row>
    <row r="119" spans="2:30" ht="15.75">
      <c r="B119" s="113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  <c r="T119" s="112"/>
      <c r="U119" s="112"/>
      <c r="V119" s="112"/>
      <c r="W119" s="112"/>
      <c r="X119" s="112"/>
      <c r="Y119" s="112"/>
      <c r="Z119" s="112"/>
      <c r="AA119" s="112"/>
      <c r="AB119" s="112"/>
      <c r="AC119" s="112"/>
      <c r="AD119" s="114"/>
    </row>
    <row r="120" spans="2:30" ht="15.75">
      <c r="B120" s="113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2"/>
      <c r="T120" s="112"/>
      <c r="U120" s="112"/>
      <c r="V120" s="112"/>
      <c r="W120" s="112"/>
      <c r="X120" s="112"/>
      <c r="Y120" s="112"/>
      <c r="Z120" s="112"/>
      <c r="AA120" s="112"/>
      <c r="AB120" s="112"/>
      <c r="AC120" s="112"/>
      <c r="AD120" s="114"/>
    </row>
    <row r="121" spans="2:30" ht="15.75">
      <c r="B121" s="113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  <c r="T121" s="112"/>
      <c r="U121" s="112"/>
      <c r="V121" s="112"/>
      <c r="W121" s="112"/>
      <c r="X121" s="112"/>
      <c r="Y121" s="112"/>
      <c r="Z121" s="112"/>
      <c r="AA121" s="112"/>
      <c r="AB121" s="112"/>
      <c r="AC121" s="112"/>
      <c r="AD121" s="114"/>
    </row>
    <row r="122" spans="2:30" ht="15.75">
      <c r="B122" s="113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112"/>
      <c r="T122" s="112"/>
      <c r="U122" s="112"/>
      <c r="V122" s="112"/>
      <c r="W122" s="112"/>
      <c r="X122" s="112"/>
      <c r="Y122" s="112"/>
      <c r="Z122" s="112"/>
      <c r="AA122" s="112"/>
      <c r="AB122" s="112"/>
      <c r="AC122" s="112"/>
      <c r="AD122" s="114"/>
    </row>
    <row r="123" spans="2:30" ht="15.75">
      <c r="B123" s="113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  <c r="T123" s="112"/>
      <c r="U123" s="112"/>
      <c r="V123" s="112"/>
      <c r="W123" s="112"/>
      <c r="X123" s="112"/>
      <c r="Y123" s="112"/>
      <c r="Z123" s="112"/>
      <c r="AA123" s="112"/>
      <c r="AB123" s="112"/>
      <c r="AC123" s="112"/>
      <c r="AD123" s="114"/>
    </row>
    <row r="124" spans="2:30" ht="15.75">
      <c r="B124" s="113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  <c r="T124" s="112"/>
      <c r="U124" s="112"/>
      <c r="V124" s="112"/>
      <c r="W124" s="112"/>
      <c r="X124" s="112"/>
      <c r="Y124" s="112"/>
      <c r="Z124" s="112"/>
      <c r="AA124" s="112"/>
      <c r="AB124" s="112"/>
      <c r="AC124" s="112"/>
      <c r="AD124" s="114"/>
    </row>
    <row r="125" spans="2:30" ht="15.75">
      <c r="B125" s="113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  <c r="T125" s="112"/>
      <c r="U125" s="112"/>
      <c r="V125" s="112"/>
      <c r="W125" s="112"/>
      <c r="X125" s="112"/>
      <c r="Y125" s="112"/>
      <c r="Z125" s="112"/>
      <c r="AA125" s="112"/>
      <c r="AB125" s="112"/>
      <c r="AC125" s="112"/>
      <c r="AD125" s="114"/>
    </row>
    <row r="126" spans="2:30" ht="15.75">
      <c r="B126" s="113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  <c r="T126" s="112"/>
      <c r="U126" s="112"/>
      <c r="V126" s="112"/>
      <c r="W126" s="112"/>
      <c r="X126" s="112"/>
      <c r="Y126" s="112"/>
      <c r="Z126" s="112"/>
      <c r="AA126" s="112"/>
      <c r="AB126" s="112"/>
      <c r="AC126" s="112"/>
      <c r="AD126" s="114"/>
    </row>
    <row r="127" spans="2:30" ht="15.75">
      <c r="B127" s="113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112"/>
      <c r="T127" s="112"/>
      <c r="U127" s="112"/>
      <c r="V127" s="112"/>
      <c r="W127" s="112"/>
      <c r="X127" s="112"/>
      <c r="Y127" s="112"/>
      <c r="Z127" s="112"/>
      <c r="AA127" s="112"/>
      <c r="AB127" s="112"/>
      <c r="AC127" s="112"/>
      <c r="AD127" s="114"/>
    </row>
    <row r="128" spans="2:30" ht="15.75">
      <c r="B128" s="113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112"/>
      <c r="T128" s="112"/>
      <c r="U128" s="112"/>
      <c r="V128" s="112"/>
      <c r="W128" s="112"/>
      <c r="X128" s="112"/>
      <c r="Y128" s="112"/>
      <c r="Z128" s="112"/>
      <c r="AA128" s="112"/>
      <c r="AB128" s="112"/>
      <c r="AC128" s="112"/>
      <c r="AD128" s="114"/>
    </row>
    <row r="129" spans="2:30" ht="15.75">
      <c r="B129" s="113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112"/>
      <c r="T129" s="112"/>
      <c r="U129" s="112"/>
      <c r="V129" s="112"/>
      <c r="W129" s="112"/>
      <c r="X129" s="112"/>
      <c r="Y129" s="112"/>
      <c r="Z129" s="112"/>
      <c r="AA129" s="112"/>
      <c r="AB129" s="112"/>
      <c r="AC129" s="112"/>
      <c r="AD129" s="114"/>
    </row>
    <row r="130" spans="2:30" ht="15.75">
      <c r="B130" s="113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112"/>
      <c r="T130" s="112"/>
      <c r="U130" s="112"/>
      <c r="V130" s="112"/>
      <c r="W130" s="112"/>
      <c r="X130" s="112"/>
      <c r="Y130" s="112"/>
      <c r="Z130" s="112"/>
      <c r="AA130" s="112"/>
      <c r="AB130" s="112"/>
      <c r="AC130" s="112"/>
      <c r="AD130" s="114"/>
    </row>
    <row r="131" spans="2:30" ht="15.75">
      <c r="B131" s="113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112"/>
      <c r="T131" s="112"/>
      <c r="U131" s="112"/>
      <c r="V131" s="112"/>
      <c r="W131" s="112"/>
      <c r="X131" s="112"/>
      <c r="Y131" s="112"/>
      <c r="Z131" s="112"/>
      <c r="AA131" s="112"/>
      <c r="AB131" s="112"/>
      <c r="AC131" s="112"/>
      <c r="AD131" s="114"/>
    </row>
    <row r="132" spans="2:30" ht="15.75">
      <c r="B132" s="113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112"/>
      <c r="T132" s="112"/>
      <c r="U132" s="112"/>
      <c r="V132" s="112"/>
      <c r="W132" s="112"/>
      <c r="X132" s="112"/>
      <c r="Y132" s="112"/>
      <c r="Z132" s="112"/>
      <c r="AA132" s="112"/>
      <c r="AB132" s="112"/>
      <c r="AC132" s="112"/>
      <c r="AD132" s="114"/>
    </row>
    <row r="133" spans="2:30" ht="15.75">
      <c r="B133" s="113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  <c r="T133" s="112"/>
      <c r="U133" s="112"/>
      <c r="V133" s="112"/>
      <c r="W133" s="112"/>
      <c r="X133" s="112"/>
      <c r="Y133" s="112"/>
      <c r="Z133" s="112"/>
      <c r="AA133" s="112"/>
      <c r="AB133" s="112"/>
      <c r="AC133" s="112"/>
      <c r="AD133" s="114"/>
    </row>
    <row r="134" spans="2:30" ht="15.75">
      <c r="B134" s="113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  <c r="T134" s="112"/>
      <c r="U134" s="112"/>
      <c r="V134" s="112"/>
      <c r="W134" s="112"/>
      <c r="X134" s="112"/>
      <c r="Y134" s="112"/>
      <c r="Z134" s="112"/>
      <c r="AA134" s="112"/>
      <c r="AB134" s="112"/>
      <c r="AC134" s="112"/>
      <c r="AD134" s="114"/>
    </row>
    <row r="135" spans="2:30" ht="15.75">
      <c r="B135" s="113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112"/>
      <c r="T135" s="112"/>
      <c r="U135" s="112"/>
      <c r="V135" s="112"/>
      <c r="W135" s="112"/>
      <c r="X135" s="112"/>
      <c r="Y135" s="112"/>
      <c r="Z135" s="112"/>
      <c r="AA135" s="112"/>
      <c r="AB135" s="112"/>
      <c r="AC135" s="112"/>
      <c r="AD135" s="114"/>
    </row>
    <row r="136" spans="2:30" ht="15.75">
      <c r="B136" s="113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112"/>
      <c r="T136" s="112"/>
      <c r="U136" s="112"/>
      <c r="V136" s="112"/>
      <c r="W136" s="112"/>
      <c r="X136" s="112"/>
      <c r="Y136" s="112"/>
      <c r="Z136" s="112"/>
      <c r="AA136" s="112"/>
      <c r="AB136" s="112"/>
      <c r="AC136" s="112"/>
      <c r="AD136" s="114"/>
    </row>
    <row r="137" spans="2:30" ht="15.75">
      <c r="B137" s="113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112"/>
      <c r="T137" s="112"/>
      <c r="U137" s="112"/>
      <c r="V137" s="112"/>
      <c r="W137" s="112"/>
      <c r="X137" s="112"/>
      <c r="Y137" s="112"/>
      <c r="Z137" s="112"/>
      <c r="AA137" s="112"/>
      <c r="AB137" s="112"/>
      <c r="AC137" s="112"/>
      <c r="AD137" s="114"/>
    </row>
    <row r="138" spans="2:30" ht="15.75">
      <c r="B138" s="113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  <c r="T138" s="112"/>
      <c r="U138" s="112"/>
      <c r="V138" s="112"/>
      <c r="W138" s="112"/>
      <c r="X138" s="112"/>
      <c r="Y138" s="112"/>
      <c r="Z138" s="112"/>
      <c r="AA138" s="112"/>
      <c r="AB138" s="112"/>
      <c r="AC138" s="112"/>
      <c r="AD138" s="114"/>
    </row>
    <row r="139" spans="2:30" ht="15.75">
      <c r="B139" s="113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112"/>
      <c r="T139" s="112"/>
      <c r="U139" s="112"/>
      <c r="V139" s="112"/>
      <c r="W139" s="112"/>
      <c r="X139" s="112"/>
      <c r="Y139" s="112"/>
      <c r="Z139" s="112"/>
      <c r="AA139" s="112"/>
      <c r="AB139" s="112"/>
      <c r="AC139" s="112"/>
      <c r="AD139" s="114"/>
    </row>
    <row r="140" spans="2:30" ht="15.75">
      <c r="B140" s="113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112"/>
      <c r="T140" s="112"/>
      <c r="U140" s="112"/>
      <c r="V140" s="112"/>
      <c r="W140" s="112"/>
      <c r="X140" s="112"/>
      <c r="Y140" s="112"/>
      <c r="Z140" s="112"/>
      <c r="AA140" s="112"/>
      <c r="AB140" s="112"/>
      <c r="AC140" s="112"/>
      <c r="AD140" s="114"/>
    </row>
    <row r="141" spans="2:30" ht="15.75">
      <c r="B141" s="113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112"/>
      <c r="T141" s="112"/>
      <c r="U141" s="112"/>
      <c r="V141" s="112"/>
      <c r="W141" s="112"/>
      <c r="X141" s="112"/>
      <c r="Y141" s="112"/>
      <c r="Z141" s="112"/>
      <c r="AA141" s="112"/>
      <c r="AB141" s="112"/>
      <c r="AC141" s="112"/>
      <c r="AD141" s="114"/>
    </row>
    <row r="142" spans="2:30" ht="15.75">
      <c r="B142" s="113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112"/>
      <c r="T142" s="112"/>
      <c r="U142" s="112"/>
      <c r="V142" s="112"/>
      <c r="W142" s="112"/>
      <c r="X142" s="112"/>
      <c r="Y142" s="112"/>
      <c r="Z142" s="112"/>
      <c r="AA142" s="112"/>
      <c r="AB142" s="112"/>
      <c r="AC142" s="112"/>
      <c r="AD142" s="114"/>
    </row>
    <row r="143" spans="2:30" ht="15.75">
      <c r="B143" s="113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  <c r="T143" s="112"/>
      <c r="U143" s="112"/>
      <c r="V143" s="112"/>
      <c r="W143" s="112"/>
      <c r="X143" s="112"/>
      <c r="Y143" s="112"/>
      <c r="Z143" s="112"/>
      <c r="AA143" s="112"/>
      <c r="AB143" s="112"/>
      <c r="AC143" s="112"/>
      <c r="AD143" s="114"/>
    </row>
    <row r="144" spans="2:30" ht="15.75">
      <c r="B144" s="113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112"/>
      <c r="T144" s="112"/>
      <c r="U144" s="112"/>
      <c r="V144" s="112"/>
      <c r="W144" s="112"/>
      <c r="X144" s="112"/>
      <c r="Y144" s="112"/>
      <c r="Z144" s="112"/>
      <c r="AA144" s="112"/>
      <c r="AB144" s="112"/>
      <c r="AC144" s="112"/>
      <c r="AD144" s="114"/>
    </row>
    <row r="145" spans="2:30" ht="15.75">
      <c r="B145" s="113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112"/>
      <c r="T145" s="112"/>
      <c r="U145" s="112"/>
      <c r="V145" s="112"/>
      <c r="W145" s="112"/>
      <c r="X145" s="112"/>
      <c r="Y145" s="112"/>
      <c r="Z145" s="112"/>
      <c r="AA145" s="112"/>
      <c r="AB145" s="112"/>
      <c r="AC145" s="112"/>
      <c r="AD145" s="114"/>
    </row>
    <row r="146" spans="2:30" ht="15.75">
      <c r="B146" s="113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112"/>
      <c r="T146" s="112"/>
      <c r="U146" s="112"/>
      <c r="V146" s="112"/>
      <c r="W146" s="112"/>
      <c r="X146" s="112"/>
      <c r="Y146" s="112"/>
      <c r="Z146" s="112"/>
      <c r="AA146" s="112"/>
      <c r="AB146" s="112"/>
      <c r="AC146" s="112"/>
      <c r="AD146" s="114"/>
    </row>
    <row r="147" spans="2:30" ht="15.75">
      <c r="B147" s="113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112"/>
      <c r="T147" s="112"/>
      <c r="U147" s="112"/>
      <c r="V147" s="112"/>
      <c r="W147" s="112"/>
      <c r="X147" s="112"/>
      <c r="Y147" s="112"/>
      <c r="Z147" s="112"/>
      <c r="AA147" s="112"/>
      <c r="AB147" s="112"/>
      <c r="AC147" s="112"/>
      <c r="AD147" s="114"/>
    </row>
    <row r="148" spans="2:30" ht="15.75">
      <c r="B148" s="113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112"/>
      <c r="T148" s="112"/>
      <c r="U148" s="112"/>
      <c r="V148" s="112"/>
      <c r="W148" s="112"/>
      <c r="X148" s="112"/>
      <c r="Y148" s="112"/>
      <c r="Z148" s="112"/>
      <c r="AA148" s="112"/>
      <c r="AB148" s="112"/>
      <c r="AC148" s="112"/>
      <c r="AD148" s="114"/>
    </row>
    <row r="149" spans="2:30" ht="15.75">
      <c r="B149" s="113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112"/>
      <c r="T149" s="112"/>
      <c r="U149" s="112"/>
      <c r="V149" s="112"/>
      <c r="W149" s="112"/>
      <c r="X149" s="112"/>
      <c r="Y149" s="112"/>
      <c r="Z149" s="112"/>
      <c r="AA149" s="112"/>
      <c r="AB149" s="112"/>
      <c r="AC149" s="112"/>
      <c r="AD149" s="114"/>
    </row>
    <row r="150" spans="2:30" ht="15.75">
      <c r="B150" s="113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112"/>
      <c r="T150" s="112"/>
      <c r="U150" s="112"/>
      <c r="V150" s="112"/>
      <c r="W150" s="112"/>
      <c r="X150" s="112"/>
      <c r="Y150" s="112"/>
      <c r="Z150" s="112"/>
      <c r="AA150" s="112"/>
      <c r="AB150" s="112"/>
      <c r="AC150" s="112"/>
      <c r="AD150" s="114"/>
    </row>
    <row r="151" spans="2:30" ht="15.75">
      <c r="B151" s="113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112"/>
      <c r="T151" s="112"/>
      <c r="U151" s="112"/>
      <c r="V151" s="112"/>
      <c r="W151" s="112"/>
      <c r="X151" s="112"/>
      <c r="Y151" s="112"/>
      <c r="Z151" s="112"/>
      <c r="AA151" s="112"/>
      <c r="AB151" s="112"/>
      <c r="AC151" s="112"/>
      <c r="AD151" s="114"/>
    </row>
    <row r="152" spans="2:30" ht="15.75">
      <c r="B152" s="113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112"/>
      <c r="T152" s="112"/>
      <c r="U152" s="112"/>
      <c r="V152" s="112"/>
      <c r="W152" s="112"/>
      <c r="X152" s="112"/>
      <c r="Y152" s="112"/>
      <c r="Z152" s="112"/>
      <c r="AA152" s="112"/>
      <c r="AB152" s="112"/>
      <c r="AC152" s="112"/>
      <c r="AD152" s="114"/>
    </row>
    <row r="153" spans="2:30" ht="15.75">
      <c r="B153" s="113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112"/>
      <c r="T153" s="112"/>
      <c r="U153" s="112"/>
      <c r="V153" s="112"/>
      <c r="W153" s="112"/>
      <c r="X153" s="112"/>
      <c r="Y153" s="112"/>
      <c r="Z153" s="112"/>
      <c r="AA153" s="112"/>
      <c r="AB153" s="112"/>
      <c r="AC153" s="112"/>
      <c r="AD153" s="114"/>
    </row>
    <row r="154" spans="2:30" ht="15.75">
      <c r="B154" s="113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112"/>
      <c r="T154" s="112"/>
      <c r="U154" s="112"/>
      <c r="V154" s="112"/>
      <c r="W154" s="112"/>
      <c r="X154" s="112"/>
      <c r="Y154" s="112"/>
      <c r="Z154" s="112"/>
      <c r="AA154" s="112"/>
      <c r="AB154" s="112"/>
      <c r="AC154" s="112"/>
      <c r="AD154" s="114"/>
    </row>
    <row r="155" spans="2:30" ht="15.75">
      <c r="B155" s="113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112"/>
      <c r="T155" s="112"/>
      <c r="U155" s="112"/>
      <c r="V155" s="112"/>
      <c r="W155" s="112"/>
      <c r="X155" s="112"/>
      <c r="Y155" s="112"/>
      <c r="Z155" s="112"/>
      <c r="AA155" s="112"/>
      <c r="AB155" s="112"/>
      <c r="AC155" s="112"/>
      <c r="AD155" s="114"/>
    </row>
    <row r="156" spans="2:30" ht="15.75">
      <c r="B156" s="113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112"/>
      <c r="T156" s="112"/>
      <c r="U156" s="112"/>
      <c r="V156" s="112"/>
      <c r="W156" s="112"/>
      <c r="X156" s="112"/>
      <c r="Y156" s="112"/>
      <c r="Z156" s="112"/>
      <c r="AA156" s="112"/>
      <c r="AB156" s="112"/>
      <c r="AC156" s="112"/>
      <c r="AD156" s="114"/>
    </row>
    <row r="157" spans="2:30" ht="15.75">
      <c r="B157" s="113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112"/>
      <c r="T157" s="112"/>
      <c r="U157" s="112"/>
      <c r="V157" s="112"/>
      <c r="W157" s="112"/>
      <c r="X157" s="112"/>
      <c r="Y157" s="112"/>
      <c r="Z157" s="112"/>
      <c r="AA157" s="112"/>
      <c r="AB157" s="112"/>
      <c r="AC157" s="112"/>
      <c r="AD157" s="114"/>
    </row>
    <row r="158" spans="2:30" ht="15.75">
      <c r="B158" s="113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112"/>
      <c r="T158" s="112"/>
      <c r="U158" s="112"/>
      <c r="V158" s="112"/>
      <c r="W158" s="112"/>
      <c r="X158" s="112"/>
      <c r="Y158" s="112"/>
      <c r="Z158" s="112"/>
      <c r="AA158" s="112"/>
      <c r="AB158" s="112"/>
      <c r="AC158" s="112"/>
      <c r="AD158" s="114"/>
    </row>
    <row r="159" spans="2:30" ht="15.75">
      <c r="B159" s="113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112"/>
      <c r="T159" s="112"/>
      <c r="U159" s="112"/>
      <c r="V159" s="112"/>
      <c r="W159" s="112"/>
      <c r="X159" s="112"/>
      <c r="Y159" s="112"/>
      <c r="Z159" s="112"/>
      <c r="AA159" s="112"/>
      <c r="AB159" s="112"/>
      <c r="AC159" s="112"/>
      <c r="AD159" s="114"/>
    </row>
    <row r="160" spans="2:30" ht="15.75">
      <c r="B160" s="113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112"/>
      <c r="T160" s="112"/>
      <c r="U160" s="112"/>
      <c r="V160" s="112"/>
      <c r="W160" s="112"/>
      <c r="X160" s="112"/>
      <c r="Y160" s="112"/>
      <c r="Z160" s="112"/>
      <c r="AA160" s="112"/>
      <c r="AB160" s="112"/>
      <c r="AC160" s="112"/>
      <c r="AD160" s="114"/>
    </row>
    <row r="161" spans="2:30" ht="15.75">
      <c r="B161" s="113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  <c r="R161" s="112"/>
      <c r="S161" s="112"/>
      <c r="T161" s="112"/>
      <c r="U161" s="112"/>
      <c r="V161" s="112"/>
      <c r="W161" s="112"/>
      <c r="X161" s="112"/>
      <c r="Y161" s="112"/>
      <c r="Z161" s="112"/>
      <c r="AA161" s="112"/>
      <c r="AB161" s="112"/>
      <c r="AC161" s="112"/>
      <c r="AD161" s="114"/>
    </row>
    <row r="162" spans="2:30" ht="15.75">
      <c r="B162" s="113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  <c r="R162" s="112"/>
      <c r="S162" s="112"/>
      <c r="T162" s="112"/>
      <c r="U162" s="112"/>
      <c r="V162" s="112"/>
      <c r="W162" s="112"/>
      <c r="X162" s="112"/>
      <c r="Y162" s="112"/>
      <c r="Z162" s="112"/>
      <c r="AA162" s="112"/>
      <c r="AB162" s="112"/>
      <c r="AC162" s="112"/>
      <c r="AD162" s="114"/>
    </row>
    <row r="163" spans="2:30" ht="15.75">
      <c r="B163" s="113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  <c r="R163" s="112"/>
      <c r="S163" s="112"/>
      <c r="T163" s="112"/>
      <c r="U163" s="112"/>
      <c r="V163" s="112"/>
      <c r="W163" s="112"/>
      <c r="X163" s="112"/>
      <c r="Y163" s="112"/>
      <c r="Z163" s="112"/>
      <c r="AA163" s="112"/>
      <c r="AB163" s="112"/>
      <c r="AC163" s="112"/>
      <c r="AD163" s="114"/>
    </row>
    <row r="164" spans="2:30" ht="15.75">
      <c r="B164" s="113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  <c r="R164" s="112"/>
      <c r="S164" s="112"/>
      <c r="T164" s="112"/>
      <c r="U164" s="112"/>
      <c r="V164" s="112"/>
      <c r="W164" s="112"/>
      <c r="X164" s="112"/>
      <c r="Y164" s="112"/>
      <c r="Z164" s="112"/>
      <c r="AA164" s="112"/>
      <c r="AB164" s="112"/>
      <c r="AC164" s="112"/>
      <c r="AD164" s="114"/>
    </row>
    <row r="165" spans="2:30" ht="15.75">
      <c r="B165" s="113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  <c r="S165" s="112"/>
      <c r="T165" s="112"/>
      <c r="U165" s="112"/>
      <c r="V165" s="112"/>
      <c r="W165" s="112"/>
      <c r="X165" s="112"/>
      <c r="Y165" s="112"/>
      <c r="Z165" s="112"/>
      <c r="AA165" s="112"/>
      <c r="AB165" s="112"/>
      <c r="AC165" s="112"/>
      <c r="AD165" s="114"/>
    </row>
    <row r="166" spans="2:30" ht="15.75">
      <c r="B166" s="113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  <c r="R166" s="112"/>
      <c r="S166" s="112"/>
      <c r="T166" s="112"/>
      <c r="U166" s="112"/>
      <c r="V166" s="112"/>
      <c r="W166" s="112"/>
      <c r="X166" s="112"/>
      <c r="Y166" s="112"/>
      <c r="Z166" s="112"/>
      <c r="AA166" s="112"/>
      <c r="AB166" s="112"/>
      <c r="AC166" s="112"/>
      <c r="AD166" s="114"/>
    </row>
    <row r="167" spans="2:30" ht="15.75">
      <c r="B167" s="113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  <c r="R167" s="112"/>
      <c r="S167" s="112"/>
      <c r="T167" s="112"/>
      <c r="U167" s="112"/>
      <c r="V167" s="112"/>
      <c r="W167" s="112"/>
      <c r="X167" s="112"/>
      <c r="Y167" s="112"/>
      <c r="Z167" s="112"/>
      <c r="AA167" s="112"/>
      <c r="AB167" s="112"/>
      <c r="AC167" s="112"/>
      <c r="AD167" s="114"/>
    </row>
    <row r="168" spans="2:30" ht="15.75">
      <c r="B168" s="113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  <c r="R168" s="112"/>
      <c r="S168" s="112"/>
      <c r="T168" s="112"/>
      <c r="U168" s="112"/>
      <c r="V168" s="112"/>
      <c r="W168" s="112"/>
      <c r="X168" s="112"/>
      <c r="Y168" s="112"/>
      <c r="Z168" s="112"/>
      <c r="AA168" s="112"/>
      <c r="AB168" s="112"/>
      <c r="AC168" s="112"/>
      <c r="AD168" s="114"/>
    </row>
    <row r="169" spans="2:30" ht="15.75">
      <c r="B169" s="113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  <c r="R169" s="112"/>
      <c r="S169" s="112"/>
      <c r="T169" s="112"/>
      <c r="U169" s="112"/>
      <c r="V169" s="112"/>
      <c r="W169" s="112"/>
      <c r="X169" s="112"/>
      <c r="Y169" s="112"/>
      <c r="Z169" s="112"/>
      <c r="AA169" s="112"/>
      <c r="AB169" s="112"/>
      <c r="AC169" s="112"/>
      <c r="AD169" s="114"/>
    </row>
    <row r="170" spans="2:30" ht="15.75">
      <c r="B170" s="113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  <c r="R170" s="112"/>
      <c r="S170" s="112"/>
      <c r="T170" s="112"/>
      <c r="U170" s="112"/>
      <c r="V170" s="112"/>
      <c r="W170" s="112"/>
      <c r="X170" s="112"/>
      <c r="Y170" s="112"/>
      <c r="Z170" s="112"/>
      <c r="AA170" s="112"/>
      <c r="AB170" s="112"/>
      <c r="AC170" s="112"/>
      <c r="AD170" s="114"/>
    </row>
    <row r="171" spans="2:30" ht="15.75">
      <c r="B171" s="113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  <c r="R171" s="112"/>
      <c r="S171" s="112"/>
      <c r="T171" s="112"/>
      <c r="U171" s="112"/>
      <c r="V171" s="112"/>
      <c r="W171" s="112"/>
      <c r="X171" s="112"/>
      <c r="Y171" s="112"/>
      <c r="Z171" s="112"/>
      <c r="AA171" s="112"/>
      <c r="AB171" s="112"/>
      <c r="AC171" s="112"/>
      <c r="AD171" s="114"/>
    </row>
    <row r="172" spans="2:30" ht="15.75">
      <c r="B172" s="113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  <c r="R172" s="112"/>
      <c r="S172" s="112"/>
      <c r="T172" s="112"/>
      <c r="U172" s="112"/>
      <c r="V172" s="112"/>
      <c r="W172" s="112"/>
      <c r="X172" s="112"/>
      <c r="Y172" s="112"/>
      <c r="Z172" s="112"/>
      <c r="AA172" s="112"/>
      <c r="AB172" s="112"/>
      <c r="AC172" s="112"/>
      <c r="AD172" s="114"/>
    </row>
    <row r="173" spans="2:30" ht="15.75">
      <c r="B173" s="113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  <c r="R173" s="112"/>
      <c r="S173" s="112"/>
      <c r="T173" s="112"/>
      <c r="U173" s="112"/>
      <c r="V173" s="112"/>
      <c r="W173" s="112"/>
      <c r="X173" s="112"/>
      <c r="Y173" s="112"/>
      <c r="Z173" s="112"/>
      <c r="AA173" s="112"/>
      <c r="AB173" s="112"/>
      <c r="AC173" s="112"/>
      <c r="AD173" s="114"/>
    </row>
    <row r="174" spans="2:30" ht="15.75">
      <c r="B174" s="113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  <c r="R174" s="112"/>
      <c r="S174" s="112"/>
      <c r="T174" s="112"/>
      <c r="U174" s="112"/>
      <c r="V174" s="112"/>
      <c r="W174" s="112"/>
      <c r="X174" s="112"/>
      <c r="Y174" s="112"/>
      <c r="Z174" s="112"/>
      <c r="AA174" s="112"/>
      <c r="AB174" s="112"/>
      <c r="AC174" s="112"/>
      <c r="AD174" s="114"/>
    </row>
    <row r="175" spans="2:30" ht="15.75">
      <c r="B175" s="113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  <c r="R175" s="112"/>
      <c r="S175" s="112"/>
      <c r="T175" s="112"/>
      <c r="U175" s="112"/>
      <c r="V175" s="112"/>
      <c r="W175" s="112"/>
      <c r="X175" s="112"/>
      <c r="Y175" s="112"/>
      <c r="Z175" s="112"/>
      <c r="AA175" s="112"/>
      <c r="AB175" s="112"/>
      <c r="AC175" s="112"/>
      <c r="AD175" s="114"/>
    </row>
    <row r="176" spans="2:30" ht="15.75">
      <c r="B176" s="113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  <c r="R176" s="112"/>
      <c r="S176" s="112"/>
      <c r="T176" s="112"/>
      <c r="U176" s="112"/>
      <c r="V176" s="112"/>
      <c r="W176" s="112"/>
      <c r="X176" s="112"/>
      <c r="Y176" s="112"/>
      <c r="Z176" s="112"/>
      <c r="AA176" s="112"/>
      <c r="AB176" s="112"/>
      <c r="AC176" s="112"/>
      <c r="AD176" s="114"/>
    </row>
    <row r="177" spans="2:30" ht="15.75">
      <c r="B177" s="113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  <c r="R177" s="112"/>
      <c r="S177" s="112"/>
      <c r="T177" s="112"/>
      <c r="U177" s="112"/>
      <c r="V177" s="112"/>
      <c r="W177" s="112"/>
      <c r="X177" s="112"/>
      <c r="Y177" s="112"/>
      <c r="Z177" s="112"/>
      <c r="AA177" s="112"/>
      <c r="AB177" s="112"/>
      <c r="AC177" s="112"/>
      <c r="AD177" s="114"/>
    </row>
    <row r="178" spans="2:30" ht="15.75">
      <c r="B178" s="113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  <c r="R178" s="112"/>
      <c r="S178" s="112"/>
      <c r="T178" s="112"/>
      <c r="U178" s="112"/>
      <c r="V178" s="112"/>
      <c r="W178" s="112"/>
      <c r="X178" s="112"/>
      <c r="Y178" s="112"/>
      <c r="Z178" s="112"/>
      <c r="AA178" s="112"/>
      <c r="AB178" s="112"/>
      <c r="AC178" s="112"/>
      <c r="AD178" s="114"/>
    </row>
    <row r="179" spans="2:30" ht="15.75">
      <c r="B179" s="113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  <c r="S179" s="112"/>
      <c r="T179" s="112"/>
      <c r="U179" s="112"/>
      <c r="V179" s="112"/>
      <c r="W179" s="112"/>
      <c r="X179" s="112"/>
      <c r="Y179" s="112"/>
      <c r="Z179" s="112"/>
      <c r="AA179" s="112"/>
      <c r="AB179" s="112"/>
      <c r="AC179" s="112"/>
      <c r="AD179" s="114"/>
    </row>
    <row r="180" spans="2:30" ht="15.75">
      <c r="B180" s="113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  <c r="R180" s="112"/>
      <c r="S180" s="112"/>
      <c r="T180" s="112"/>
      <c r="U180" s="112"/>
      <c r="V180" s="112"/>
      <c r="W180" s="112"/>
      <c r="X180" s="112"/>
      <c r="Y180" s="112"/>
      <c r="Z180" s="112"/>
      <c r="AA180" s="112"/>
      <c r="AB180" s="112"/>
      <c r="AC180" s="112"/>
      <c r="AD180" s="114"/>
    </row>
    <row r="181" spans="2:30" ht="15.75">
      <c r="B181" s="113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  <c r="R181" s="112"/>
      <c r="S181" s="112"/>
      <c r="T181" s="112"/>
      <c r="U181" s="112"/>
      <c r="V181" s="112"/>
      <c r="W181" s="112"/>
      <c r="X181" s="112"/>
      <c r="Y181" s="112"/>
      <c r="Z181" s="112"/>
      <c r="AA181" s="112"/>
      <c r="AB181" s="112"/>
      <c r="AC181" s="112"/>
      <c r="AD181" s="114"/>
    </row>
    <row r="182" spans="2:30" ht="15.75">
      <c r="B182" s="113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  <c r="R182" s="112"/>
      <c r="S182" s="112"/>
      <c r="T182" s="112"/>
      <c r="U182" s="112"/>
      <c r="V182" s="112"/>
      <c r="W182" s="112"/>
      <c r="X182" s="112"/>
      <c r="Y182" s="112"/>
      <c r="Z182" s="112"/>
      <c r="AA182" s="112"/>
      <c r="AB182" s="112"/>
      <c r="AC182" s="112"/>
      <c r="AD182" s="114"/>
    </row>
    <row r="183" spans="2:30" ht="15.75">
      <c r="B183" s="113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  <c r="R183" s="112"/>
      <c r="S183" s="112"/>
      <c r="T183" s="112"/>
      <c r="U183" s="112"/>
      <c r="V183" s="112"/>
      <c r="W183" s="112"/>
      <c r="X183" s="112"/>
      <c r="Y183" s="112"/>
      <c r="Z183" s="112"/>
      <c r="AA183" s="112"/>
      <c r="AB183" s="112"/>
      <c r="AC183" s="112"/>
      <c r="AD183" s="114"/>
    </row>
    <row r="184" spans="2:30" ht="15.75">
      <c r="B184" s="113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  <c r="R184" s="112"/>
      <c r="S184" s="112"/>
      <c r="T184" s="112"/>
      <c r="U184" s="112"/>
      <c r="V184" s="112"/>
      <c r="W184" s="112"/>
      <c r="X184" s="112"/>
      <c r="Y184" s="112"/>
      <c r="Z184" s="112"/>
      <c r="AA184" s="112"/>
      <c r="AB184" s="112"/>
      <c r="AC184" s="112"/>
      <c r="AD184" s="114"/>
    </row>
    <row r="185" spans="2:30" ht="15.75">
      <c r="B185" s="113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  <c r="S185" s="112"/>
      <c r="T185" s="112"/>
      <c r="U185" s="112"/>
      <c r="V185" s="112"/>
      <c r="W185" s="112"/>
      <c r="X185" s="112"/>
      <c r="Y185" s="112"/>
      <c r="Z185" s="112"/>
      <c r="AA185" s="112"/>
      <c r="AB185" s="112"/>
      <c r="AC185" s="112"/>
      <c r="AD185" s="114"/>
    </row>
    <row r="186" spans="2:30" ht="15.75">
      <c r="B186" s="113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  <c r="R186" s="112"/>
      <c r="S186" s="112"/>
      <c r="T186" s="112"/>
      <c r="U186" s="112"/>
      <c r="V186" s="112"/>
      <c r="W186" s="112"/>
      <c r="X186" s="112"/>
      <c r="Y186" s="112"/>
      <c r="Z186" s="112"/>
      <c r="AA186" s="112"/>
      <c r="AB186" s="112"/>
      <c r="AC186" s="112"/>
      <c r="AD186" s="114"/>
    </row>
    <row r="187" spans="2:30" ht="15.75">
      <c r="B187" s="113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  <c r="R187" s="112"/>
      <c r="S187" s="112"/>
      <c r="T187" s="112"/>
      <c r="U187" s="112"/>
      <c r="V187" s="112"/>
      <c r="W187" s="112"/>
      <c r="X187" s="112"/>
      <c r="Y187" s="112"/>
      <c r="Z187" s="112"/>
      <c r="AA187" s="112"/>
      <c r="AB187" s="112"/>
      <c r="AC187" s="112"/>
      <c r="AD187" s="114"/>
    </row>
    <row r="188" spans="2:30" ht="15.75">
      <c r="B188" s="113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  <c r="R188" s="112"/>
      <c r="S188" s="112"/>
      <c r="T188" s="112"/>
      <c r="U188" s="112"/>
      <c r="V188" s="112"/>
      <c r="W188" s="112"/>
      <c r="X188" s="112"/>
      <c r="Y188" s="112"/>
      <c r="Z188" s="112"/>
      <c r="AA188" s="112"/>
      <c r="AB188" s="112"/>
      <c r="AC188" s="112"/>
      <c r="AD188" s="114"/>
    </row>
    <row r="189" spans="2:30" ht="15.75">
      <c r="B189" s="113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  <c r="R189" s="112"/>
      <c r="S189" s="112"/>
      <c r="T189" s="112"/>
      <c r="U189" s="112"/>
      <c r="V189" s="112"/>
      <c r="W189" s="112"/>
      <c r="X189" s="112"/>
      <c r="Y189" s="112"/>
      <c r="Z189" s="112"/>
      <c r="AA189" s="112"/>
      <c r="AB189" s="112"/>
      <c r="AC189" s="112"/>
      <c r="AD189" s="114"/>
    </row>
    <row r="190" spans="2:30" ht="15.75">
      <c r="B190" s="113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  <c r="R190" s="112"/>
      <c r="S190" s="112"/>
      <c r="T190" s="112"/>
      <c r="U190" s="112"/>
      <c r="V190" s="112"/>
      <c r="W190" s="112"/>
      <c r="X190" s="112"/>
      <c r="Y190" s="112"/>
      <c r="Z190" s="112"/>
      <c r="AA190" s="112"/>
      <c r="AB190" s="112"/>
      <c r="AC190" s="112"/>
      <c r="AD190" s="114"/>
    </row>
    <row r="191" spans="2:30" ht="15.75">
      <c r="B191" s="113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  <c r="R191" s="112"/>
      <c r="S191" s="112"/>
      <c r="T191" s="112"/>
      <c r="U191" s="112"/>
      <c r="V191" s="112"/>
      <c r="W191" s="112"/>
      <c r="X191" s="112"/>
      <c r="Y191" s="112"/>
      <c r="Z191" s="112"/>
      <c r="AA191" s="112"/>
      <c r="AB191" s="112"/>
      <c r="AC191" s="112"/>
      <c r="AD191" s="114"/>
    </row>
    <row r="192" spans="2:30" ht="15.75">
      <c r="B192" s="113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  <c r="R192" s="112"/>
      <c r="S192" s="112"/>
      <c r="T192" s="112"/>
      <c r="U192" s="112"/>
      <c r="V192" s="112"/>
      <c r="W192" s="112"/>
      <c r="X192" s="112"/>
      <c r="Y192" s="112"/>
      <c r="Z192" s="112"/>
      <c r="AA192" s="112"/>
      <c r="AB192" s="112"/>
      <c r="AC192" s="112"/>
      <c r="AD192" s="114"/>
    </row>
    <row r="193" spans="2:30" ht="15.75">
      <c r="B193" s="113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  <c r="R193" s="112"/>
      <c r="S193" s="112"/>
      <c r="T193" s="112"/>
      <c r="U193" s="112"/>
      <c r="V193" s="112"/>
      <c r="W193" s="112"/>
      <c r="X193" s="112"/>
      <c r="Y193" s="112"/>
      <c r="Z193" s="112"/>
      <c r="AA193" s="112"/>
      <c r="AB193" s="112"/>
      <c r="AC193" s="112"/>
      <c r="AD193" s="114"/>
    </row>
    <row r="194" spans="2:30" ht="15.75">
      <c r="B194" s="113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  <c r="R194" s="112"/>
      <c r="S194" s="112"/>
      <c r="T194" s="112"/>
      <c r="U194" s="112"/>
      <c r="V194" s="112"/>
      <c r="W194" s="112"/>
      <c r="X194" s="112"/>
      <c r="Y194" s="112"/>
      <c r="Z194" s="112"/>
      <c r="AA194" s="112"/>
      <c r="AB194" s="112"/>
      <c r="AC194" s="112"/>
      <c r="AD194" s="114"/>
    </row>
    <row r="195" spans="2:30" ht="15.75">
      <c r="B195" s="113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  <c r="R195" s="112"/>
      <c r="S195" s="112"/>
      <c r="T195" s="112"/>
      <c r="U195" s="112"/>
      <c r="V195" s="112"/>
      <c r="W195" s="112"/>
      <c r="X195" s="112"/>
      <c r="Y195" s="112"/>
      <c r="Z195" s="112"/>
      <c r="AA195" s="112"/>
      <c r="AB195" s="112"/>
      <c r="AC195" s="112"/>
      <c r="AD195" s="114"/>
    </row>
    <row r="196" spans="2:30" ht="15.75">
      <c r="B196" s="113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  <c r="R196" s="112"/>
      <c r="S196" s="112"/>
      <c r="T196" s="112"/>
      <c r="U196" s="112"/>
      <c r="V196" s="112"/>
      <c r="W196" s="112"/>
      <c r="X196" s="112"/>
      <c r="Y196" s="112"/>
      <c r="Z196" s="112"/>
      <c r="AA196" s="112"/>
      <c r="AB196" s="112"/>
      <c r="AC196" s="112"/>
      <c r="AD196" s="114"/>
    </row>
    <row r="197" spans="2:30" ht="15.75">
      <c r="B197" s="113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  <c r="R197" s="112"/>
      <c r="S197" s="112"/>
      <c r="T197" s="112"/>
      <c r="U197" s="112"/>
      <c r="V197" s="112"/>
      <c r="W197" s="112"/>
      <c r="X197" s="112"/>
      <c r="Y197" s="112"/>
      <c r="Z197" s="112"/>
      <c r="AA197" s="112"/>
      <c r="AB197" s="112"/>
      <c r="AC197" s="112"/>
      <c r="AD197" s="114"/>
    </row>
    <row r="198" spans="2:30" ht="15.75">
      <c r="B198" s="113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  <c r="R198" s="112"/>
      <c r="S198" s="112"/>
      <c r="T198" s="112"/>
      <c r="U198" s="112"/>
      <c r="V198" s="112"/>
      <c r="W198" s="112"/>
      <c r="X198" s="112"/>
      <c r="Y198" s="112"/>
      <c r="Z198" s="112"/>
      <c r="AA198" s="112"/>
      <c r="AB198" s="112"/>
      <c r="AC198" s="112"/>
      <c r="AD198" s="114"/>
    </row>
    <row r="199" spans="2:30" ht="15.75">
      <c r="B199" s="113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  <c r="R199" s="112"/>
      <c r="S199" s="112"/>
      <c r="T199" s="112"/>
      <c r="U199" s="112"/>
      <c r="V199" s="112"/>
      <c r="W199" s="112"/>
      <c r="X199" s="112"/>
      <c r="Y199" s="112"/>
      <c r="Z199" s="112"/>
      <c r="AA199" s="112"/>
      <c r="AB199" s="112"/>
      <c r="AC199" s="112"/>
      <c r="AD199" s="114"/>
    </row>
    <row r="200" spans="2:30" ht="15.75">
      <c r="B200" s="113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  <c r="R200" s="112"/>
      <c r="S200" s="112"/>
      <c r="T200" s="112"/>
      <c r="U200" s="112"/>
      <c r="V200" s="112"/>
      <c r="W200" s="112"/>
      <c r="X200" s="112"/>
      <c r="Y200" s="112"/>
      <c r="Z200" s="112"/>
      <c r="AA200" s="112"/>
      <c r="AB200" s="112"/>
      <c r="AC200" s="112"/>
      <c r="AD200" s="114"/>
    </row>
    <row r="201" spans="2:30" ht="15.75">
      <c r="B201" s="113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  <c r="R201" s="112"/>
      <c r="S201" s="112"/>
      <c r="T201" s="112"/>
      <c r="U201" s="112"/>
      <c r="V201" s="112"/>
      <c r="W201" s="112"/>
      <c r="X201" s="112"/>
      <c r="Y201" s="112"/>
      <c r="Z201" s="112"/>
      <c r="AA201" s="112"/>
      <c r="AB201" s="112"/>
      <c r="AC201" s="112"/>
      <c r="AD201" s="114"/>
    </row>
    <row r="202" spans="2:30" ht="15.75">
      <c r="B202" s="113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  <c r="R202" s="112"/>
      <c r="S202" s="112"/>
      <c r="T202" s="112"/>
      <c r="U202" s="112"/>
      <c r="V202" s="112"/>
      <c r="W202" s="112"/>
      <c r="X202" s="112"/>
      <c r="Y202" s="112"/>
      <c r="Z202" s="112"/>
      <c r="AA202" s="112"/>
      <c r="AB202" s="112"/>
      <c r="AC202" s="112"/>
      <c r="AD202" s="114"/>
    </row>
    <row r="203" spans="2:30" ht="15.75">
      <c r="B203" s="113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  <c r="R203" s="112"/>
      <c r="S203" s="112"/>
      <c r="T203" s="112"/>
      <c r="U203" s="112"/>
      <c r="V203" s="112"/>
      <c r="W203" s="112"/>
      <c r="X203" s="112"/>
      <c r="Y203" s="112"/>
      <c r="Z203" s="112"/>
      <c r="AA203" s="112"/>
      <c r="AB203" s="112"/>
      <c r="AC203" s="112"/>
      <c r="AD203" s="114"/>
    </row>
    <row r="204" spans="2:30" ht="15.75">
      <c r="B204" s="113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  <c r="R204" s="112"/>
      <c r="S204" s="112"/>
      <c r="T204" s="112"/>
      <c r="U204" s="112"/>
      <c r="V204" s="112"/>
      <c r="W204" s="112"/>
      <c r="X204" s="112"/>
      <c r="Y204" s="112"/>
      <c r="Z204" s="112"/>
      <c r="AA204" s="112"/>
      <c r="AB204" s="112"/>
      <c r="AC204" s="112"/>
      <c r="AD204" s="114"/>
    </row>
    <row r="205" spans="2:30" ht="15.75">
      <c r="B205" s="113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  <c r="R205" s="112"/>
      <c r="S205" s="112"/>
      <c r="T205" s="112"/>
      <c r="U205" s="112"/>
      <c r="V205" s="112"/>
      <c r="W205" s="112"/>
      <c r="X205" s="112"/>
      <c r="Y205" s="112"/>
      <c r="Z205" s="112"/>
      <c r="AA205" s="112"/>
      <c r="AB205" s="112"/>
      <c r="AC205" s="112"/>
      <c r="AD205" s="114"/>
    </row>
    <row r="206" spans="2:30" ht="15.75">
      <c r="B206" s="113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  <c r="R206" s="112"/>
      <c r="S206" s="112"/>
      <c r="T206" s="112"/>
      <c r="U206" s="112"/>
      <c r="V206" s="112"/>
      <c r="W206" s="112"/>
      <c r="X206" s="112"/>
      <c r="Y206" s="112"/>
      <c r="Z206" s="112"/>
      <c r="AA206" s="112"/>
      <c r="AB206" s="112"/>
      <c r="AC206" s="112"/>
      <c r="AD206" s="114"/>
    </row>
    <row r="207" spans="2:30" ht="15.75">
      <c r="B207" s="113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  <c r="R207" s="112"/>
      <c r="S207" s="112"/>
      <c r="T207" s="112"/>
      <c r="U207" s="112"/>
      <c r="V207" s="112"/>
      <c r="W207" s="112"/>
      <c r="X207" s="112"/>
      <c r="Y207" s="112"/>
      <c r="Z207" s="112"/>
      <c r="AA207" s="112"/>
      <c r="AB207" s="112"/>
      <c r="AC207" s="112"/>
      <c r="AD207" s="114"/>
    </row>
    <row r="208" spans="2:30" ht="15.75">
      <c r="B208" s="113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  <c r="R208" s="112"/>
      <c r="S208" s="112"/>
      <c r="T208" s="112"/>
      <c r="U208" s="112"/>
      <c r="V208" s="112"/>
      <c r="W208" s="112"/>
      <c r="X208" s="112"/>
      <c r="Y208" s="112"/>
      <c r="Z208" s="112"/>
      <c r="AA208" s="112"/>
      <c r="AB208" s="112"/>
      <c r="AC208" s="112"/>
      <c r="AD208" s="114"/>
    </row>
    <row r="209" spans="2:30" ht="15.75">
      <c r="B209" s="113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  <c r="R209" s="112"/>
      <c r="S209" s="112"/>
      <c r="T209" s="112"/>
      <c r="U209" s="112"/>
      <c r="V209" s="112"/>
      <c r="W209" s="112"/>
      <c r="X209" s="112"/>
      <c r="Y209" s="112"/>
      <c r="Z209" s="112"/>
      <c r="AA209" s="112"/>
      <c r="AB209" s="112"/>
      <c r="AC209" s="112"/>
      <c r="AD209" s="114"/>
    </row>
    <row r="210" spans="2:30" ht="15.75">
      <c r="B210" s="113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  <c r="R210" s="112"/>
      <c r="S210" s="112"/>
      <c r="T210" s="112"/>
      <c r="U210" s="112"/>
      <c r="V210" s="112"/>
      <c r="W210" s="112"/>
      <c r="X210" s="112"/>
      <c r="Y210" s="112"/>
      <c r="Z210" s="112"/>
      <c r="AA210" s="112"/>
      <c r="AB210" s="112"/>
      <c r="AC210" s="112"/>
      <c r="AD210" s="114"/>
    </row>
    <row r="211" spans="2:30" ht="15.75">
      <c r="B211" s="113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  <c r="R211" s="112"/>
      <c r="S211" s="112"/>
      <c r="T211" s="112"/>
      <c r="U211" s="112"/>
      <c r="V211" s="112"/>
      <c r="W211" s="112"/>
      <c r="X211" s="112"/>
      <c r="Y211" s="112"/>
      <c r="Z211" s="112"/>
      <c r="AA211" s="112"/>
      <c r="AB211" s="112"/>
      <c r="AC211" s="112"/>
      <c r="AD211" s="114"/>
    </row>
    <row r="212" spans="2:30" ht="15.75">
      <c r="B212" s="113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  <c r="R212" s="112"/>
      <c r="S212" s="112"/>
      <c r="T212" s="112"/>
      <c r="U212" s="112"/>
      <c r="V212" s="112"/>
      <c r="W212" s="112"/>
      <c r="X212" s="112"/>
      <c r="Y212" s="112"/>
      <c r="Z212" s="112"/>
      <c r="AA212" s="112"/>
      <c r="AB212" s="112"/>
      <c r="AC212" s="112"/>
      <c r="AD212" s="114"/>
    </row>
    <row r="213" spans="2:30" ht="15.75">
      <c r="B213" s="113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  <c r="R213" s="112"/>
      <c r="S213" s="112"/>
      <c r="T213" s="112"/>
      <c r="U213" s="112"/>
      <c r="V213" s="112"/>
      <c r="W213" s="112"/>
      <c r="X213" s="112"/>
      <c r="Y213" s="112"/>
      <c r="Z213" s="112"/>
      <c r="AA213" s="112"/>
      <c r="AB213" s="112"/>
      <c r="AC213" s="112"/>
      <c r="AD213" s="114"/>
    </row>
    <row r="214" spans="2:30" ht="15.75">
      <c r="B214" s="113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  <c r="R214" s="112"/>
      <c r="S214" s="112"/>
      <c r="T214" s="112"/>
      <c r="U214" s="112"/>
      <c r="V214" s="112"/>
      <c r="W214" s="112"/>
      <c r="X214" s="112"/>
      <c r="Y214" s="112"/>
      <c r="Z214" s="112"/>
      <c r="AA214" s="112"/>
      <c r="AB214" s="112"/>
      <c r="AC214" s="112"/>
      <c r="AD214" s="114"/>
    </row>
    <row r="215" spans="2:30" ht="15.75">
      <c r="B215" s="113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  <c r="R215" s="112"/>
      <c r="S215" s="112"/>
      <c r="T215" s="112"/>
      <c r="U215" s="112"/>
      <c r="V215" s="112"/>
      <c r="W215" s="112"/>
      <c r="X215" s="112"/>
      <c r="Y215" s="112"/>
      <c r="Z215" s="112"/>
      <c r="AA215" s="112"/>
      <c r="AB215" s="112"/>
      <c r="AC215" s="112"/>
      <c r="AD215" s="114"/>
    </row>
    <row r="216" spans="2:30" ht="15.75">
      <c r="B216" s="113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  <c r="R216" s="112"/>
      <c r="S216" s="112"/>
      <c r="T216" s="112"/>
      <c r="U216" s="112"/>
      <c r="V216" s="112"/>
      <c r="W216" s="112"/>
      <c r="X216" s="112"/>
      <c r="Y216" s="112"/>
      <c r="Z216" s="112"/>
      <c r="AA216" s="112"/>
      <c r="AB216" s="112"/>
      <c r="AC216" s="112"/>
      <c r="AD216" s="114"/>
    </row>
    <row r="217" spans="2:30" ht="15.75">
      <c r="B217" s="113"/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  <c r="R217" s="112"/>
      <c r="S217" s="112"/>
      <c r="T217" s="112"/>
      <c r="U217" s="112"/>
      <c r="V217" s="112"/>
      <c r="W217" s="112"/>
      <c r="X217" s="112"/>
      <c r="Y217" s="112"/>
      <c r="Z217" s="112"/>
      <c r="AA217" s="112"/>
      <c r="AB217" s="112"/>
      <c r="AC217" s="112"/>
      <c r="AD217" s="114"/>
    </row>
    <row r="218" spans="2:30" ht="15.75">
      <c r="B218" s="113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  <c r="R218" s="112"/>
      <c r="S218" s="112"/>
      <c r="T218" s="112"/>
      <c r="U218" s="112"/>
      <c r="V218" s="112"/>
      <c r="W218" s="112"/>
      <c r="X218" s="112"/>
      <c r="Y218" s="112"/>
      <c r="Z218" s="112"/>
      <c r="AA218" s="112"/>
      <c r="AB218" s="112"/>
      <c r="AC218" s="112"/>
      <c r="AD218" s="114"/>
    </row>
    <row r="219" spans="2:30" ht="15.75">
      <c r="B219" s="113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  <c r="R219" s="112"/>
      <c r="S219" s="112"/>
      <c r="T219" s="112"/>
      <c r="U219" s="112"/>
      <c r="V219" s="112"/>
      <c r="W219" s="112"/>
      <c r="X219" s="112"/>
      <c r="Y219" s="112"/>
      <c r="Z219" s="112"/>
      <c r="AA219" s="112"/>
      <c r="AB219" s="112"/>
      <c r="AC219" s="112"/>
      <c r="AD219" s="114"/>
    </row>
    <row r="220" spans="2:30" ht="15.75">
      <c r="B220" s="113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  <c r="R220" s="112"/>
      <c r="S220" s="112"/>
      <c r="T220" s="112"/>
      <c r="U220" s="112"/>
      <c r="V220" s="112"/>
      <c r="W220" s="112"/>
      <c r="X220" s="112"/>
      <c r="Y220" s="112"/>
      <c r="Z220" s="112"/>
      <c r="AA220" s="112"/>
      <c r="AB220" s="112"/>
      <c r="AC220" s="112"/>
      <c r="AD220" s="114"/>
    </row>
    <row r="221" spans="2:30" ht="15.75">
      <c r="B221" s="113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  <c r="R221" s="112"/>
      <c r="S221" s="112"/>
      <c r="T221" s="112"/>
      <c r="U221" s="112"/>
      <c r="V221" s="112"/>
      <c r="W221" s="112"/>
      <c r="X221" s="112"/>
      <c r="Y221" s="112"/>
      <c r="Z221" s="112"/>
      <c r="AA221" s="112"/>
      <c r="AB221" s="112"/>
      <c r="AC221" s="112"/>
      <c r="AD221" s="114"/>
    </row>
    <row r="222" spans="2:30" ht="15.75">
      <c r="B222" s="113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  <c r="R222" s="112"/>
      <c r="S222" s="112"/>
      <c r="T222" s="112"/>
      <c r="U222" s="112"/>
      <c r="V222" s="112"/>
      <c r="W222" s="112"/>
      <c r="X222" s="112"/>
      <c r="Y222" s="112"/>
      <c r="Z222" s="112"/>
      <c r="AA222" s="112"/>
      <c r="AB222" s="112"/>
      <c r="AC222" s="112"/>
      <c r="AD222" s="114"/>
    </row>
    <row r="223" spans="2:30" ht="15.75">
      <c r="B223" s="113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  <c r="R223" s="112"/>
      <c r="S223" s="112"/>
      <c r="T223" s="112"/>
      <c r="U223" s="112"/>
      <c r="V223" s="112"/>
      <c r="W223" s="112"/>
      <c r="X223" s="112"/>
      <c r="Y223" s="112"/>
      <c r="Z223" s="112"/>
      <c r="AA223" s="112"/>
      <c r="AB223" s="112"/>
      <c r="AC223" s="112"/>
      <c r="AD223" s="114"/>
    </row>
    <row r="224" spans="2:30" ht="15.75">
      <c r="B224" s="113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  <c r="R224" s="112"/>
      <c r="S224" s="112"/>
      <c r="T224" s="112"/>
      <c r="U224" s="112"/>
      <c r="V224" s="112"/>
      <c r="W224" s="112"/>
      <c r="X224" s="112"/>
      <c r="Y224" s="112"/>
      <c r="Z224" s="112"/>
      <c r="AA224" s="112"/>
      <c r="AB224" s="112"/>
      <c r="AC224" s="112"/>
      <c r="AD224" s="114"/>
    </row>
    <row r="225" spans="2:30" ht="15.75">
      <c r="B225" s="113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  <c r="R225" s="112"/>
      <c r="S225" s="112"/>
      <c r="T225" s="112"/>
      <c r="U225" s="112"/>
      <c r="V225" s="112"/>
      <c r="W225" s="112"/>
      <c r="X225" s="112"/>
      <c r="Y225" s="112"/>
      <c r="Z225" s="112"/>
      <c r="AA225" s="112"/>
      <c r="AB225" s="112"/>
      <c r="AC225" s="112"/>
      <c r="AD225" s="114"/>
    </row>
    <row r="226" spans="2:30" ht="15.75">
      <c r="B226" s="113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  <c r="R226" s="112"/>
      <c r="S226" s="112"/>
      <c r="T226" s="112"/>
      <c r="U226" s="112"/>
      <c r="V226" s="112"/>
      <c r="W226" s="112"/>
      <c r="X226" s="112"/>
      <c r="Y226" s="112"/>
      <c r="Z226" s="112"/>
      <c r="AA226" s="112"/>
      <c r="AB226" s="112"/>
      <c r="AC226" s="112"/>
      <c r="AD226" s="114"/>
    </row>
    <row r="227" spans="2:30" ht="15.75">
      <c r="B227" s="113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  <c r="R227" s="112"/>
      <c r="S227" s="112"/>
      <c r="T227" s="112"/>
      <c r="U227" s="112"/>
      <c r="V227" s="112"/>
      <c r="W227" s="112"/>
      <c r="X227" s="112"/>
      <c r="Y227" s="112"/>
      <c r="Z227" s="112"/>
      <c r="AA227" s="112"/>
      <c r="AB227" s="112"/>
      <c r="AC227" s="112"/>
      <c r="AD227" s="114"/>
    </row>
    <row r="228" spans="2:30" ht="15.75">
      <c r="B228" s="113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  <c r="R228" s="112"/>
      <c r="S228" s="112"/>
      <c r="T228" s="112"/>
      <c r="U228" s="112"/>
      <c r="V228" s="112"/>
      <c r="W228" s="112"/>
      <c r="X228" s="112"/>
      <c r="Y228" s="112"/>
      <c r="Z228" s="112"/>
      <c r="AA228" s="112"/>
      <c r="AB228" s="112"/>
      <c r="AC228" s="112"/>
      <c r="AD228" s="114"/>
    </row>
    <row r="229" spans="2:30" ht="15.75">
      <c r="B229" s="113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  <c r="R229" s="112"/>
      <c r="S229" s="112"/>
      <c r="T229" s="112"/>
      <c r="U229" s="112"/>
      <c r="V229" s="112"/>
      <c r="W229" s="112"/>
      <c r="X229" s="112"/>
      <c r="Y229" s="112"/>
      <c r="Z229" s="112"/>
      <c r="AA229" s="112"/>
      <c r="AB229" s="112"/>
      <c r="AC229" s="112"/>
      <c r="AD229" s="114"/>
    </row>
    <row r="230" spans="2:30" ht="15.75">
      <c r="B230" s="113"/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  <c r="R230" s="112"/>
      <c r="S230" s="112"/>
      <c r="T230" s="112"/>
      <c r="U230" s="112"/>
      <c r="V230" s="112"/>
      <c r="W230" s="112"/>
      <c r="X230" s="112"/>
      <c r="Y230" s="112"/>
      <c r="Z230" s="112"/>
      <c r="AA230" s="112"/>
      <c r="AB230" s="112"/>
      <c r="AC230" s="112"/>
      <c r="AD230" s="114"/>
    </row>
    <row r="231" spans="2:30" ht="15.75">
      <c r="B231" s="113"/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  <c r="R231" s="112"/>
      <c r="S231" s="112"/>
      <c r="T231" s="112"/>
      <c r="U231" s="112"/>
      <c r="V231" s="112"/>
      <c r="W231" s="112"/>
      <c r="X231" s="112"/>
      <c r="Y231" s="112"/>
      <c r="Z231" s="112"/>
      <c r="AA231" s="112"/>
      <c r="AB231" s="112"/>
      <c r="AC231" s="112"/>
      <c r="AD231" s="114"/>
    </row>
    <row r="232" spans="2:30" ht="15.75">
      <c r="B232" s="113"/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  <c r="R232" s="112"/>
      <c r="S232" s="112"/>
      <c r="T232" s="112"/>
      <c r="U232" s="112"/>
      <c r="V232" s="112"/>
      <c r="W232" s="112"/>
      <c r="X232" s="112"/>
      <c r="Y232" s="112"/>
      <c r="Z232" s="112"/>
      <c r="AA232" s="112"/>
      <c r="AB232" s="112"/>
      <c r="AC232" s="112"/>
      <c r="AD232" s="114"/>
    </row>
    <row r="233" spans="2:30" ht="15.75">
      <c r="B233" s="113"/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  <c r="R233" s="112"/>
      <c r="S233" s="112"/>
      <c r="T233" s="112"/>
      <c r="U233" s="112"/>
      <c r="V233" s="112"/>
      <c r="W233" s="112"/>
      <c r="X233" s="112"/>
      <c r="Y233" s="112"/>
      <c r="Z233" s="112"/>
      <c r="AA233" s="112"/>
      <c r="AB233" s="112"/>
      <c r="AC233" s="112"/>
      <c r="AD233" s="114"/>
    </row>
    <row r="234" spans="2:30" ht="15.75">
      <c r="B234" s="113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  <c r="R234" s="112"/>
      <c r="S234" s="112"/>
      <c r="T234" s="112"/>
      <c r="U234" s="112"/>
      <c r="V234" s="112"/>
      <c r="W234" s="112"/>
      <c r="X234" s="112"/>
      <c r="Y234" s="112"/>
      <c r="Z234" s="112"/>
      <c r="AA234" s="112"/>
      <c r="AB234" s="112"/>
      <c r="AC234" s="112"/>
      <c r="AD234" s="114"/>
    </row>
    <row r="235" spans="2:30" ht="15.75">
      <c r="B235" s="113"/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  <c r="R235" s="112"/>
      <c r="S235" s="112"/>
      <c r="T235" s="112"/>
      <c r="U235" s="112"/>
      <c r="V235" s="112"/>
      <c r="W235" s="112"/>
      <c r="X235" s="112"/>
      <c r="Y235" s="112"/>
      <c r="Z235" s="112"/>
      <c r="AA235" s="112"/>
      <c r="AB235" s="112"/>
      <c r="AC235" s="112"/>
      <c r="AD235" s="114"/>
    </row>
    <row r="236" spans="2:30" ht="15.75">
      <c r="B236" s="113"/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  <c r="R236" s="112"/>
      <c r="S236" s="112"/>
      <c r="T236" s="112"/>
      <c r="U236" s="112"/>
      <c r="V236" s="112"/>
      <c r="W236" s="112"/>
      <c r="X236" s="112"/>
      <c r="Y236" s="112"/>
      <c r="Z236" s="112"/>
      <c r="AA236" s="112"/>
      <c r="AB236" s="112"/>
      <c r="AC236" s="112"/>
      <c r="AD236" s="114"/>
    </row>
    <row r="237" spans="2:30" ht="15.75">
      <c r="B237" s="113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  <c r="R237" s="112"/>
      <c r="S237" s="112"/>
      <c r="T237" s="112"/>
      <c r="U237" s="112"/>
      <c r="V237" s="112"/>
      <c r="W237" s="112"/>
      <c r="X237" s="112"/>
      <c r="Y237" s="112"/>
      <c r="Z237" s="112"/>
      <c r="AA237" s="112"/>
      <c r="AB237" s="112"/>
      <c r="AC237" s="112"/>
      <c r="AD237" s="114"/>
    </row>
    <row r="238" spans="2:30" ht="15.75">
      <c r="B238" s="113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  <c r="R238" s="112"/>
      <c r="S238" s="112"/>
      <c r="T238" s="112"/>
      <c r="U238" s="112"/>
      <c r="V238" s="112"/>
      <c r="W238" s="112"/>
      <c r="X238" s="112"/>
      <c r="Y238" s="112"/>
      <c r="Z238" s="112"/>
      <c r="AA238" s="112"/>
      <c r="AB238" s="112"/>
      <c r="AC238" s="112"/>
      <c r="AD238" s="114"/>
    </row>
    <row r="239" spans="2:30" ht="16.5" thickBot="1">
      <c r="B239" s="115"/>
      <c r="C239" s="116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U239" s="116"/>
      <c r="V239" s="116"/>
      <c r="W239" s="116"/>
      <c r="X239" s="116"/>
      <c r="Y239" s="116"/>
      <c r="Z239" s="116"/>
      <c r="AA239" s="116"/>
      <c r="AB239" s="116"/>
      <c r="AC239" s="116"/>
      <c r="AD239" s="117"/>
    </row>
  </sheetData>
  <sheetProtection/>
  <mergeCells count="194">
    <mergeCell ref="P21:T22"/>
    <mergeCell ref="L23:L26"/>
    <mergeCell ref="K23:K26"/>
    <mergeCell ref="N23:N26"/>
    <mergeCell ref="Q23:Q26"/>
    <mergeCell ref="S23:S26"/>
    <mergeCell ref="R23:R26"/>
    <mergeCell ref="E11:I13"/>
    <mergeCell ref="E14:I14"/>
    <mergeCell ref="E15:I16"/>
    <mergeCell ref="K17:K20"/>
    <mergeCell ref="G17:G20"/>
    <mergeCell ref="H17:H20"/>
    <mergeCell ref="I17:I20"/>
    <mergeCell ref="E17:E20"/>
    <mergeCell ref="F17:F20"/>
    <mergeCell ref="K15:O16"/>
    <mergeCell ref="S97:T97"/>
    <mergeCell ref="S74:AC74"/>
    <mergeCell ref="P33:T33"/>
    <mergeCell ref="D81:P81"/>
    <mergeCell ref="O36:O39"/>
    <mergeCell ref="C74:P75"/>
    <mergeCell ref="D79:P79"/>
    <mergeCell ref="D93:P93"/>
    <mergeCell ref="D88:P88"/>
    <mergeCell ref="D90:P90"/>
    <mergeCell ref="E23:E26"/>
    <mergeCell ref="D36:D38"/>
    <mergeCell ref="J36:J38"/>
    <mergeCell ref="D76:P76"/>
    <mergeCell ref="I23:I26"/>
    <mergeCell ref="F23:F26"/>
    <mergeCell ref="G23:G26"/>
    <mergeCell ref="H23:H26"/>
    <mergeCell ref="K27:O28"/>
    <mergeCell ref="J33:J35"/>
    <mergeCell ref="D78:P78"/>
    <mergeCell ref="D39:D41"/>
    <mergeCell ref="J39:J41"/>
    <mergeCell ref="M36:M39"/>
    <mergeCell ref="G36:G39"/>
    <mergeCell ref="K36:K39"/>
    <mergeCell ref="H36:H39"/>
    <mergeCell ref="L36:L39"/>
    <mergeCell ref="L29:L32"/>
    <mergeCell ref="N29:N32"/>
    <mergeCell ref="F36:F39"/>
    <mergeCell ref="K33:O35"/>
    <mergeCell ref="N36:N39"/>
    <mergeCell ref="E21:I22"/>
    <mergeCell ref="M29:M32"/>
    <mergeCell ref="T23:T26"/>
    <mergeCell ref="P29:P32"/>
    <mergeCell ref="M23:M26"/>
    <mergeCell ref="Q29:Q32"/>
    <mergeCell ref="S29:S32"/>
    <mergeCell ref="O29:O32"/>
    <mergeCell ref="O23:O26"/>
    <mergeCell ref="R29:R32"/>
    <mergeCell ref="B23:B26"/>
    <mergeCell ref="C9:C12"/>
    <mergeCell ref="K21:O22"/>
    <mergeCell ref="O17:O20"/>
    <mergeCell ref="M17:M20"/>
    <mergeCell ref="M11:M14"/>
    <mergeCell ref="L11:L14"/>
    <mergeCell ref="L17:L20"/>
    <mergeCell ref="C15:C22"/>
    <mergeCell ref="B9:B10"/>
    <mergeCell ref="B27:B28"/>
    <mergeCell ref="C27:C30"/>
    <mergeCell ref="G29:G32"/>
    <mergeCell ref="C31:C32"/>
    <mergeCell ref="E29:E32"/>
    <mergeCell ref="F29:F32"/>
    <mergeCell ref="E27:I28"/>
    <mergeCell ref="D95:P95"/>
    <mergeCell ref="D94:P94"/>
    <mergeCell ref="D92:P92"/>
    <mergeCell ref="B29:B30"/>
    <mergeCell ref="I29:I32"/>
    <mergeCell ref="H29:H32"/>
    <mergeCell ref="K29:K32"/>
    <mergeCell ref="E33:I35"/>
    <mergeCell ref="I36:I39"/>
    <mergeCell ref="E36:E39"/>
    <mergeCell ref="D91:P91"/>
    <mergeCell ref="D84:P84"/>
    <mergeCell ref="D86:P86"/>
    <mergeCell ref="D87:P87"/>
    <mergeCell ref="D89:P89"/>
    <mergeCell ref="D85:P85"/>
    <mergeCell ref="V29:V32"/>
    <mergeCell ref="U29:U32"/>
    <mergeCell ref="U27:Y28"/>
    <mergeCell ref="S96:T96"/>
    <mergeCell ref="P27:T28"/>
    <mergeCell ref="P34:T39"/>
    <mergeCell ref="Q74:R74"/>
    <mergeCell ref="X36:X39"/>
    <mergeCell ref="D77:P77"/>
    <mergeCell ref="D82:P82"/>
    <mergeCell ref="U21:Y22"/>
    <mergeCell ref="U23:U26"/>
    <mergeCell ref="Y23:Y26"/>
    <mergeCell ref="X23:X26"/>
    <mergeCell ref="W23:W26"/>
    <mergeCell ref="AB96:AC96"/>
    <mergeCell ref="W36:W39"/>
    <mergeCell ref="V96:W96"/>
    <mergeCell ref="Y96:Z96"/>
    <mergeCell ref="V36:V39"/>
    <mergeCell ref="Y36:Y39"/>
    <mergeCell ref="C68:AD68"/>
    <mergeCell ref="C72:AD72"/>
    <mergeCell ref="D80:P80"/>
    <mergeCell ref="D83:P83"/>
    <mergeCell ref="Y99:AC100"/>
    <mergeCell ref="X99:X100"/>
    <mergeCell ref="Y97:Z97"/>
    <mergeCell ref="Y98:Z98"/>
    <mergeCell ref="AB98:AC98"/>
    <mergeCell ref="AB97:AC97"/>
    <mergeCell ref="B2:B4"/>
    <mergeCell ref="B6:B8"/>
    <mergeCell ref="C2:AD3"/>
    <mergeCell ref="C4:AD4"/>
    <mergeCell ref="D8:I8"/>
    <mergeCell ref="J8:O8"/>
    <mergeCell ref="U8:Y8"/>
    <mergeCell ref="Z8:AD8"/>
    <mergeCell ref="P8:T8"/>
    <mergeCell ref="C5:AD6"/>
    <mergeCell ref="U11:U14"/>
    <mergeCell ref="Y11:Y14"/>
    <mergeCell ref="Z11:AD13"/>
    <mergeCell ref="U10:Y10"/>
    <mergeCell ref="Z9:AD10"/>
    <mergeCell ref="Z14:AD14"/>
    <mergeCell ref="V11:V14"/>
    <mergeCell ref="U9:Y9"/>
    <mergeCell ref="X11:X14"/>
    <mergeCell ref="W11:W14"/>
    <mergeCell ref="K9:O10"/>
    <mergeCell ref="R11:R14"/>
    <mergeCell ref="T11:T14"/>
    <mergeCell ref="S11:S14"/>
    <mergeCell ref="P11:P14"/>
    <mergeCell ref="Q11:Q14"/>
    <mergeCell ref="P9:T10"/>
    <mergeCell ref="N11:N14"/>
    <mergeCell ref="K11:K14"/>
    <mergeCell ref="O11:O14"/>
    <mergeCell ref="AG43:AG64"/>
    <mergeCell ref="AE43:AE63"/>
    <mergeCell ref="U33:Y35"/>
    <mergeCell ref="Z21:AD21"/>
    <mergeCell ref="V23:V26"/>
    <mergeCell ref="U36:U39"/>
    <mergeCell ref="X29:X32"/>
    <mergeCell ref="W29:W32"/>
    <mergeCell ref="Y29:Y32"/>
    <mergeCell ref="Z22:AD32"/>
    <mergeCell ref="X17:X20"/>
    <mergeCell ref="W17:W20"/>
    <mergeCell ref="AE65:AE67"/>
    <mergeCell ref="B64:AD64"/>
    <mergeCell ref="C35:C39"/>
    <mergeCell ref="C33:C34"/>
    <mergeCell ref="D33:D35"/>
    <mergeCell ref="N17:N20"/>
    <mergeCell ref="P23:P26"/>
    <mergeCell ref="T29:T32"/>
    <mergeCell ref="Z15:AD16"/>
    <mergeCell ref="B15:B16"/>
    <mergeCell ref="Z17:AD20"/>
    <mergeCell ref="U17:U20"/>
    <mergeCell ref="V17:V20"/>
    <mergeCell ref="U15:Y16"/>
    <mergeCell ref="P20:T20"/>
    <mergeCell ref="Y17:Y20"/>
    <mergeCell ref="P17:T19"/>
    <mergeCell ref="P15:T16"/>
    <mergeCell ref="J99:Q100"/>
    <mergeCell ref="R98:T98"/>
    <mergeCell ref="D96:Q96"/>
    <mergeCell ref="D97:Q97"/>
    <mergeCell ref="D98:Q98"/>
    <mergeCell ref="T99:W100"/>
    <mergeCell ref="I99:I100"/>
    <mergeCell ref="C99:H100"/>
    <mergeCell ref="V98:W98"/>
    <mergeCell ref="V97:W97"/>
  </mergeCells>
  <printOptions horizontalCentered="1" verticalCentered="1"/>
  <pageMargins left="0.5" right="0.5" top="0.75" bottom="0.75" header="0.5" footer="0.5"/>
  <pageSetup fitToHeight="1" fitToWidth="1" horizontalDpi="600" verticalDpi="600" orientation="landscape" scale="20" r:id="rId2"/>
  <headerFooter alignWithMargins="0">
    <oddHeader>&amp;C&amp;48&amp;F</oddHeader>
    <oddFooter>&amp;L&amp;28Prepared by Stuart J. Kerry, Chair, 802.11 WG &amp;D&amp;R&amp;28Page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 transitionEvaluation="1" transitionEntry="1">
    <tabColor indexed="8"/>
    <pageSetUpPr fitToPage="1"/>
  </sheetPr>
  <dimension ref="A1:CU153"/>
  <sheetViews>
    <sheetView showGridLines="0" zoomScale="86" zoomScaleNormal="86" workbookViewId="0" topLeftCell="A1">
      <selection activeCell="A1" sqref="A1"/>
    </sheetView>
  </sheetViews>
  <sheetFormatPr defaultColWidth="12.57421875" defaultRowHeight="16.5" customHeight="1"/>
  <cols>
    <col min="1" max="1" width="3.140625" style="41" customWidth="1"/>
    <col min="2" max="2" width="3.7109375" style="41" customWidth="1"/>
    <col min="3" max="3" width="10.8515625" style="42" customWidth="1"/>
    <col min="4" max="4" width="6.28125" style="41" customWidth="1"/>
    <col min="5" max="5" width="89.28125" style="41" customWidth="1"/>
    <col min="6" max="6" width="3.57421875" style="41" customWidth="1"/>
    <col min="7" max="7" width="25.421875" style="41" customWidth="1"/>
    <col min="8" max="8" width="4.28125" style="70" customWidth="1"/>
    <col min="9" max="9" width="10.8515625" style="61" customWidth="1"/>
    <col min="10" max="10" width="5.421875" style="41" customWidth="1"/>
    <col min="11" max="16384" width="12.57421875" style="41" customWidth="1"/>
  </cols>
  <sheetData>
    <row r="1" spans="1:9" s="45" customFormat="1" ht="16.5" customHeight="1" thickBot="1">
      <c r="A1" s="44"/>
      <c r="B1" s="1790" t="s">
        <v>437</v>
      </c>
      <c r="C1" s="1790"/>
      <c r="D1" s="1790"/>
      <c r="E1" s="1790"/>
      <c r="F1" s="1790"/>
      <c r="G1" s="1790"/>
      <c r="H1" s="1790"/>
      <c r="I1" s="1790"/>
    </row>
    <row r="2" spans="1:9" s="1" customFormat="1" ht="16.5" customHeight="1" thickBot="1">
      <c r="A2" s="46"/>
      <c r="B2" s="1454" t="str">
        <f>'802.11 Cover'!$C$3</f>
        <v>INTERIM</v>
      </c>
      <c r="C2" s="1455"/>
      <c r="D2" s="1787" t="str">
        <f>'802.11 WLAN Graphic'!$C$2</f>
        <v>87th IEEE 802.11 WIRELESS LOCAL AREA NETWORKS SESSION</v>
      </c>
      <c r="E2" s="1788"/>
      <c r="F2" s="1788"/>
      <c r="G2" s="1788"/>
      <c r="H2" s="1788"/>
      <c r="I2" s="1788"/>
    </row>
    <row r="3" spans="1:9" s="1" customFormat="1" ht="16.5" customHeight="1">
      <c r="A3" s="46"/>
      <c r="B3" s="1450" t="str">
        <f>'802.11 Cover'!$C$4</f>
        <v>R2</v>
      </c>
      <c r="C3" s="1451"/>
      <c r="D3" s="1439" t="str">
        <f>'802.11 WLAN Graphic'!$C$4</f>
        <v>Estrel Hotel Berlin, Sonnenallee 225, 12057 Berlin, Germany</v>
      </c>
      <c r="E3" s="1440"/>
      <c r="F3" s="1440"/>
      <c r="G3" s="1440"/>
      <c r="H3" s="1440"/>
      <c r="I3" s="1440"/>
    </row>
    <row r="4" spans="1:9" s="1" customFormat="1" ht="16.5" customHeight="1" thickBot="1">
      <c r="A4" s="46"/>
      <c r="B4" s="1452"/>
      <c r="C4" s="1453"/>
      <c r="D4" s="1439" t="str">
        <f>'802.11 WLAN Graphic'!$C$5</f>
        <v>September 12th-17th, 2004</v>
      </c>
      <c r="E4" s="1410"/>
      <c r="F4" s="1410"/>
      <c r="G4" s="1410"/>
      <c r="H4" s="1410"/>
      <c r="I4" s="1410"/>
    </row>
    <row r="5" spans="1:9" s="1" customFormat="1" ht="16.5" customHeight="1">
      <c r="A5" s="46"/>
      <c r="B5" s="453"/>
      <c r="C5" s="453"/>
      <c r="D5" s="83"/>
      <c r="E5" s="83"/>
      <c r="F5" s="83"/>
      <c r="G5" s="83"/>
      <c r="H5" s="83"/>
      <c r="I5" s="83"/>
    </row>
    <row r="6" s="315" customFormat="1" ht="16.5" customHeight="1">
      <c r="I6" s="352"/>
    </row>
    <row r="7" spans="2:9" s="327" customFormat="1" ht="16.5" customHeight="1">
      <c r="B7" s="1793" t="s">
        <v>177</v>
      </c>
      <c r="C7" s="1793"/>
      <c r="D7" s="1793"/>
      <c r="E7" s="1793"/>
      <c r="F7" s="1793"/>
      <c r="G7" s="1793"/>
      <c r="H7" s="1793"/>
      <c r="I7" s="1793"/>
    </row>
    <row r="8" spans="2:97" s="391" customFormat="1" ht="16.5" customHeight="1">
      <c r="B8" s="1789" t="s">
        <v>262</v>
      </c>
      <c r="C8" s="1789"/>
      <c r="D8" s="1789"/>
      <c r="E8" s="1789"/>
      <c r="F8" s="1789"/>
      <c r="G8" s="1789"/>
      <c r="H8" s="1789"/>
      <c r="I8" s="1789"/>
      <c r="J8" s="392"/>
      <c r="K8" s="392"/>
      <c r="L8" s="392"/>
      <c r="M8" s="392"/>
      <c r="N8" s="392"/>
      <c r="O8" s="392"/>
      <c r="P8" s="392"/>
      <c r="Q8" s="392"/>
      <c r="R8" s="392"/>
      <c r="S8" s="392"/>
      <c r="T8" s="392"/>
      <c r="U8" s="392"/>
      <c r="V8" s="392"/>
      <c r="W8" s="392"/>
      <c r="X8" s="392"/>
      <c r="Y8" s="392"/>
      <c r="Z8" s="392"/>
      <c r="AA8" s="392"/>
      <c r="AB8" s="392"/>
      <c r="AC8" s="392"/>
      <c r="AD8" s="392"/>
      <c r="AE8" s="392"/>
      <c r="AF8" s="392"/>
      <c r="AG8" s="392"/>
      <c r="AH8" s="392"/>
      <c r="AI8" s="392"/>
      <c r="AJ8" s="392"/>
      <c r="AK8" s="392"/>
      <c r="AL8" s="392"/>
      <c r="AM8" s="392"/>
      <c r="AN8" s="392"/>
      <c r="AO8" s="392"/>
      <c r="AP8" s="392"/>
      <c r="AQ8" s="392"/>
      <c r="AR8" s="392"/>
      <c r="AS8" s="392"/>
      <c r="AT8" s="392"/>
      <c r="AU8" s="392"/>
      <c r="AV8" s="392"/>
      <c r="AW8" s="392"/>
      <c r="AX8" s="392"/>
      <c r="AY8" s="392"/>
      <c r="AZ8" s="392"/>
      <c r="BA8" s="392"/>
      <c r="BB8" s="392"/>
      <c r="BC8" s="392"/>
      <c r="BD8" s="392"/>
      <c r="BE8" s="392"/>
      <c r="BF8" s="392"/>
      <c r="BG8" s="392"/>
      <c r="BH8" s="392"/>
      <c r="BI8" s="392"/>
      <c r="BJ8" s="392"/>
      <c r="BK8" s="392"/>
      <c r="BL8" s="392"/>
      <c r="BM8" s="392"/>
      <c r="BN8" s="392"/>
      <c r="BO8" s="392"/>
      <c r="BP8" s="392"/>
      <c r="BQ8" s="392"/>
      <c r="BR8" s="392"/>
      <c r="BS8" s="392"/>
      <c r="BT8" s="392"/>
      <c r="BU8" s="392"/>
      <c r="BV8" s="392"/>
      <c r="BW8" s="392"/>
      <c r="BX8" s="392"/>
      <c r="BY8" s="392"/>
      <c r="BZ8" s="392"/>
      <c r="CA8" s="392"/>
      <c r="CB8" s="392"/>
      <c r="CC8" s="392"/>
      <c r="CD8" s="392"/>
      <c r="CE8" s="392"/>
      <c r="CF8" s="392"/>
      <c r="CG8" s="392"/>
      <c r="CH8" s="392"/>
      <c r="CI8" s="392"/>
      <c r="CJ8" s="392"/>
      <c r="CK8" s="392"/>
      <c r="CL8" s="392"/>
      <c r="CM8" s="392"/>
      <c r="CN8" s="392"/>
      <c r="CO8" s="392"/>
      <c r="CP8" s="392"/>
      <c r="CQ8" s="392"/>
      <c r="CR8" s="392"/>
      <c r="CS8" s="392"/>
    </row>
    <row r="9" spans="2:99" s="394" customFormat="1" ht="16.5" customHeight="1">
      <c r="B9" s="395" t="s">
        <v>442</v>
      </c>
      <c r="C9" s="396" t="s">
        <v>431</v>
      </c>
      <c r="D9" s="447"/>
      <c r="E9" s="447"/>
      <c r="F9" s="447"/>
      <c r="G9" s="447"/>
      <c r="H9" s="447"/>
      <c r="I9" s="447"/>
      <c r="J9" s="447"/>
      <c r="K9" s="447"/>
      <c r="L9" s="454"/>
      <c r="M9" s="454"/>
      <c r="N9" s="454"/>
      <c r="O9" s="454"/>
      <c r="P9" s="454"/>
      <c r="Q9" s="454"/>
      <c r="R9" s="454"/>
      <c r="S9" s="454"/>
      <c r="T9" s="454"/>
      <c r="U9" s="454"/>
      <c r="V9" s="454"/>
      <c r="W9" s="454"/>
      <c r="X9" s="454"/>
      <c r="Y9" s="454"/>
      <c r="Z9" s="454"/>
      <c r="AA9" s="454"/>
      <c r="AB9" s="454"/>
      <c r="AC9" s="454"/>
      <c r="AD9" s="454"/>
      <c r="AE9" s="454"/>
      <c r="AF9" s="454"/>
      <c r="AG9" s="454"/>
      <c r="AH9" s="454"/>
      <c r="AI9" s="454"/>
      <c r="AJ9" s="454"/>
      <c r="AK9" s="454"/>
      <c r="AL9" s="454"/>
      <c r="AM9" s="454"/>
      <c r="AN9" s="454"/>
      <c r="AO9" s="454"/>
      <c r="AP9" s="454"/>
      <c r="AQ9" s="454"/>
      <c r="AR9" s="454"/>
      <c r="AS9" s="454"/>
      <c r="AT9" s="454"/>
      <c r="AU9" s="454"/>
      <c r="AV9" s="454"/>
      <c r="AW9" s="454"/>
      <c r="AX9" s="454"/>
      <c r="AY9" s="454"/>
      <c r="AZ9" s="454"/>
      <c r="BA9" s="454"/>
      <c r="BB9" s="454"/>
      <c r="BC9" s="454"/>
      <c r="BD9" s="454"/>
      <c r="BE9" s="454"/>
      <c r="BF9" s="454"/>
      <c r="BG9" s="454"/>
      <c r="BH9" s="454"/>
      <c r="BI9" s="454"/>
      <c r="BJ9" s="454"/>
      <c r="BK9" s="454"/>
      <c r="BL9" s="454"/>
      <c r="BM9" s="454"/>
      <c r="BN9" s="454"/>
      <c r="BO9" s="454"/>
      <c r="BP9" s="454"/>
      <c r="BQ9" s="454"/>
      <c r="BR9" s="454"/>
      <c r="BS9" s="454"/>
      <c r="BT9" s="454"/>
      <c r="BU9" s="454"/>
      <c r="BV9" s="454"/>
      <c r="BW9" s="454"/>
      <c r="BX9" s="454"/>
      <c r="BY9" s="454"/>
      <c r="BZ9" s="454"/>
      <c r="CA9" s="454"/>
      <c r="CB9" s="454"/>
      <c r="CC9" s="454"/>
      <c r="CD9" s="454"/>
      <c r="CE9" s="454"/>
      <c r="CF9" s="454"/>
      <c r="CG9" s="454"/>
      <c r="CH9" s="454"/>
      <c r="CI9" s="454"/>
      <c r="CJ9" s="454"/>
      <c r="CK9" s="454"/>
      <c r="CL9" s="454"/>
      <c r="CM9" s="454"/>
      <c r="CN9" s="454"/>
      <c r="CO9" s="454"/>
      <c r="CP9" s="454"/>
      <c r="CQ9" s="454"/>
      <c r="CR9" s="454"/>
      <c r="CS9" s="454"/>
      <c r="CT9" s="454"/>
      <c r="CU9" s="454"/>
    </row>
    <row r="10" spans="2:99" s="394" customFormat="1" ht="16.5" customHeight="1">
      <c r="B10" s="395" t="s">
        <v>442</v>
      </c>
      <c r="C10" s="396" t="s">
        <v>144</v>
      </c>
      <c r="D10" s="447"/>
      <c r="E10" s="447"/>
      <c r="F10" s="447"/>
      <c r="G10" s="447"/>
      <c r="H10" s="447"/>
      <c r="I10" s="447"/>
      <c r="J10" s="447"/>
      <c r="K10" s="447"/>
      <c r="L10" s="454"/>
      <c r="M10" s="454"/>
      <c r="N10" s="454"/>
      <c r="O10" s="454"/>
      <c r="P10" s="454"/>
      <c r="Q10" s="454"/>
      <c r="R10" s="454"/>
      <c r="S10" s="454"/>
      <c r="T10" s="454"/>
      <c r="U10" s="454"/>
      <c r="V10" s="454"/>
      <c r="W10" s="454"/>
      <c r="X10" s="454"/>
      <c r="Y10" s="454"/>
      <c r="Z10" s="454"/>
      <c r="AA10" s="454"/>
      <c r="AB10" s="454"/>
      <c r="AC10" s="454"/>
      <c r="AD10" s="454"/>
      <c r="AE10" s="454"/>
      <c r="AF10" s="454"/>
      <c r="AG10" s="454"/>
      <c r="AH10" s="454"/>
      <c r="AI10" s="454"/>
      <c r="AJ10" s="454"/>
      <c r="AK10" s="454"/>
      <c r="AL10" s="454"/>
      <c r="AM10" s="454"/>
      <c r="AN10" s="454"/>
      <c r="AO10" s="454"/>
      <c r="AP10" s="454"/>
      <c r="AQ10" s="454"/>
      <c r="AR10" s="454"/>
      <c r="AS10" s="454"/>
      <c r="AT10" s="454"/>
      <c r="AU10" s="454"/>
      <c r="AV10" s="454"/>
      <c r="AW10" s="454"/>
      <c r="AX10" s="454"/>
      <c r="AY10" s="454"/>
      <c r="AZ10" s="454"/>
      <c r="BA10" s="454"/>
      <c r="BB10" s="454"/>
      <c r="BC10" s="454"/>
      <c r="BD10" s="454"/>
      <c r="BE10" s="454"/>
      <c r="BF10" s="454"/>
      <c r="BG10" s="454"/>
      <c r="BH10" s="454"/>
      <c r="BI10" s="454"/>
      <c r="BJ10" s="454"/>
      <c r="BK10" s="454"/>
      <c r="BL10" s="454"/>
      <c r="BM10" s="454"/>
      <c r="BN10" s="454"/>
      <c r="BO10" s="454"/>
      <c r="BP10" s="454"/>
      <c r="BQ10" s="454"/>
      <c r="BR10" s="454"/>
      <c r="BS10" s="454"/>
      <c r="BT10" s="454"/>
      <c r="BU10" s="454"/>
      <c r="BV10" s="454"/>
      <c r="BW10" s="454"/>
      <c r="BX10" s="454"/>
      <c r="BY10" s="454"/>
      <c r="BZ10" s="454"/>
      <c r="CA10" s="454"/>
      <c r="CB10" s="454"/>
      <c r="CC10" s="454"/>
      <c r="CD10" s="454"/>
      <c r="CE10" s="454"/>
      <c r="CF10" s="454"/>
      <c r="CG10" s="454"/>
      <c r="CH10" s="454"/>
      <c r="CI10" s="454"/>
      <c r="CJ10" s="454"/>
      <c r="CK10" s="454"/>
      <c r="CL10" s="454"/>
      <c r="CM10" s="454"/>
      <c r="CN10" s="454"/>
      <c r="CO10" s="454"/>
      <c r="CP10" s="454"/>
      <c r="CQ10" s="454"/>
      <c r="CR10" s="454"/>
      <c r="CS10" s="454"/>
      <c r="CT10" s="454"/>
      <c r="CU10" s="454"/>
    </row>
    <row r="11" spans="2:99" s="394" customFormat="1" ht="16.5" customHeight="1">
      <c r="B11" s="395" t="s">
        <v>442</v>
      </c>
      <c r="C11" s="396" t="s">
        <v>183</v>
      </c>
      <c r="D11" s="447"/>
      <c r="E11" s="447"/>
      <c r="F11" s="447"/>
      <c r="G11" s="447"/>
      <c r="H11" s="447"/>
      <c r="I11" s="447"/>
      <c r="J11" s="447"/>
      <c r="K11" s="447"/>
      <c r="L11" s="454"/>
      <c r="M11" s="454"/>
      <c r="N11" s="454"/>
      <c r="O11" s="454"/>
      <c r="P11" s="454"/>
      <c r="Q11" s="454"/>
      <c r="R11" s="454"/>
      <c r="S11" s="454"/>
      <c r="T11" s="454"/>
      <c r="U11" s="454"/>
      <c r="V11" s="454"/>
      <c r="W11" s="454"/>
      <c r="X11" s="454"/>
      <c r="Y11" s="454"/>
      <c r="Z11" s="454"/>
      <c r="AA11" s="454"/>
      <c r="AB11" s="454"/>
      <c r="AC11" s="454"/>
      <c r="AD11" s="454"/>
      <c r="AE11" s="454"/>
      <c r="AF11" s="454"/>
      <c r="AG11" s="454"/>
      <c r="AH11" s="454"/>
      <c r="AI11" s="454"/>
      <c r="AJ11" s="454"/>
      <c r="AK11" s="454"/>
      <c r="AL11" s="454"/>
      <c r="AM11" s="454"/>
      <c r="AN11" s="454"/>
      <c r="AO11" s="454"/>
      <c r="AP11" s="454"/>
      <c r="AQ11" s="454"/>
      <c r="AR11" s="454"/>
      <c r="AS11" s="454"/>
      <c r="AT11" s="454"/>
      <c r="AU11" s="454"/>
      <c r="AV11" s="454"/>
      <c r="AW11" s="454"/>
      <c r="AX11" s="454"/>
      <c r="AY11" s="454"/>
      <c r="AZ11" s="454"/>
      <c r="BA11" s="454"/>
      <c r="BB11" s="454"/>
      <c r="BC11" s="454"/>
      <c r="BD11" s="454"/>
      <c r="BE11" s="454"/>
      <c r="BF11" s="454"/>
      <c r="BG11" s="454"/>
      <c r="BH11" s="454"/>
      <c r="BI11" s="454"/>
      <c r="BJ11" s="454"/>
      <c r="BK11" s="454"/>
      <c r="BL11" s="454"/>
      <c r="BM11" s="454"/>
      <c r="BN11" s="454"/>
      <c r="BO11" s="454"/>
      <c r="BP11" s="454"/>
      <c r="BQ11" s="454"/>
      <c r="BR11" s="454"/>
      <c r="BS11" s="454"/>
      <c r="BT11" s="454"/>
      <c r="BU11" s="454"/>
      <c r="BV11" s="454"/>
      <c r="BW11" s="454"/>
      <c r="BX11" s="454"/>
      <c r="BY11" s="454"/>
      <c r="BZ11" s="454"/>
      <c r="CA11" s="454"/>
      <c r="CB11" s="454"/>
      <c r="CC11" s="454"/>
      <c r="CD11" s="454"/>
      <c r="CE11" s="454"/>
      <c r="CF11" s="454"/>
      <c r="CG11" s="454"/>
      <c r="CH11" s="454"/>
      <c r="CI11" s="454"/>
      <c r="CJ11" s="454"/>
      <c r="CK11" s="454"/>
      <c r="CL11" s="454"/>
      <c r="CM11" s="454"/>
      <c r="CN11" s="454"/>
      <c r="CO11" s="454"/>
      <c r="CP11" s="454"/>
      <c r="CQ11" s="454"/>
      <c r="CR11" s="454"/>
      <c r="CS11" s="454"/>
      <c r="CT11" s="454"/>
      <c r="CU11" s="454"/>
    </row>
    <row r="12" spans="1:9" s="349" customFormat="1" ht="16.5" customHeight="1">
      <c r="A12" s="346"/>
      <c r="B12" s="347"/>
      <c r="C12" s="347"/>
      <c r="D12" s="348"/>
      <c r="E12" s="348"/>
      <c r="F12" s="348"/>
      <c r="G12" s="348"/>
      <c r="H12" s="348"/>
      <c r="I12" s="348"/>
    </row>
    <row r="13" spans="1:10" s="3" customFormat="1" ht="16.5" customHeight="1">
      <c r="A13" s="47"/>
      <c r="B13" s="1791" t="s">
        <v>83</v>
      </c>
      <c r="C13" s="1791"/>
      <c r="D13" s="1791"/>
      <c r="E13" s="1791"/>
      <c r="F13" s="1791"/>
      <c r="G13" s="1791"/>
      <c r="H13" s="1791"/>
      <c r="I13" s="1791"/>
      <c r="J13" s="2"/>
    </row>
    <row r="14" spans="3:10" s="24" customFormat="1" ht="16.5" customHeight="1">
      <c r="C14" s="355"/>
      <c r="D14" s="356"/>
      <c r="E14" s="356"/>
      <c r="F14" s="356"/>
      <c r="G14" s="356"/>
      <c r="H14" s="1786" t="s">
        <v>206</v>
      </c>
      <c r="I14" s="1786"/>
      <c r="J14" s="357"/>
    </row>
    <row r="15" spans="3:9" s="270" customFormat="1" ht="16.5" customHeight="1">
      <c r="C15" s="275">
        <v>1</v>
      </c>
      <c r="D15" s="271" t="s">
        <v>439</v>
      </c>
      <c r="E15" s="276" t="s">
        <v>493</v>
      </c>
      <c r="F15" s="19" t="s">
        <v>440</v>
      </c>
      <c r="G15" s="19" t="s">
        <v>441</v>
      </c>
      <c r="H15" s="272">
        <v>1</v>
      </c>
      <c r="I15" s="269">
        <f>TIME(10,30,0)</f>
        <v>0.4375</v>
      </c>
    </row>
    <row r="16" spans="3:9" s="22" customFormat="1" ht="16.5" customHeight="1">
      <c r="C16" s="18">
        <v>1.1</v>
      </c>
      <c r="D16" s="23" t="s">
        <v>439</v>
      </c>
      <c r="E16" s="21" t="s">
        <v>501</v>
      </c>
      <c r="F16" s="21" t="s">
        <v>440</v>
      </c>
      <c r="G16" s="21" t="s">
        <v>503</v>
      </c>
      <c r="H16" s="57">
        <v>5</v>
      </c>
      <c r="I16" s="65">
        <f>I15+TIME(0,H15,0)</f>
        <v>0.43819444444444444</v>
      </c>
    </row>
    <row r="17" spans="3:9" s="20" customFormat="1" ht="16.5" customHeight="1">
      <c r="C17" s="277" t="s">
        <v>293</v>
      </c>
      <c r="D17" s="20" t="s">
        <v>439</v>
      </c>
      <c r="E17" s="491" t="s">
        <v>92</v>
      </c>
      <c r="F17" s="220" t="s">
        <v>440</v>
      </c>
      <c r="G17" s="220" t="s">
        <v>441</v>
      </c>
      <c r="H17" s="278"/>
      <c r="I17" s="279"/>
    </row>
    <row r="18" spans="3:9" s="24" customFormat="1" ht="16.5" customHeight="1">
      <c r="C18" s="25" t="s">
        <v>294</v>
      </c>
      <c r="D18" s="24" t="s">
        <v>439</v>
      </c>
      <c r="E18" s="455" t="s">
        <v>336</v>
      </c>
      <c r="F18" s="77" t="s">
        <v>440</v>
      </c>
      <c r="G18" s="78" t="s">
        <v>237</v>
      </c>
      <c r="H18" s="55"/>
      <c r="I18" s="66"/>
    </row>
    <row r="19" spans="3:9" s="20" customFormat="1" ht="16.5" customHeight="1">
      <c r="C19" s="277" t="s">
        <v>295</v>
      </c>
      <c r="D19" s="20" t="s">
        <v>439</v>
      </c>
      <c r="E19" s="220" t="s">
        <v>362</v>
      </c>
      <c r="F19" s="220" t="s">
        <v>440</v>
      </c>
      <c r="G19" s="220" t="s">
        <v>500</v>
      </c>
      <c r="H19" s="278"/>
      <c r="I19" s="279"/>
    </row>
    <row r="20" spans="3:9" s="22" customFormat="1" ht="16.5" customHeight="1">
      <c r="C20" s="18">
        <v>2</v>
      </c>
      <c r="D20" s="23" t="s">
        <v>439</v>
      </c>
      <c r="E20" s="12" t="s">
        <v>486</v>
      </c>
      <c r="F20" s="21" t="s">
        <v>440</v>
      </c>
      <c r="G20" s="21" t="s">
        <v>441</v>
      </c>
      <c r="H20" s="57">
        <v>2</v>
      </c>
      <c r="I20" s="65">
        <f>I16+TIME(0,H16,0)</f>
        <v>0.44166666666666665</v>
      </c>
    </row>
    <row r="21" spans="3:9" s="270" customFormat="1" ht="16.5" customHeight="1">
      <c r="C21" s="26"/>
      <c r="D21" s="271"/>
      <c r="E21" s="220"/>
      <c r="F21" s="19"/>
      <c r="G21" s="19"/>
      <c r="H21" s="272"/>
      <c r="I21" s="274"/>
    </row>
    <row r="22" spans="3:9" s="13" customFormat="1" ht="16.5" customHeight="1">
      <c r="C22" s="33">
        <v>3</v>
      </c>
      <c r="D22" s="30" t="s">
        <v>490</v>
      </c>
      <c r="E22" s="14" t="s">
        <v>425</v>
      </c>
      <c r="F22" s="12"/>
      <c r="G22" s="134"/>
      <c r="H22" s="56"/>
      <c r="I22" s="63"/>
    </row>
    <row r="23" spans="3:9" s="221" customFormat="1" ht="16.5" customHeight="1">
      <c r="C23" s="275">
        <v>3.1</v>
      </c>
      <c r="D23" s="273" t="s">
        <v>490</v>
      </c>
      <c r="E23" s="1085" t="s">
        <v>427</v>
      </c>
      <c r="F23" s="220"/>
      <c r="G23" s="1066"/>
      <c r="H23" s="261">
        <v>10</v>
      </c>
      <c r="I23" s="274">
        <f>I20+TIME(0,H20,0)</f>
        <v>0.44305555555555554</v>
      </c>
    </row>
    <row r="24" spans="3:9" s="137" customFormat="1" ht="16.5" customHeight="1">
      <c r="C24" s="18" t="s">
        <v>225</v>
      </c>
      <c r="D24" s="6" t="s">
        <v>490</v>
      </c>
      <c r="E24" s="457" t="s">
        <v>276</v>
      </c>
      <c r="F24" s="224" t="s">
        <v>442</v>
      </c>
      <c r="G24" s="502" t="s">
        <v>275</v>
      </c>
      <c r="H24" s="55"/>
      <c r="I24" s="225" t="s">
        <v>818</v>
      </c>
    </row>
    <row r="25" spans="3:9" s="728" customFormat="1" ht="16.5" customHeight="1">
      <c r="C25" s="26" t="s">
        <v>226</v>
      </c>
      <c r="D25" s="256" t="s">
        <v>490</v>
      </c>
      <c r="E25" s="965" t="s">
        <v>279</v>
      </c>
      <c r="F25" s="966" t="s">
        <v>442</v>
      </c>
      <c r="G25" s="790" t="s">
        <v>281</v>
      </c>
      <c r="H25" s="278"/>
      <c r="I25" s="967" t="s">
        <v>422</v>
      </c>
    </row>
    <row r="26" spans="3:9" s="10" customFormat="1" ht="16.5" customHeight="1">
      <c r="C26" s="33">
        <v>3.2</v>
      </c>
      <c r="D26" s="6" t="s">
        <v>490</v>
      </c>
      <c r="E26" s="15" t="s">
        <v>426</v>
      </c>
      <c r="F26" s="12"/>
      <c r="G26" s="134"/>
      <c r="H26" s="56">
        <v>10</v>
      </c>
      <c r="I26" s="63">
        <f>I23+TIME(0,H23,0)</f>
        <v>0.44999999999999996</v>
      </c>
    </row>
    <row r="27" spans="3:9" s="728" customFormat="1" ht="16.5" customHeight="1">
      <c r="C27" s="26" t="s">
        <v>227</v>
      </c>
      <c r="D27" s="256" t="s">
        <v>490</v>
      </c>
      <c r="E27" s="965" t="s">
        <v>773</v>
      </c>
      <c r="F27" s="966" t="s">
        <v>442</v>
      </c>
      <c r="G27" s="968" t="s">
        <v>424</v>
      </c>
      <c r="H27" s="220"/>
      <c r="I27" s="967" t="s">
        <v>422</v>
      </c>
    </row>
    <row r="28" spans="3:9" s="137" customFormat="1" ht="16.5" customHeight="1">
      <c r="C28" s="18" t="s">
        <v>228</v>
      </c>
      <c r="D28" s="267" t="s">
        <v>490</v>
      </c>
      <c r="E28" s="457" t="s">
        <v>280</v>
      </c>
      <c r="F28" s="224" t="s">
        <v>442</v>
      </c>
      <c r="G28" s="456" t="s">
        <v>186</v>
      </c>
      <c r="H28" s="12"/>
      <c r="I28" s="225" t="s">
        <v>819</v>
      </c>
    </row>
    <row r="29" spans="3:9" s="728" customFormat="1" ht="16.5" customHeight="1">
      <c r="C29" s="26" t="s">
        <v>229</v>
      </c>
      <c r="D29" s="256" t="s">
        <v>490</v>
      </c>
      <c r="E29" s="965" t="s">
        <v>277</v>
      </c>
      <c r="F29" s="966" t="s">
        <v>442</v>
      </c>
      <c r="G29" s="968" t="s">
        <v>272</v>
      </c>
      <c r="H29" s="220"/>
      <c r="I29" s="967" t="s">
        <v>422</v>
      </c>
    </row>
    <row r="30" spans="3:9" s="137" customFormat="1" ht="16.5" customHeight="1">
      <c r="C30" s="18" t="s">
        <v>230</v>
      </c>
      <c r="D30" s="6" t="s">
        <v>490</v>
      </c>
      <c r="E30" s="457" t="s">
        <v>278</v>
      </c>
      <c r="F30" s="224" t="s">
        <v>442</v>
      </c>
      <c r="G30" s="456" t="s">
        <v>273</v>
      </c>
      <c r="H30" s="12"/>
      <c r="I30" s="225" t="s">
        <v>422</v>
      </c>
    </row>
    <row r="31" spans="3:9" s="728" customFormat="1" ht="16.5" customHeight="1">
      <c r="C31" s="275"/>
      <c r="D31" s="256"/>
      <c r="E31" s="965"/>
      <c r="F31" s="966"/>
      <c r="G31" s="968"/>
      <c r="H31" s="220"/>
      <c r="I31" s="967"/>
    </row>
    <row r="32" spans="3:9" s="24" customFormat="1" ht="16.5" customHeight="1">
      <c r="C32" s="11">
        <v>4</v>
      </c>
      <c r="D32" s="21"/>
      <c r="E32" s="137" t="s">
        <v>494</v>
      </c>
      <c r="F32" s="12"/>
      <c r="G32" s="12"/>
      <c r="H32" s="57">
        <v>46</v>
      </c>
      <c r="I32" s="63">
        <f>I26+TIME(0,H26,0)</f>
        <v>0.4569444444444444</v>
      </c>
    </row>
    <row r="33" spans="3:9" s="20" customFormat="1" ht="16.5" customHeight="1">
      <c r="C33" s="219">
        <v>4.1</v>
      </c>
      <c r="D33" s="271" t="s">
        <v>317</v>
      </c>
      <c r="E33" s="1062" t="s">
        <v>86</v>
      </c>
      <c r="F33" s="19" t="s">
        <v>440</v>
      </c>
      <c r="G33" s="19" t="s">
        <v>430</v>
      </c>
      <c r="H33" s="272"/>
      <c r="I33" s="223"/>
    </row>
    <row r="34" spans="3:9" s="24" customFormat="1" ht="16.5" customHeight="1">
      <c r="C34" s="16">
        <v>4.2</v>
      </c>
      <c r="D34" s="23" t="s">
        <v>317</v>
      </c>
      <c r="E34" s="1086" t="s">
        <v>87</v>
      </c>
      <c r="F34" s="21" t="s">
        <v>440</v>
      </c>
      <c r="G34" s="21" t="s">
        <v>500</v>
      </c>
      <c r="H34" s="57"/>
      <c r="I34" s="65"/>
    </row>
    <row r="35" spans="3:9" s="1063" customFormat="1" ht="16.5" customHeight="1">
      <c r="C35" s="1336">
        <v>4.3</v>
      </c>
      <c r="D35" s="1176" t="s">
        <v>317</v>
      </c>
      <c r="E35" s="1311"/>
      <c r="F35" s="272"/>
      <c r="G35" s="995"/>
      <c r="H35" s="272"/>
      <c r="I35" s="223"/>
    </row>
    <row r="36" spans="3:9" s="996" customFormat="1" ht="16.5" customHeight="1">
      <c r="C36" s="1338"/>
      <c r="D36" s="994"/>
      <c r="E36" s="1175"/>
      <c r="F36" s="1339"/>
      <c r="G36" s="994"/>
      <c r="H36" s="1340"/>
      <c r="I36" s="1341"/>
    </row>
    <row r="37" spans="2:9" s="268" customFormat="1" ht="16.5" customHeight="1">
      <c r="B37" s="268" t="s">
        <v>437</v>
      </c>
      <c r="C37" s="26">
        <v>5</v>
      </c>
      <c r="D37" s="19"/>
      <c r="E37" s="257" t="s">
        <v>495</v>
      </c>
      <c r="F37" s="257"/>
      <c r="G37" s="1177"/>
      <c r="H37" s="713">
        <v>46</v>
      </c>
      <c r="I37" s="274">
        <f>I32+TIME(0,H32,0)</f>
        <v>0.4888888888888888</v>
      </c>
    </row>
    <row r="38" spans="3:9" s="1088" customFormat="1" ht="16.5" customHeight="1">
      <c r="C38" s="1089">
        <v>5.1</v>
      </c>
      <c r="D38" s="1312" t="s">
        <v>317</v>
      </c>
      <c r="E38" s="1313"/>
      <c r="F38" s="57"/>
      <c r="G38" s="994"/>
      <c r="H38" s="1090"/>
      <c r="I38" s="1091"/>
    </row>
    <row r="39" spans="3:9" s="29" customFormat="1" ht="16.5" customHeight="1">
      <c r="C39" s="26"/>
      <c r="D39" s="19"/>
      <c r="E39" s="714"/>
      <c r="F39" s="19"/>
      <c r="G39" s="714"/>
      <c r="H39" s="59"/>
      <c r="I39" s="67"/>
    </row>
    <row r="40" spans="3:9" s="4" customFormat="1" ht="16.5" customHeight="1">
      <c r="C40" s="18">
        <v>6</v>
      </c>
      <c r="D40" s="6" t="s">
        <v>487</v>
      </c>
      <c r="E40" s="21" t="s">
        <v>502</v>
      </c>
      <c r="F40" s="8"/>
      <c r="G40" s="1092"/>
      <c r="H40" s="62">
        <v>0</v>
      </c>
      <c r="I40" s="63">
        <f>I37+TIME(0,H37,0)</f>
        <v>0.5208333333333333</v>
      </c>
    </row>
    <row r="41" spans="3:9" s="218" customFormat="1" ht="16.5" customHeight="1">
      <c r="C41" s="264"/>
      <c r="D41" s="220"/>
      <c r="F41" s="220"/>
      <c r="G41" s="254"/>
      <c r="H41" s="261"/>
      <c r="I41" s="1337"/>
    </row>
    <row r="42" spans="3:9" s="10" customFormat="1" ht="16.5" customHeight="1">
      <c r="C42" s="16"/>
      <c r="D42" s="12"/>
      <c r="E42" s="13" t="s">
        <v>491</v>
      </c>
      <c r="H42" s="64">
        <v>60</v>
      </c>
      <c r="I42" s="63">
        <f>I40+TIME(0,H40,0)</f>
        <v>0.5208333333333333</v>
      </c>
    </row>
    <row r="43" spans="3:9" s="218" customFormat="1" ht="16.5" customHeight="1">
      <c r="C43" s="219"/>
      <c r="D43" s="220"/>
      <c r="E43" s="221"/>
      <c r="H43" s="222"/>
      <c r="I43" s="223"/>
    </row>
    <row r="44" spans="3:9" s="10" customFormat="1" ht="16.5" customHeight="1">
      <c r="C44" s="16"/>
      <c r="D44" s="12"/>
      <c r="E44" s="13" t="s">
        <v>323</v>
      </c>
      <c r="H44" s="64"/>
      <c r="I44" s="63">
        <f>I42+TIME(0,H42,0)</f>
        <v>0.5624999999999999</v>
      </c>
    </row>
    <row r="45" spans="3:9" s="218" customFormat="1" ht="16.5" customHeight="1">
      <c r="C45" s="219"/>
      <c r="D45" s="220"/>
      <c r="E45" s="221"/>
      <c r="H45" s="222"/>
      <c r="I45" s="223"/>
    </row>
    <row r="46" spans="1:9" s="45" customFormat="1" ht="16.5" customHeight="1" thickBot="1">
      <c r="A46" s="44"/>
      <c r="B46" s="1790" t="s">
        <v>437</v>
      </c>
      <c r="C46" s="1790"/>
      <c r="D46" s="1790"/>
      <c r="E46" s="1790"/>
      <c r="F46" s="1790"/>
      <c r="G46" s="1790"/>
      <c r="H46" s="1790"/>
      <c r="I46" s="1790"/>
    </row>
    <row r="47" spans="1:9" s="1" customFormat="1" ht="16.5" customHeight="1" thickBot="1">
      <c r="A47" s="46"/>
      <c r="B47" s="1454" t="str">
        <f>$B$2</f>
        <v>INTERIM</v>
      </c>
      <c r="C47" s="1455"/>
      <c r="D47" s="1788" t="str">
        <f>D2</f>
        <v>87th IEEE 802.11 WIRELESS LOCAL AREA NETWORKS SESSION</v>
      </c>
      <c r="E47" s="1788"/>
      <c r="F47" s="1788"/>
      <c r="G47" s="1788"/>
      <c r="H47" s="1788"/>
      <c r="I47" s="1788"/>
    </row>
    <row r="48" spans="1:9" s="1" customFormat="1" ht="16.5" customHeight="1">
      <c r="A48" s="46"/>
      <c r="B48" s="1450" t="str">
        <f>'802.11 Cover'!$C$4</f>
        <v>R2</v>
      </c>
      <c r="C48" s="1451"/>
      <c r="D48" s="1440" t="str">
        <f>D3</f>
        <v>Estrel Hotel Berlin, Sonnenallee 225, 12057 Berlin, Germany</v>
      </c>
      <c r="E48" s="1440"/>
      <c r="F48" s="1440"/>
      <c r="G48" s="1440"/>
      <c r="H48" s="1440"/>
      <c r="I48" s="1440"/>
    </row>
    <row r="49" spans="1:9" s="1" customFormat="1" ht="16.5" customHeight="1" thickBot="1">
      <c r="A49" s="46"/>
      <c r="B49" s="1452"/>
      <c r="C49" s="1453"/>
      <c r="D49" s="1439" t="str">
        <f>D4</f>
        <v>September 12th-17th, 2004</v>
      </c>
      <c r="E49" s="1440"/>
      <c r="F49" s="1440"/>
      <c r="G49" s="1440"/>
      <c r="H49" s="1440"/>
      <c r="I49" s="1440"/>
    </row>
    <row r="50" spans="1:9" s="1" customFormat="1" ht="16.5" customHeight="1">
      <c r="A50" s="46"/>
      <c r="B50" s="453"/>
      <c r="C50" s="453"/>
      <c r="D50" s="83"/>
      <c r="E50" s="83"/>
      <c r="F50" s="83"/>
      <c r="G50" s="83"/>
      <c r="H50" s="83"/>
      <c r="I50" s="83"/>
    </row>
    <row r="51" spans="1:9" s="349" customFormat="1" ht="16.5" customHeight="1">
      <c r="A51" s="346"/>
      <c r="B51" s="348"/>
      <c r="C51" s="348"/>
      <c r="D51" s="348"/>
      <c r="E51" s="348"/>
      <c r="F51" s="348"/>
      <c r="G51" s="348"/>
      <c r="H51" s="348"/>
      <c r="I51" s="348"/>
    </row>
    <row r="52" spans="1:10" s="3" customFormat="1" ht="16.5" customHeight="1">
      <c r="A52" s="47"/>
      <c r="B52" s="1791" t="s">
        <v>84</v>
      </c>
      <c r="C52" s="1791"/>
      <c r="D52" s="1791"/>
      <c r="E52" s="1791"/>
      <c r="F52" s="1791"/>
      <c r="G52" s="1791"/>
      <c r="H52" s="1791"/>
      <c r="I52" s="1791"/>
      <c r="J52" s="2"/>
    </row>
    <row r="53" spans="3:10" s="24" customFormat="1" ht="16.5" customHeight="1">
      <c r="C53" s="355"/>
      <c r="D53" s="356"/>
      <c r="E53" s="356"/>
      <c r="F53" s="356"/>
      <c r="G53" s="356"/>
      <c r="H53" s="1786" t="s">
        <v>206</v>
      </c>
      <c r="I53" s="1786"/>
      <c r="J53" s="357"/>
    </row>
    <row r="54" spans="3:9" s="29" customFormat="1" ht="16.5" customHeight="1">
      <c r="C54" s="26">
        <v>1</v>
      </c>
      <c r="D54" s="20" t="s">
        <v>439</v>
      </c>
      <c r="E54" s="19" t="s">
        <v>493</v>
      </c>
      <c r="F54" s="19" t="s">
        <v>440</v>
      </c>
      <c r="G54" s="19" t="s">
        <v>441</v>
      </c>
      <c r="H54" s="59">
        <v>1</v>
      </c>
      <c r="I54" s="67">
        <f>TIME(8,0,0)</f>
        <v>0.3333333333333333</v>
      </c>
    </row>
    <row r="55" spans="3:9" s="27" customFormat="1" ht="16.5" customHeight="1">
      <c r="C55" s="18">
        <v>2</v>
      </c>
      <c r="D55" s="24" t="s">
        <v>439</v>
      </c>
      <c r="E55" s="21" t="s">
        <v>285</v>
      </c>
      <c r="F55" s="21" t="s">
        <v>440</v>
      </c>
      <c r="G55" s="21" t="s">
        <v>441</v>
      </c>
      <c r="H55" s="53">
        <v>2</v>
      </c>
      <c r="I55" s="54">
        <f>I54+TIME(0,H54,0)</f>
        <v>0.33402777777777776</v>
      </c>
    </row>
    <row r="56" spans="3:9" s="29" customFormat="1" ht="16.5" customHeight="1">
      <c r="C56" s="26">
        <v>3</v>
      </c>
      <c r="D56" s="20" t="s">
        <v>439</v>
      </c>
      <c r="E56" s="19" t="s">
        <v>501</v>
      </c>
      <c r="F56" s="19" t="s">
        <v>440</v>
      </c>
      <c r="G56" s="19" t="s">
        <v>441</v>
      </c>
      <c r="H56" s="59">
        <v>2</v>
      </c>
      <c r="I56" s="67">
        <f>I55+TIME(0,H55,0)</f>
        <v>0.33541666666666664</v>
      </c>
    </row>
    <row r="57" spans="3:9" s="27" customFormat="1" ht="16.5" customHeight="1">
      <c r="C57" s="31">
        <v>3.1</v>
      </c>
      <c r="D57" s="24" t="s">
        <v>439</v>
      </c>
      <c r="E57" s="487" t="s">
        <v>368</v>
      </c>
      <c r="F57" s="73" t="s">
        <v>440</v>
      </c>
      <c r="G57" s="74" t="s">
        <v>366</v>
      </c>
      <c r="H57" s="1795" t="s">
        <v>661</v>
      </c>
      <c r="I57" s="1796"/>
    </row>
    <row r="58" spans="3:9" s="29" customFormat="1" ht="16.5" customHeight="1">
      <c r="C58" s="32">
        <v>3.2</v>
      </c>
      <c r="D58" s="20" t="s">
        <v>439</v>
      </c>
      <c r="E58" s="488" t="s">
        <v>370</v>
      </c>
      <c r="F58" s="71" t="s">
        <v>440</v>
      </c>
      <c r="G58" s="72" t="s">
        <v>444</v>
      </c>
      <c r="H58" s="1797"/>
      <c r="I58" s="1798"/>
    </row>
    <row r="59" spans="3:9" s="27" customFormat="1" ht="16.5" customHeight="1">
      <c r="C59" s="31">
        <v>3.3</v>
      </c>
      <c r="D59" s="24" t="s">
        <v>439</v>
      </c>
      <c r="E59" s="489" t="s">
        <v>369</v>
      </c>
      <c r="F59" s="75" t="s">
        <v>440</v>
      </c>
      <c r="G59" s="76" t="s">
        <v>444</v>
      </c>
      <c r="H59" s="1797"/>
      <c r="I59" s="1798"/>
    </row>
    <row r="60" spans="3:9" s="29" customFormat="1" ht="16.5" customHeight="1">
      <c r="C60" s="32">
        <v>3.4</v>
      </c>
      <c r="D60" s="20" t="s">
        <v>439</v>
      </c>
      <c r="E60" s="488" t="s">
        <v>363</v>
      </c>
      <c r="F60" s="71" t="s">
        <v>440</v>
      </c>
      <c r="G60" s="72" t="s">
        <v>367</v>
      </c>
      <c r="H60" s="1797"/>
      <c r="I60" s="1798"/>
    </row>
    <row r="61" spans="3:9" s="27" customFormat="1" ht="16.5" customHeight="1">
      <c r="C61" s="31">
        <v>3.5</v>
      </c>
      <c r="D61" s="24" t="s">
        <v>439</v>
      </c>
      <c r="E61" s="490" t="s">
        <v>364</v>
      </c>
      <c r="F61" s="126" t="s">
        <v>440</v>
      </c>
      <c r="G61" s="127" t="s">
        <v>444</v>
      </c>
      <c r="H61" s="1799"/>
      <c r="I61" s="1800"/>
    </row>
    <row r="62" spans="3:9" s="20" customFormat="1" ht="16.5" customHeight="1">
      <c r="C62" s="277">
        <v>3.6</v>
      </c>
      <c r="D62" s="20" t="s">
        <v>439</v>
      </c>
      <c r="E62" s="491" t="s">
        <v>92</v>
      </c>
      <c r="F62" s="220" t="s">
        <v>440</v>
      </c>
      <c r="G62" s="220" t="s">
        <v>441</v>
      </c>
      <c r="H62" s="278"/>
      <c r="I62" s="279"/>
    </row>
    <row r="63" spans="3:9" s="27" customFormat="1" ht="16.5" customHeight="1">
      <c r="C63" s="31">
        <v>3.7</v>
      </c>
      <c r="D63" s="24" t="s">
        <v>439</v>
      </c>
      <c r="E63" s="1065" t="s">
        <v>412</v>
      </c>
      <c r="F63" s="12" t="s">
        <v>440</v>
      </c>
      <c r="G63" s="12" t="s">
        <v>587</v>
      </c>
      <c r="H63" s="1087"/>
      <c r="I63" s="1087"/>
    </row>
    <row r="64" spans="3:9" s="956" customFormat="1" ht="16.5" customHeight="1">
      <c r="C64" s="957">
        <v>3.8</v>
      </c>
      <c r="D64" s="956" t="s">
        <v>439</v>
      </c>
      <c r="E64" s="958"/>
      <c r="F64" s="959"/>
      <c r="G64" s="959"/>
      <c r="H64" s="960"/>
      <c r="I64" s="961"/>
    </row>
    <row r="65" spans="3:9" s="27" customFormat="1" ht="16.5" customHeight="1">
      <c r="C65" s="18"/>
      <c r="D65" s="21" t="s">
        <v>496</v>
      </c>
      <c r="E65" s="21"/>
      <c r="F65" s="21"/>
      <c r="G65" s="21"/>
      <c r="H65" s="53"/>
      <c r="I65" s="54"/>
    </row>
    <row r="66" spans="3:9" s="535" customFormat="1" ht="16.5" customHeight="1">
      <c r="C66" s="532"/>
      <c r="D66" s="829"/>
      <c r="E66" s="829"/>
      <c r="F66" s="829"/>
      <c r="G66" s="829"/>
      <c r="H66" s="962"/>
      <c r="I66" s="963"/>
    </row>
    <row r="67" spans="3:9" s="10" customFormat="1" ht="16.5" customHeight="1">
      <c r="C67" s="11">
        <v>4</v>
      </c>
      <c r="D67" s="6"/>
      <c r="E67" s="14" t="s">
        <v>391</v>
      </c>
      <c r="F67" s="12"/>
      <c r="G67" s="12"/>
      <c r="H67" s="56"/>
      <c r="I67" s="63"/>
    </row>
    <row r="68" spans="3:9" s="535" customFormat="1" ht="16.5" customHeight="1">
      <c r="C68" s="532">
        <v>4.1</v>
      </c>
      <c r="D68" s="829" t="s">
        <v>489</v>
      </c>
      <c r="E68" s="531" t="s">
        <v>403</v>
      </c>
      <c r="F68" s="829" t="s">
        <v>442</v>
      </c>
      <c r="G68" s="829" t="s">
        <v>500</v>
      </c>
      <c r="H68" s="962">
        <v>3</v>
      </c>
      <c r="I68" s="963">
        <f>I56+TIME(0,H56,0)</f>
        <v>0.3368055555555555</v>
      </c>
    </row>
    <row r="69" spans="3:9" s="4" customFormat="1" ht="16.5" customHeight="1">
      <c r="C69" s="5">
        <v>4.2</v>
      </c>
      <c r="D69" s="6" t="s">
        <v>490</v>
      </c>
      <c r="E69" s="8" t="s">
        <v>248</v>
      </c>
      <c r="F69" s="8"/>
      <c r="G69" s="8"/>
      <c r="H69" s="62"/>
      <c r="I69" s="63"/>
    </row>
    <row r="70" spans="3:9" s="29" customFormat="1" ht="16.5" customHeight="1">
      <c r="C70" s="275" t="s">
        <v>504</v>
      </c>
      <c r="D70" s="273" t="s">
        <v>490</v>
      </c>
      <c r="E70" s="1388" t="s">
        <v>507</v>
      </c>
      <c r="F70" s="273" t="s">
        <v>442</v>
      </c>
      <c r="G70" s="273" t="s">
        <v>498</v>
      </c>
      <c r="H70" s="282">
        <v>3</v>
      </c>
      <c r="I70" s="67">
        <f>I68+TIME(0,H68,0)</f>
        <v>0.33888888888888885</v>
      </c>
    </row>
    <row r="71" spans="3:9" s="4" customFormat="1" ht="16.5" customHeight="1">
      <c r="C71" s="5" t="s">
        <v>505</v>
      </c>
      <c r="D71" s="6" t="s">
        <v>490</v>
      </c>
      <c r="E71" s="7" t="s">
        <v>190</v>
      </c>
      <c r="F71" s="8" t="s">
        <v>440</v>
      </c>
      <c r="G71" s="6" t="s">
        <v>428</v>
      </c>
      <c r="H71" s="58">
        <v>3</v>
      </c>
      <c r="I71" s="54">
        <f>I70+TIME(0,H70,0)</f>
        <v>0.3409722222222222</v>
      </c>
    </row>
    <row r="72" spans="3:9" s="255" customFormat="1" ht="16.5" customHeight="1">
      <c r="C72" s="259" t="s">
        <v>506</v>
      </c>
      <c r="D72" s="256" t="s">
        <v>490</v>
      </c>
      <c r="E72" s="262" t="s">
        <v>191</v>
      </c>
      <c r="F72" s="257" t="s">
        <v>440</v>
      </c>
      <c r="G72" s="256" t="s">
        <v>219</v>
      </c>
      <c r="H72" s="282">
        <v>3</v>
      </c>
      <c r="I72" s="67">
        <f aca="true" t="shared" si="0" ref="I72:I87">I71+TIME(0,H71,0)</f>
        <v>0.3430555555555555</v>
      </c>
    </row>
    <row r="73" spans="3:9" s="4" customFormat="1" ht="16.5" customHeight="1">
      <c r="C73" s="34" t="s">
        <v>508</v>
      </c>
      <c r="D73" s="6" t="s">
        <v>490</v>
      </c>
      <c r="E73" s="7" t="s">
        <v>472</v>
      </c>
      <c r="F73" s="8" t="s">
        <v>440</v>
      </c>
      <c r="G73" s="6" t="s">
        <v>265</v>
      </c>
      <c r="H73" s="58">
        <v>3</v>
      </c>
      <c r="I73" s="54">
        <f t="shared" si="0"/>
        <v>0.34513888888888883</v>
      </c>
    </row>
    <row r="74" spans="3:9" s="255" customFormat="1" ht="16.5" customHeight="1">
      <c r="C74" s="259" t="s">
        <v>509</v>
      </c>
      <c r="D74" s="256" t="s">
        <v>490</v>
      </c>
      <c r="E74" s="262" t="s">
        <v>199</v>
      </c>
      <c r="F74" s="257" t="s">
        <v>440</v>
      </c>
      <c r="G74" s="256" t="s">
        <v>664</v>
      </c>
      <c r="H74" s="282">
        <v>3</v>
      </c>
      <c r="I74" s="67">
        <f t="shared" si="0"/>
        <v>0.34722222222222215</v>
      </c>
    </row>
    <row r="75" spans="2:9" s="4" customFormat="1" ht="16.5" customHeight="1">
      <c r="B75" s="16"/>
      <c r="C75" s="5" t="s">
        <v>510</v>
      </c>
      <c r="D75" s="6" t="s">
        <v>490</v>
      </c>
      <c r="E75" s="7" t="s">
        <v>140</v>
      </c>
      <c r="F75" s="8" t="s">
        <v>440</v>
      </c>
      <c r="G75" s="6" t="s">
        <v>631</v>
      </c>
      <c r="H75" s="62">
        <v>3</v>
      </c>
      <c r="I75" s="54">
        <f t="shared" si="0"/>
        <v>0.3493055555555555</v>
      </c>
    </row>
    <row r="76" spans="2:9" s="255" customFormat="1" ht="16.5" customHeight="1">
      <c r="B76" s="219"/>
      <c r="C76" s="259" t="s">
        <v>203</v>
      </c>
      <c r="D76" s="256" t="s">
        <v>490</v>
      </c>
      <c r="E76" s="262" t="s">
        <v>141</v>
      </c>
      <c r="F76" s="257" t="s">
        <v>440</v>
      </c>
      <c r="G76" s="256" t="s">
        <v>662</v>
      </c>
      <c r="H76" s="258">
        <v>3</v>
      </c>
      <c r="I76" s="67">
        <f t="shared" si="0"/>
        <v>0.3513888888888888</v>
      </c>
    </row>
    <row r="77" spans="2:9" s="4" customFormat="1" ht="16.5" customHeight="1">
      <c r="B77" s="16"/>
      <c r="C77" s="5" t="s">
        <v>341</v>
      </c>
      <c r="D77" s="6" t="s">
        <v>490</v>
      </c>
      <c r="E77" s="7" t="s">
        <v>90</v>
      </c>
      <c r="F77" s="8" t="s">
        <v>440</v>
      </c>
      <c r="G77" s="6" t="s">
        <v>663</v>
      </c>
      <c r="H77" s="62">
        <v>3</v>
      </c>
      <c r="I77" s="54">
        <f t="shared" si="0"/>
        <v>0.35347222222222213</v>
      </c>
    </row>
    <row r="78" spans="3:9" s="29" customFormat="1" ht="16.5" customHeight="1">
      <c r="C78" s="259" t="s">
        <v>418</v>
      </c>
      <c r="D78" s="273" t="s">
        <v>490</v>
      </c>
      <c r="E78" s="1314" t="s">
        <v>410</v>
      </c>
      <c r="F78" s="273" t="s">
        <v>442</v>
      </c>
      <c r="G78" s="273" t="s">
        <v>430</v>
      </c>
      <c r="H78" s="282">
        <v>3</v>
      </c>
      <c r="I78" s="67">
        <f t="shared" si="0"/>
        <v>0.35555555555555546</v>
      </c>
    </row>
    <row r="79" spans="3:9" s="27" customFormat="1" ht="16.5" customHeight="1">
      <c r="C79" s="33" t="s">
        <v>238</v>
      </c>
      <c r="D79" s="30" t="s">
        <v>490</v>
      </c>
      <c r="E79" s="7" t="s">
        <v>88</v>
      </c>
      <c r="F79" s="8" t="s">
        <v>440</v>
      </c>
      <c r="G79" s="6" t="s">
        <v>272</v>
      </c>
      <c r="H79" s="58">
        <v>3</v>
      </c>
      <c r="I79" s="54">
        <f t="shared" si="0"/>
        <v>0.3576388888888888</v>
      </c>
    </row>
    <row r="80" spans="3:9" s="29" customFormat="1" ht="16.5" customHeight="1">
      <c r="C80" s="275" t="s">
        <v>524</v>
      </c>
      <c r="D80" s="273" t="s">
        <v>490</v>
      </c>
      <c r="E80" s="262" t="s">
        <v>433</v>
      </c>
      <c r="F80" s="257" t="s">
        <v>440</v>
      </c>
      <c r="G80" s="256" t="s">
        <v>421</v>
      </c>
      <c r="H80" s="282">
        <v>3</v>
      </c>
      <c r="I80" s="67">
        <f t="shared" si="0"/>
        <v>0.3597222222222221</v>
      </c>
    </row>
    <row r="81" spans="2:9" s="4" customFormat="1" ht="16.5" customHeight="1">
      <c r="B81" s="16"/>
      <c r="C81" s="5" t="s">
        <v>584</v>
      </c>
      <c r="D81" s="6" t="s">
        <v>490</v>
      </c>
      <c r="E81" s="7" t="s">
        <v>677</v>
      </c>
      <c r="F81" s="8" t="s">
        <v>440</v>
      </c>
      <c r="G81" s="6" t="s">
        <v>582</v>
      </c>
      <c r="H81" s="62">
        <v>3</v>
      </c>
      <c r="I81" s="54">
        <f t="shared" si="0"/>
        <v>0.36180555555555544</v>
      </c>
    </row>
    <row r="82" spans="2:9" s="255" customFormat="1" ht="16.5" customHeight="1">
      <c r="B82" s="219"/>
      <c r="C82" s="259" t="s">
        <v>632</v>
      </c>
      <c r="D82" s="256" t="s">
        <v>490</v>
      </c>
      <c r="E82" s="262" t="s">
        <v>158</v>
      </c>
      <c r="F82" s="257" t="s">
        <v>440</v>
      </c>
      <c r="G82" s="256" t="s">
        <v>157</v>
      </c>
      <c r="H82" s="258">
        <v>3</v>
      </c>
      <c r="I82" s="67">
        <f t="shared" si="0"/>
        <v>0.36388888888888876</v>
      </c>
    </row>
    <row r="83" spans="2:9" s="4" customFormat="1" ht="16.5" customHeight="1">
      <c r="B83" s="16"/>
      <c r="C83" s="5" t="s">
        <v>667</v>
      </c>
      <c r="D83" s="6" t="s">
        <v>490</v>
      </c>
      <c r="E83" s="7" t="s">
        <v>159</v>
      </c>
      <c r="F83" s="8" t="s">
        <v>440</v>
      </c>
      <c r="G83" s="6" t="s">
        <v>500</v>
      </c>
      <c r="H83" s="62">
        <v>3</v>
      </c>
      <c r="I83" s="54">
        <f t="shared" si="0"/>
        <v>0.3659722222222221</v>
      </c>
    </row>
    <row r="84" spans="3:9" s="20" customFormat="1" ht="16.5" customHeight="1">
      <c r="C84" s="259" t="s">
        <v>160</v>
      </c>
      <c r="D84" s="220" t="s">
        <v>490</v>
      </c>
      <c r="E84" s="1062" t="s">
        <v>515</v>
      </c>
      <c r="F84" s="220" t="s">
        <v>442</v>
      </c>
      <c r="G84" s="220" t="s">
        <v>282</v>
      </c>
      <c r="H84" s="282">
        <v>3</v>
      </c>
      <c r="I84" s="67">
        <f t="shared" si="0"/>
        <v>0.3680555555555554</v>
      </c>
    </row>
    <row r="85" spans="2:9" s="4" customFormat="1" ht="16.5" customHeight="1">
      <c r="B85" s="16"/>
      <c r="C85" s="5" t="s">
        <v>161</v>
      </c>
      <c r="D85" s="6" t="s">
        <v>490</v>
      </c>
      <c r="E85" s="7" t="s">
        <v>668</v>
      </c>
      <c r="F85" s="8" t="s">
        <v>440</v>
      </c>
      <c r="G85" s="6" t="s">
        <v>247</v>
      </c>
      <c r="H85" s="58">
        <v>3</v>
      </c>
      <c r="I85" s="54">
        <f t="shared" si="0"/>
        <v>0.37013888888888874</v>
      </c>
    </row>
    <row r="86" spans="3:9" s="29" customFormat="1" ht="16.5" customHeight="1">
      <c r="C86" s="275">
        <v>4.3</v>
      </c>
      <c r="D86" s="273" t="s">
        <v>490</v>
      </c>
      <c r="E86" s="271" t="s">
        <v>404</v>
      </c>
      <c r="F86" s="273" t="s">
        <v>442</v>
      </c>
      <c r="G86" s="254" t="s">
        <v>320</v>
      </c>
      <c r="H86" s="282">
        <v>3</v>
      </c>
      <c r="I86" s="67">
        <f t="shared" si="0"/>
        <v>0.37222222222222207</v>
      </c>
    </row>
    <row r="87" spans="3:9" s="27" customFormat="1" ht="16.5" customHeight="1">
      <c r="C87" s="33">
        <v>4.4</v>
      </c>
      <c r="D87" s="30" t="s">
        <v>490</v>
      </c>
      <c r="E87" s="23" t="s">
        <v>239</v>
      </c>
      <c r="F87" s="30" t="s">
        <v>442</v>
      </c>
      <c r="G87" s="6" t="s">
        <v>623</v>
      </c>
      <c r="H87" s="58">
        <v>3</v>
      </c>
      <c r="I87" s="54">
        <f t="shared" si="0"/>
        <v>0.3743055555555554</v>
      </c>
    </row>
    <row r="88" spans="3:9" s="29" customFormat="1" ht="16.5" customHeight="1">
      <c r="C88" s="275"/>
      <c r="D88" s="273"/>
      <c r="E88" s="273"/>
      <c r="F88" s="273"/>
      <c r="G88" s="256"/>
      <c r="H88" s="282"/>
      <c r="I88" s="67"/>
    </row>
    <row r="89" spans="3:9" s="22" customFormat="1" ht="16.5" customHeight="1">
      <c r="C89" s="18">
        <v>5</v>
      </c>
      <c r="D89" s="21"/>
      <c r="E89" s="21" t="s">
        <v>494</v>
      </c>
      <c r="F89" s="21"/>
      <c r="G89" s="21"/>
      <c r="H89" s="57"/>
      <c r="I89" s="65"/>
    </row>
    <row r="90" spans="3:9" s="715" customFormat="1" ht="16.5" customHeight="1">
      <c r="C90" s="716">
        <v>5.1</v>
      </c>
      <c r="D90" s="717"/>
      <c r="E90" s="1389" t="s">
        <v>417</v>
      </c>
      <c r="F90" s="718"/>
      <c r="G90" s="718"/>
      <c r="H90" s="719"/>
      <c r="I90" s="720"/>
    </row>
    <row r="91" spans="3:9" s="131" customFormat="1" ht="16.5" customHeight="1">
      <c r="C91" s="125" t="s">
        <v>331</v>
      </c>
      <c r="D91" s="129" t="s">
        <v>487</v>
      </c>
      <c r="E91" s="969" t="s">
        <v>204</v>
      </c>
      <c r="F91" s="129" t="s">
        <v>440</v>
      </c>
      <c r="G91" s="132" t="s">
        <v>498</v>
      </c>
      <c r="H91" s="130">
        <v>8</v>
      </c>
      <c r="I91" s="721">
        <f>I87+TIME(0,H87,0)</f>
        <v>0.3763888888888887</v>
      </c>
    </row>
    <row r="92" spans="3:9" s="715" customFormat="1" ht="16.5" customHeight="1">
      <c r="C92" s="716" t="s">
        <v>526</v>
      </c>
      <c r="D92" s="717" t="s">
        <v>487</v>
      </c>
      <c r="E92" s="972" t="s">
        <v>192</v>
      </c>
      <c r="F92" s="718" t="s">
        <v>440</v>
      </c>
      <c r="G92" s="717" t="s">
        <v>428</v>
      </c>
      <c r="H92" s="727">
        <v>8</v>
      </c>
      <c r="I92" s="706">
        <f aca="true" t="shared" si="1" ref="I92:I97">I91+TIME(0,H91,0)</f>
        <v>0.38194444444444425</v>
      </c>
    </row>
    <row r="93" spans="3:9" s="215" customFormat="1" ht="16.5" customHeight="1">
      <c r="C93" s="216" t="s">
        <v>332</v>
      </c>
      <c r="D93" s="142" t="s">
        <v>487</v>
      </c>
      <c r="E93" s="971" t="s">
        <v>193</v>
      </c>
      <c r="F93" s="143" t="s">
        <v>440</v>
      </c>
      <c r="G93" s="142" t="s">
        <v>219</v>
      </c>
      <c r="H93" s="130">
        <v>8</v>
      </c>
      <c r="I93" s="141">
        <f t="shared" si="1"/>
        <v>0.3874999999999998</v>
      </c>
    </row>
    <row r="94" spans="3:9" s="715" customFormat="1" ht="16.5" customHeight="1">
      <c r="C94" s="723" t="s">
        <v>333</v>
      </c>
      <c r="D94" s="717" t="s">
        <v>487</v>
      </c>
      <c r="E94" s="972" t="s">
        <v>473</v>
      </c>
      <c r="F94" s="718" t="s">
        <v>440</v>
      </c>
      <c r="G94" s="717" t="s">
        <v>265</v>
      </c>
      <c r="H94" s="727">
        <v>8</v>
      </c>
      <c r="I94" s="720">
        <f t="shared" si="1"/>
        <v>0.3930555555555553</v>
      </c>
    </row>
    <row r="95" spans="3:9" s="215" customFormat="1" ht="16.5" customHeight="1">
      <c r="C95" s="125" t="s">
        <v>217</v>
      </c>
      <c r="D95" s="142" t="s">
        <v>487</v>
      </c>
      <c r="E95" s="971" t="s">
        <v>200</v>
      </c>
      <c r="F95" s="143" t="s">
        <v>440</v>
      </c>
      <c r="G95" s="142" t="s">
        <v>664</v>
      </c>
      <c r="H95" s="217">
        <v>8</v>
      </c>
      <c r="I95" s="141">
        <f t="shared" si="1"/>
        <v>0.39861111111111086</v>
      </c>
    </row>
    <row r="96" spans="2:9" s="715" customFormat="1" ht="16.5" customHeight="1">
      <c r="B96" s="824"/>
      <c r="C96" s="716" t="s">
        <v>334</v>
      </c>
      <c r="D96" s="724" t="s">
        <v>487</v>
      </c>
      <c r="E96" s="972" t="s">
        <v>143</v>
      </c>
      <c r="F96" s="718" t="s">
        <v>440</v>
      </c>
      <c r="G96" s="717" t="s">
        <v>631</v>
      </c>
      <c r="H96" s="719">
        <v>8</v>
      </c>
      <c r="I96" s="720">
        <f t="shared" si="1"/>
        <v>0.4041666666666664</v>
      </c>
    </row>
    <row r="97" spans="2:9" s="215" customFormat="1" ht="16.5" customHeight="1">
      <c r="B97" s="964"/>
      <c r="C97" s="216" t="s">
        <v>335</v>
      </c>
      <c r="D97" s="129" t="s">
        <v>487</v>
      </c>
      <c r="E97" s="971" t="s">
        <v>142</v>
      </c>
      <c r="F97" s="143" t="s">
        <v>440</v>
      </c>
      <c r="G97" s="142" t="s">
        <v>662</v>
      </c>
      <c r="H97" s="217">
        <v>8</v>
      </c>
      <c r="I97" s="141">
        <f t="shared" si="1"/>
        <v>0.40972222222222193</v>
      </c>
    </row>
    <row r="98" spans="3:9" s="270" customFormat="1" ht="16.5" customHeight="1">
      <c r="C98" s="26"/>
      <c r="D98" s="19"/>
      <c r="E98" s="19"/>
      <c r="F98" s="19"/>
      <c r="G98" s="271"/>
      <c r="H98" s="272"/>
      <c r="I98" s="720"/>
    </row>
    <row r="99" spans="3:9" s="22" customFormat="1" ht="16.5" customHeight="1">
      <c r="C99" s="18"/>
      <c r="D99" s="21"/>
      <c r="E99" s="21" t="s">
        <v>268</v>
      </c>
      <c r="F99" s="21" t="s">
        <v>440</v>
      </c>
      <c r="G99" s="21" t="s">
        <v>441</v>
      </c>
      <c r="H99" s="57">
        <v>0</v>
      </c>
      <c r="I99" s="141">
        <f>I97+TIME(0,H97,0)</f>
        <v>0.41527777777777747</v>
      </c>
    </row>
    <row r="100" spans="3:9" s="270" customFormat="1" ht="16.5" customHeight="1">
      <c r="C100" s="26"/>
      <c r="D100" s="19"/>
      <c r="E100" s="19"/>
      <c r="F100" s="19"/>
      <c r="G100" s="19"/>
      <c r="H100" s="272"/>
      <c r="I100" s="274"/>
    </row>
    <row r="101" spans="3:9" s="24" customFormat="1" ht="16.5" customHeight="1">
      <c r="C101" s="16"/>
      <c r="D101" s="12"/>
      <c r="E101" s="137" t="s">
        <v>491</v>
      </c>
      <c r="H101" s="138">
        <v>30</v>
      </c>
      <c r="I101" s="139">
        <f>I99+TIME(0,H99,0)</f>
        <v>0.41527777777777747</v>
      </c>
    </row>
    <row r="102" spans="3:9" s="20" customFormat="1" ht="16.5" customHeight="1">
      <c r="C102" s="219"/>
      <c r="D102" s="220"/>
      <c r="E102" s="728"/>
      <c r="H102" s="613"/>
      <c r="I102" s="269"/>
    </row>
    <row r="103" spans="3:9" s="22" customFormat="1" ht="16.5" customHeight="1">
      <c r="C103" s="18"/>
      <c r="D103" s="140"/>
      <c r="E103" s="23" t="s">
        <v>269</v>
      </c>
      <c r="F103" s="140"/>
      <c r="G103" s="140"/>
      <c r="H103" s="57"/>
      <c r="I103" s="139">
        <f>I101+TIME(0,H101,0)</f>
        <v>0.4361111111111108</v>
      </c>
    </row>
    <row r="104" spans="3:9" s="270" customFormat="1" ht="16.5" customHeight="1">
      <c r="C104" s="26"/>
      <c r="D104" s="729"/>
      <c r="E104" s="271"/>
      <c r="F104" s="729"/>
      <c r="G104" s="729"/>
      <c r="H104" s="272"/>
      <c r="I104" s="269"/>
    </row>
    <row r="105" spans="2:9" s="215" customFormat="1" ht="16.5" customHeight="1">
      <c r="B105" s="964"/>
      <c r="C105" s="216" t="s">
        <v>266</v>
      </c>
      <c r="D105" s="129" t="s">
        <v>487</v>
      </c>
      <c r="E105" s="971" t="s">
        <v>89</v>
      </c>
      <c r="F105" s="143" t="s">
        <v>440</v>
      </c>
      <c r="G105" s="142" t="s">
        <v>663</v>
      </c>
      <c r="H105" s="217">
        <v>8</v>
      </c>
      <c r="I105" s="141">
        <f>I103+TIME(0,H103,0)</f>
        <v>0.4361111111111108</v>
      </c>
    </row>
    <row r="106" spans="3:9" s="722" customFormat="1" ht="16.5" customHeight="1">
      <c r="C106" s="716" t="s">
        <v>419</v>
      </c>
      <c r="D106" s="724" t="s">
        <v>487</v>
      </c>
      <c r="E106" s="970" t="s">
        <v>411</v>
      </c>
      <c r="F106" s="724" t="s">
        <v>440</v>
      </c>
      <c r="G106" s="726" t="s">
        <v>430</v>
      </c>
      <c r="H106" s="719">
        <v>8</v>
      </c>
      <c r="I106" s="720">
        <f aca="true" t="shared" si="2" ref="I106:I112">I105+TIME(0,H105,0)</f>
        <v>0.4416666666666663</v>
      </c>
    </row>
    <row r="107" spans="3:9" s="131" customFormat="1" ht="16.5" customHeight="1">
      <c r="C107" s="125" t="s">
        <v>241</v>
      </c>
      <c r="D107" s="129" t="s">
        <v>487</v>
      </c>
      <c r="E107" s="969" t="s">
        <v>434</v>
      </c>
      <c r="F107" s="129" t="s">
        <v>440</v>
      </c>
      <c r="G107" s="1387" t="s">
        <v>421</v>
      </c>
      <c r="H107" s="217">
        <v>8</v>
      </c>
      <c r="I107" s="141">
        <f t="shared" si="2"/>
        <v>0.44722222222222185</v>
      </c>
    </row>
    <row r="108" spans="2:9" s="715" customFormat="1" ht="16.5" customHeight="1">
      <c r="B108" s="824"/>
      <c r="C108" s="716" t="s">
        <v>194</v>
      </c>
      <c r="D108" s="717" t="s">
        <v>490</v>
      </c>
      <c r="E108" s="972" t="s">
        <v>91</v>
      </c>
      <c r="F108" s="718" t="s">
        <v>440</v>
      </c>
      <c r="G108" s="717" t="s">
        <v>272</v>
      </c>
      <c r="H108" s="719">
        <v>8</v>
      </c>
      <c r="I108" s="720">
        <f t="shared" si="2"/>
        <v>0.4527777777777774</v>
      </c>
    </row>
    <row r="109" spans="2:9" s="215" customFormat="1" ht="16.5" customHeight="1">
      <c r="B109" s="964"/>
      <c r="C109" s="216" t="s">
        <v>416</v>
      </c>
      <c r="D109" s="129" t="s">
        <v>487</v>
      </c>
      <c r="E109" s="971" t="s">
        <v>678</v>
      </c>
      <c r="F109" s="143" t="s">
        <v>440</v>
      </c>
      <c r="G109" s="142" t="s">
        <v>582</v>
      </c>
      <c r="H109" s="217">
        <v>8</v>
      </c>
      <c r="I109" s="141">
        <f t="shared" si="2"/>
        <v>0.4583333333333329</v>
      </c>
    </row>
    <row r="110" spans="2:9" s="715" customFormat="1" ht="16.5" customHeight="1">
      <c r="B110" s="824"/>
      <c r="C110" s="716" t="s">
        <v>585</v>
      </c>
      <c r="D110" s="717" t="s">
        <v>490</v>
      </c>
      <c r="E110" s="972" t="s">
        <v>162</v>
      </c>
      <c r="F110" s="718" t="s">
        <v>440</v>
      </c>
      <c r="G110" s="717" t="s">
        <v>157</v>
      </c>
      <c r="H110" s="719">
        <v>8</v>
      </c>
      <c r="I110" s="720">
        <f t="shared" si="2"/>
        <v>0.46388888888888846</v>
      </c>
    </row>
    <row r="111" spans="2:9" s="215" customFormat="1" ht="16.5" customHeight="1">
      <c r="B111" s="964"/>
      <c r="C111" s="216" t="s">
        <v>635</v>
      </c>
      <c r="D111" s="142" t="s">
        <v>490</v>
      </c>
      <c r="E111" s="971" t="s">
        <v>163</v>
      </c>
      <c r="F111" s="143" t="s">
        <v>440</v>
      </c>
      <c r="G111" s="142" t="s">
        <v>500</v>
      </c>
      <c r="H111" s="217">
        <v>8</v>
      </c>
      <c r="I111" s="141">
        <f t="shared" si="2"/>
        <v>0.469444444444444</v>
      </c>
    </row>
    <row r="112" spans="3:9" s="722" customFormat="1" ht="16.5" customHeight="1">
      <c r="C112" s="716" t="s">
        <v>636</v>
      </c>
      <c r="D112" s="724" t="s">
        <v>487</v>
      </c>
      <c r="E112" s="970" t="s">
        <v>267</v>
      </c>
      <c r="F112" s="724" t="s">
        <v>440</v>
      </c>
      <c r="G112" s="726" t="s">
        <v>215</v>
      </c>
      <c r="H112" s="719">
        <v>8</v>
      </c>
      <c r="I112" s="720">
        <f t="shared" si="2"/>
        <v>0.47499999999999953</v>
      </c>
    </row>
    <row r="113" spans="3:9" s="131" customFormat="1" ht="16.5" customHeight="1">
      <c r="C113" s="216" t="s">
        <v>164</v>
      </c>
      <c r="D113" s="129" t="s">
        <v>487</v>
      </c>
      <c r="E113" s="1154" t="s">
        <v>414</v>
      </c>
      <c r="F113" s="129" t="s">
        <v>440</v>
      </c>
      <c r="G113" s="132" t="s">
        <v>247</v>
      </c>
      <c r="H113" s="217"/>
      <c r="I113" s="141"/>
    </row>
    <row r="114" spans="3:9" s="722" customFormat="1" ht="16.5" customHeight="1">
      <c r="C114" s="716" t="s">
        <v>165</v>
      </c>
      <c r="D114" s="724" t="s">
        <v>487</v>
      </c>
      <c r="E114" s="1155" t="s">
        <v>415</v>
      </c>
      <c r="F114" s="724" t="s">
        <v>440</v>
      </c>
      <c r="G114" s="726" t="s">
        <v>282</v>
      </c>
      <c r="H114" s="719"/>
      <c r="I114" s="720"/>
    </row>
    <row r="115" spans="3:9" s="131" customFormat="1" ht="16.5" customHeight="1">
      <c r="C115" s="125">
        <v>5.2</v>
      </c>
      <c r="D115" s="129" t="s">
        <v>487</v>
      </c>
      <c r="E115" s="133" t="s">
        <v>413</v>
      </c>
      <c r="F115" s="129" t="s">
        <v>440</v>
      </c>
      <c r="G115" s="132" t="s">
        <v>320</v>
      </c>
      <c r="H115" s="217">
        <v>8</v>
      </c>
      <c r="I115" s="141">
        <f>I112+TIME(0,H112,0)</f>
        <v>0.48055555555555507</v>
      </c>
    </row>
    <row r="116" spans="3:9" s="722" customFormat="1" ht="16.5" customHeight="1">
      <c r="C116" s="723">
        <v>5.3</v>
      </c>
      <c r="D116" s="724" t="s">
        <v>487</v>
      </c>
      <c r="E116" s="725" t="s">
        <v>240</v>
      </c>
      <c r="F116" s="718" t="s">
        <v>440</v>
      </c>
      <c r="G116" s="717" t="s">
        <v>623</v>
      </c>
      <c r="H116" s="719">
        <v>8</v>
      </c>
      <c r="I116" s="720">
        <f>I115+TIME(0,H115,0)</f>
        <v>0.4861111111111106</v>
      </c>
    </row>
    <row r="117" spans="3:9" s="131" customFormat="1" ht="16.5" customHeight="1">
      <c r="C117" s="125" t="s">
        <v>271</v>
      </c>
      <c r="D117" s="129"/>
      <c r="E117" s="129"/>
      <c r="F117" s="129"/>
      <c r="G117" s="132"/>
      <c r="H117" s="130"/>
      <c r="I117" s="141"/>
    </row>
    <row r="118" spans="3:9" s="218" customFormat="1" ht="16.5" customHeight="1">
      <c r="C118" s="219"/>
      <c r="D118" s="220"/>
      <c r="E118" s="221"/>
      <c r="F118" s="220"/>
      <c r="G118" s="254"/>
      <c r="H118" s="261"/>
      <c r="I118" s="269"/>
    </row>
    <row r="119" spans="3:9" s="22" customFormat="1" ht="16.5" customHeight="1">
      <c r="C119" s="18">
        <v>6</v>
      </c>
      <c r="D119" s="21"/>
      <c r="E119" s="23" t="s">
        <v>495</v>
      </c>
      <c r="F119" s="21"/>
      <c r="G119" s="21"/>
      <c r="H119" s="57">
        <v>12</v>
      </c>
      <c r="I119" s="1064">
        <f>I116+TIME(0,H116,0)</f>
        <v>0.49166666666666614</v>
      </c>
    </row>
    <row r="120" spans="3:9" s="255" customFormat="1" ht="16.5" customHeight="1">
      <c r="C120" s="259">
        <v>6.1</v>
      </c>
      <c r="D120" s="256"/>
      <c r="E120" s="262" t="s">
        <v>417</v>
      </c>
      <c r="F120" s="257"/>
      <c r="G120" s="257"/>
      <c r="H120" s="258"/>
      <c r="I120" s="223"/>
    </row>
    <row r="121" spans="3:9" s="27" customFormat="1" ht="16.5" customHeight="1">
      <c r="C121" s="31" t="s">
        <v>324</v>
      </c>
      <c r="D121" s="28" t="s">
        <v>487</v>
      </c>
      <c r="E121" s="973" t="s">
        <v>204</v>
      </c>
      <c r="F121" s="28" t="s">
        <v>440</v>
      </c>
      <c r="G121" s="30" t="s">
        <v>498</v>
      </c>
      <c r="H121" s="53"/>
      <c r="I121" s="54"/>
    </row>
    <row r="122" spans="3:9" s="268" customFormat="1" ht="16.5" customHeight="1">
      <c r="C122" s="259" t="s">
        <v>325</v>
      </c>
      <c r="D122" s="714" t="s">
        <v>487</v>
      </c>
      <c r="E122" s="260" t="s">
        <v>192</v>
      </c>
      <c r="F122" s="257" t="s">
        <v>440</v>
      </c>
      <c r="G122" s="614" t="s">
        <v>428</v>
      </c>
      <c r="H122" s="713"/>
      <c r="I122" s="269"/>
    </row>
    <row r="123" spans="3:9" s="266" customFormat="1" ht="16.5" customHeight="1">
      <c r="C123" s="5" t="s">
        <v>326</v>
      </c>
      <c r="D123" s="28" t="s">
        <v>487</v>
      </c>
      <c r="E123" s="9" t="s">
        <v>193</v>
      </c>
      <c r="F123" s="8" t="s">
        <v>440</v>
      </c>
      <c r="G123" s="267" t="s">
        <v>219</v>
      </c>
      <c r="H123" s="265"/>
      <c r="I123" s="139"/>
    </row>
    <row r="124" spans="3:9" s="268" customFormat="1" ht="16.5" customHeight="1">
      <c r="C124" s="26" t="s">
        <v>327</v>
      </c>
      <c r="D124" s="714" t="s">
        <v>487</v>
      </c>
      <c r="E124" s="260" t="s">
        <v>473</v>
      </c>
      <c r="F124" s="257" t="s">
        <v>440</v>
      </c>
      <c r="G124" s="614" t="s">
        <v>265</v>
      </c>
      <c r="H124" s="713"/>
      <c r="I124" s="269"/>
    </row>
    <row r="125" spans="3:9" s="266" customFormat="1" ht="16.5" customHeight="1">
      <c r="C125" s="18" t="s">
        <v>328</v>
      </c>
      <c r="D125" s="28" t="s">
        <v>487</v>
      </c>
      <c r="E125" s="9" t="s">
        <v>200</v>
      </c>
      <c r="F125" s="8" t="s">
        <v>440</v>
      </c>
      <c r="G125" s="267" t="s">
        <v>664</v>
      </c>
      <c r="H125" s="265"/>
      <c r="I125" s="139"/>
    </row>
    <row r="126" spans="2:9" s="268" customFormat="1" ht="16.5" customHeight="1">
      <c r="B126" s="219"/>
      <c r="C126" s="259" t="s">
        <v>329</v>
      </c>
      <c r="D126" s="19" t="s">
        <v>487</v>
      </c>
      <c r="E126" s="260" t="s">
        <v>143</v>
      </c>
      <c r="F126" s="257" t="s">
        <v>440</v>
      </c>
      <c r="G126" s="614" t="s">
        <v>631</v>
      </c>
      <c r="H126" s="713"/>
      <c r="I126" s="274"/>
    </row>
    <row r="127" spans="2:9" s="266" customFormat="1" ht="16.5" customHeight="1">
      <c r="B127" s="16"/>
      <c r="C127" s="5" t="s">
        <v>330</v>
      </c>
      <c r="D127" s="21" t="s">
        <v>487</v>
      </c>
      <c r="E127" s="9" t="s">
        <v>142</v>
      </c>
      <c r="F127" s="8" t="s">
        <v>440</v>
      </c>
      <c r="G127" s="267" t="s">
        <v>662</v>
      </c>
      <c r="H127" s="265"/>
      <c r="I127" s="65"/>
    </row>
    <row r="128" spans="2:9" s="268" customFormat="1" ht="16.5" customHeight="1">
      <c r="B128" s="219"/>
      <c r="C128" s="259" t="s">
        <v>270</v>
      </c>
      <c r="D128" s="19" t="s">
        <v>487</v>
      </c>
      <c r="E128" s="260" t="s">
        <v>89</v>
      </c>
      <c r="F128" s="257" t="s">
        <v>440</v>
      </c>
      <c r="G128" s="614" t="s">
        <v>663</v>
      </c>
      <c r="H128" s="713"/>
      <c r="I128" s="269"/>
    </row>
    <row r="129" spans="3:9" s="27" customFormat="1" ht="16.5" customHeight="1">
      <c r="C129" s="5" t="s">
        <v>420</v>
      </c>
      <c r="D129" s="28" t="s">
        <v>487</v>
      </c>
      <c r="E129" s="973" t="s">
        <v>411</v>
      </c>
      <c r="F129" s="28" t="s">
        <v>440</v>
      </c>
      <c r="G129" s="30" t="s">
        <v>430</v>
      </c>
      <c r="H129" s="53"/>
      <c r="I129" s="54"/>
    </row>
    <row r="130" spans="3:9" s="270" customFormat="1" ht="16.5" customHeight="1">
      <c r="C130" s="32" t="s">
        <v>242</v>
      </c>
      <c r="D130" s="19" t="s">
        <v>487</v>
      </c>
      <c r="E130" s="974" t="s">
        <v>434</v>
      </c>
      <c r="F130" s="19" t="s">
        <v>440</v>
      </c>
      <c r="G130" s="220" t="s">
        <v>421</v>
      </c>
      <c r="H130" s="272"/>
      <c r="I130" s="274"/>
    </row>
    <row r="131" spans="2:9" s="266" customFormat="1" ht="16.5" customHeight="1">
      <c r="B131" s="16"/>
      <c r="C131" s="5" t="s">
        <v>195</v>
      </c>
      <c r="D131" s="21" t="s">
        <v>487</v>
      </c>
      <c r="E131" s="9" t="s">
        <v>91</v>
      </c>
      <c r="F131" s="8" t="s">
        <v>440</v>
      </c>
      <c r="G131" s="267" t="s">
        <v>272</v>
      </c>
      <c r="H131" s="265"/>
      <c r="I131" s="139"/>
    </row>
    <row r="132" spans="2:9" s="268" customFormat="1" ht="16.5" customHeight="1">
      <c r="B132" s="219"/>
      <c r="C132" s="259" t="s">
        <v>525</v>
      </c>
      <c r="D132" s="19" t="s">
        <v>487</v>
      </c>
      <c r="E132" s="260" t="s">
        <v>678</v>
      </c>
      <c r="F132" s="257" t="s">
        <v>440</v>
      </c>
      <c r="G132" s="614" t="s">
        <v>582</v>
      </c>
      <c r="H132" s="713"/>
      <c r="I132" s="269"/>
    </row>
    <row r="133" spans="2:9" s="266" customFormat="1" ht="16.5" customHeight="1">
      <c r="B133" s="16"/>
      <c r="C133" s="5" t="s">
        <v>586</v>
      </c>
      <c r="D133" s="267" t="s">
        <v>490</v>
      </c>
      <c r="E133" s="9" t="s">
        <v>162</v>
      </c>
      <c r="F133" s="8" t="s">
        <v>440</v>
      </c>
      <c r="G133" s="267" t="s">
        <v>157</v>
      </c>
      <c r="H133" s="265"/>
      <c r="I133" s="65"/>
    </row>
    <row r="134" spans="2:9" s="268" customFormat="1" ht="16.5" customHeight="1">
      <c r="B134" s="219"/>
      <c r="C134" s="259" t="s">
        <v>633</v>
      </c>
      <c r="D134" s="614" t="s">
        <v>490</v>
      </c>
      <c r="E134" s="260" t="s">
        <v>163</v>
      </c>
      <c r="F134" s="257" t="s">
        <v>440</v>
      </c>
      <c r="G134" s="614" t="s">
        <v>500</v>
      </c>
      <c r="H134" s="713"/>
      <c r="I134" s="274"/>
    </row>
    <row r="135" spans="3:9" s="22" customFormat="1" ht="16.5" customHeight="1">
      <c r="C135" s="5" t="s">
        <v>634</v>
      </c>
      <c r="D135" s="21" t="s">
        <v>487</v>
      </c>
      <c r="E135" s="975" t="s">
        <v>267</v>
      </c>
      <c r="F135" s="21" t="s">
        <v>440</v>
      </c>
      <c r="G135" s="23" t="s">
        <v>215</v>
      </c>
      <c r="H135" s="265"/>
      <c r="I135" s="139"/>
    </row>
    <row r="136" spans="3:9" s="270" customFormat="1" ht="16.5" customHeight="1">
      <c r="C136" s="259" t="s">
        <v>166</v>
      </c>
      <c r="D136" s="19" t="s">
        <v>487</v>
      </c>
      <c r="E136" s="1156" t="s">
        <v>414</v>
      </c>
      <c r="F136" s="19" t="s">
        <v>440</v>
      </c>
      <c r="G136" s="271" t="s">
        <v>247</v>
      </c>
      <c r="H136" s="713"/>
      <c r="I136" s="269"/>
    </row>
    <row r="137" spans="3:9" s="22" customFormat="1" ht="16.5" customHeight="1">
      <c r="C137" s="5" t="s">
        <v>167</v>
      </c>
      <c r="D137" s="21" t="s">
        <v>487</v>
      </c>
      <c r="E137" s="1157" t="s">
        <v>415</v>
      </c>
      <c r="F137" s="21" t="s">
        <v>440</v>
      </c>
      <c r="G137" s="23" t="s">
        <v>282</v>
      </c>
      <c r="H137" s="265"/>
      <c r="I137" s="139"/>
    </row>
    <row r="138" spans="3:9" s="29" customFormat="1" ht="16.5" customHeight="1">
      <c r="C138" s="32">
        <v>7</v>
      </c>
      <c r="D138" s="714" t="s">
        <v>487</v>
      </c>
      <c r="E138" s="1326" t="s">
        <v>413</v>
      </c>
      <c r="F138" s="714" t="s">
        <v>440</v>
      </c>
      <c r="G138" s="257" t="s">
        <v>320</v>
      </c>
      <c r="H138" s="59"/>
      <c r="I138" s="1390"/>
    </row>
    <row r="139" spans="3:9" s="22" customFormat="1" ht="16.5" customHeight="1">
      <c r="C139" s="18">
        <v>8</v>
      </c>
      <c r="D139" s="21" t="s">
        <v>487</v>
      </c>
      <c r="E139" s="1065" t="s">
        <v>240</v>
      </c>
      <c r="F139" s="8" t="s">
        <v>440</v>
      </c>
      <c r="G139" s="6" t="s">
        <v>623</v>
      </c>
      <c r="H139" s="57"/>
      <c r="I139" s="65"/>
    </row>
    <row r="140" spans="3:9" s="29" customFormat="1" ht="16.5" customHeight="1">
      <c r="C140" s="26">
        <v>9</v>
      </c>
      <c r="D140" s="273" t="s">
        <v>490</v>
      </c>
      <c r="E140" s="1326" t="s">
        <v>85</v>
      </c>
      <c r="F140" s="19" t="s">
        <v>440</v>
      </c>
      <c r="G140" s="19" t="s">
        <v>441</v>
      </c>
      <c r="H140" s="59"/>
      <c r="I140" s="67"/>
    </row>
    <row r="141" spans="3:9" s="27" customFormat="1" ht="16.5" customHeight="1">
      <c r="C141" s="18">
        <v>10</v>
      </c>
      <c r="D141" s="21" t="s">
        <v>487</v>
      </c>
      <c r="E141" s="28" t="s">
        <v>205</v>
      </c>
      <c r="F141" s="21" t="s">
        <v>440</v>
      </c>
      <c r="G141" s="21" t="s">
        <v>441</v>
      </c>
      <c r="H141" s="53">
        <v>1</v>
      </c>
      <c r="I141" s="1064">
        <f>I119+TIME(0,H119,0)</f>
        <v>0.4999999999999995</v>
      </c>
    </row>
    <row r="142" spans="3:9" s="29" customFormat="1" ht="16.5" customHeight="1">
      <c r="C142" s="26"/>
      <c r="D142" s="19"/>
      <c r="E142" s="714"/>
      <c r="F142" s="19"/>
      <c r="G142" s="19"/>
      <c r="H142" s="59"/>
      <c r="I142" s="67"/>
    </row>
    <row r="143" spans="2:10" s="241" customFormat="1" ht="16.5" customHeight="1">
      <c r="B143" s="1792" t="s">
        <v>359</v>
      </c>
      <c r="C143" s="1792"/>
      <c r="D143" s="1792"/>
      <c r="E143" s="1792"/>
      <c r="F143" s="1792"/>
      <c r="G143" s="1792"/>
      <c r="H143" s="1792"/>
      <c r="I143" s="1792"/>
      <c r="J143" s="1324"/>
    </row>
    <row r="144" spans="2:10" s="730" customFormat="1" ht="16.5" customHeight="1">
      <c r="B144" s="1310"/>
      <c r="C144" s="1310"/>
      <c r="D144" s="1310"/>
      <c r="E144" s="1310"/>
      <c r="F144" s="1310"/>
      <c r="G144" s="1310"/>
      <c r="H144" s="1310"/>
      <c r="I144" s="1310"/>
      <c r="J144" s="731"/>
    </row>
    <row r="145" spans="2:10" s="135" customFormat="1" ht="16.5" customHeight="1">
      <c r="B145" s="1794" t="s">
        <v>360</v>
      </c>
      <c r="C145" s="1794"/>
      <c r="D145" s="1794"/>
      <c r="E145" s="1794"/>
      <c r="F145" s="1794"/>
      <c r="G145" s="1794"/>
      <c r="H145" s="1794"/>
      <c r="I145" s="1794"/>
      <c r="J145" s="136"/>
    </row>
    <row r="146" spans="2:10" s="730" customFormat="1" ht="16.5" customHeight="1">
      <c r="B146" s="1325"/>
      <c r="C146" s="1325"/>
      <c r="D146" s="1325"/>
      <c r="E146" s="1325"/>
      <c r="F146" s="1325"/>
      <c r="G146" s="1325"/>
      <c r="H146" s="1325"/>
      <c r="I146" s="1325"/>
      <c r="J146" s="731"/>
    </row>
    <row r="147" spans="1:9" s="286" customFormat="1" ht="16.5" customHeight="1">
      <c r="A147" s="285"/>
      <c r="C147" s="287"/>
      <c r="D147" s="288"/>
      <c r="E147" s="289"/>
      <c r="F147" s="288"/>
      <c r="G147" s="1327">
        <f>I141</f>
        <v>0.4999999999999995</v>
      </c>
      <c r="H147" s="1328" t="s">
        <v>512</v>
      </c>
      <c r="I147" s="1328"/>
    </row>
    <row r="148" spans="1:9" s="284" customFormat="1" ht="16.5" customHeight="1">
      <c r="A148" s="283"/>
      <c r="B148" s="353"/>
      <c r="C148" s="353"/>
      <c r="D148" s="353"/>
      <c r="E148" s="353"/>
      <c r="F148" s="353"/>
      <c r="G148" s="353"/>
      <c r="H148" s="353"/>
      <c r="I148" s="353"/>
    </row>
    <row r="149" spans="1:9" s="36" customFormat="1" ht="16.5" customHeight="1">
      <c r="A149" s="48"/>
      <c r="B149" s="35"/>
      <c r="C149" s="79"/>
      <c r="D149" s="35"/>
      <c r="E149" s="35"/>
      <c r="F149" s="35"/>
      <c r="G149" s="35"/>
      <c r="H149" s="35"/>
      <c r="I149" s="35"/>
    </row>
    <row r="150" spans="1:9" s="36" customFormat="1" ht="16.5" customHeight="1">
      <c r="A150" s="48"/>
      <c r="B150" s="37"/>
      <c r="C150" s="38" t="s">
        <v>437</v>
      </c>
      <c r="D150" s="39" t="s">
        <v>437</v>
      </c>
      <c r="E150" s="40" t="s">
        <v>492</v>
      </c>
      <c r="F150" s="39" t="s">
        <v>437</v>
      </c>
      <c r="G150" s="40"/>
      <c r="H150" s="68" t="s">
        <v>437</v>
      </c>
      <c r="I150" s="69" t="s">
        <v>437</v>
      </c>
    </row>
    <row r="151" spans="1:9" s="36" customFormat="1" ht="16.5" customHeight="1">
      <c r="A151" s="48"/>
      <c r="B151" s="37"/>
      <c r="C151" s="38"/>
      <c r="D151" s="40"/>
      <c r="E151" s="40" t="s">
        <v>405</v>
      </c>
      <c r="F151" s="40"/>
      <c r="G151" s="37"/>
      <c r="H151" s="35"/>
      <c r="I151" s="35"/>
    </row>
    <row r="152" spans="1:9" s="52" customFormat="1" ht="16.5" customHeight="1">
      <c r="A152" s="49"/>
      <c r="B152" s="50"/>
      <c r="C152" s="51"/>
      <c r="D152" s="50"/>
      <c r="E152" s="50"/>
      <c r="F152" s="50"/>
      <c r="G152" s="50"/>
      <c r="H152" s="60"/>
      <c r="I152" s="60"/>
    </row>
    <row r="153" spans="1:9" s="291" customFormat="1" ht="16.5" customHeight="1">
      <c r="A153" s="290"/>
      <c r="C153" s="292"/>
      <c r="H153" s="293"/>
      <c r="I153" s="293"/>
    </row>
  </sheetData>
  <mergeCells count="21">
    <mergeCell ref="B46:I46"/>
    <mergeCell ref="B47:C47"/>
    <mergeCell ref="D47:I47"/>
    <mergeCell ref="B145:I145"/>
    <mergeCell ref="H53:I53"/>
    <mergeCell ref="H57:I61"/>
    <mergeCell ref="B1:I1"/>
    <mergeCell ref="B13:I13"/>
    <mergeCell ref="D49:I49"/>
    <mergeCell ref="B143:I143"/>
    <mergeCell ref="B48:C49"/>
    <mergeCell ref="D48:I48"/>
    <mergeCell ref="B7:I7"/>
    <mergeCell ref="B52:I52"/>
    <mergeCell ref="B2:C2"/>
    <mergeCell ref="B3:C4"/>
    <mergeCell ref="H14:I14"/>
    <mergeCell ref="D4:I4"/>
    <mergeCell ref="D2:I2"/>
    <mergeCell ref="D3:I3"/>
    <mergeCell ref="B8:I8"/>
  </mergeCells>
  <printOptions/>
  <pageMargins left="0.5" right="0.25" top="1.25" bottom="1.25" header="0.5" footer="0.5"/>
  <pageSetup fitToHeight="0" fitToWidth="1" horizontalDpi="300" verticalDpi="3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Philips Semiconductors,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IEEE 802.11 Tentative Agenda</dc:subject>
  <dc:creator>Stuart J. Kerry</dc:creator>
  <cp:keywords/>
  <dc:description/>
  <cp:lastModifiedBy>Stuart J. Kerry</cp:lastModifiedBy>
  <cp:lastPrinted>2004-08-09T21:03:49Z</cp:lastPrinted>
  <dcterms:created xsi:type="dcterms:W3CDTF">2000-07-21T11:47:05Z</dcterms:created>
  <dcterms:modified xsi:type="dcterms:W3CDTF">2004-09-08T12:22:17Z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-2120484392</vt:i4>
  </property>
  <property fmtid="{D5CDD505-2E9C-101B-9397-08002B2CF9AE}" pid="3" name="_EmailSubject">
    <vt:lpwstr>Updated File Version R2</vt:lpwstr>
  </property>
  <property fmtid="{D5CDD505-2E9C-101B-9397-08002B2CF9AE}" pid="4" name="_AuthorEmail">
    <vt:lpwstr>jrosdahl@microlinear.com</vt:lpwstr>
  </property>
  <property fmtid="{D5CDD505-2E9C-101B-9397-08002B2CF9AE}" pid="5" name="_AuthorEmailDisplayName">
    <vt:lpwstr>Rosdahl.Jon</vt:lpwstr>
  </property>
  <property fmtid="{D5CDD505-2E9C-101B-9397-08002B2CF9AE}" pid="6" name="_PreviousAdHocReviewCycleID">
    <vt:i4>-1710638376</vt:i4>
  </property>
  <property fmtid="{D5CDD505-2E9C-101B-9397-08002B2CF9AE}" pid="7" name="_ReviewingToolsShownOnce">
    <vt:lpwstr/>
  </property>
</Properties>
</file>