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-21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J Agenda" sheetId="12" r:id="rId12"/>
    <sheet name="TGK Agenda" sheetId="13" r:id="rId13"/>
    <sheet name="TGM Agenda" sheetId="14" r:id="rId14"/>
    <sheet name="TGN Agenda" sheetId="15" r:id="rId15"/>
    <sheet name="TGR Agenda" sheetId="16" r:id="rId16"/>
    <sheet name="TGS Agenda" sheetId="17" r:id="rId17"/>
    <sheet name="TGT Agenda" sheetId="18" r:id="rId18"/>
    <sheet name="Publicity SC Agenda" sheetId="19" r:id="rId19"/>
    <sheet name="WNG SC Agenda" sheetId="20" r:id="rId20"/>
    <sheet name="APF SG Agenda" sheetId="21" r:id="rId21"/>
    <sheet name="WAV SG Agenda" sheetId="22" r:id="rId22"/>
    <sheet name="WIEN SG Agenda" sheetId="23" r:id="rId23"/>
    <sheet name="WNM SG Agenda" sheetId="24" r:id="rId24"/>
  </sheets>
  <definedNames>
    <definedName name="_Parse_In" localSheetId="8" hidden="1">'802.11 WG Agenda'!$C$12:$C$52</definedName>
    <definedName name="_Parse_In" localSheetId="6" hidden="1">'Joint 11-15-18-19-20-21 Mtg'!#REF!</definedName>
    <definedName name="_Parse_Out" localSheetId="8" hidden="1">'802.11 WG Agenda'!#REF!</definedName>
    <definedName name="_Parse_Out" localSheetId="6" hidden="1">'Joint 11-15-18-19-20-21 Mtg'!#REF!</definedName>
    <definedName name="all" localSheetId="18">#REF!</definedName>
    <definedName name="all">#REF!</definedName>
    <definedName name="circular" localSheetId="18">#REF!</definedName>
    <definedName name="circular">#REF!</definedName>
    <definedName name="_xlnm.Print_Area" localSheetId="8">'802.11 WG Agenda'!$C$1:$I$52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11-15-18-19-20-21 Mtg'!$C$3:$I$97</definedName>
    <definedName name="_xlnm.Print_Area" localSheetId="10">'TGE Agenda'!#REF!</definedName>
    <definedName name="_xlnm.Print_Area" localSheetId="11">'TGJ Agenda'!#REF!</definedName>
    <definedName name="_xlnm.Print_Area" localSheetId="13">'TGM Agenda'!#REF!</definedName>
    <definedName name="_xlnm.Print_Area" localSheetId="5">'WG CAC Information'!$B$3:$H$16</definedName>
    <definedName name="_xlnm.Print_Area" localSheetId="19">'WNG SC Agenda'!$B$1:$I$53</definedName>
    <definedName name="Print_Area_MI" localSheetId="8">'802.11 WG Agenda'!$C$1:$H$11</definedName>
    <definedName name="Print_Area_MI" localSheetId="7">#REF!</definedName>
    <definedName name="Print_Area_MI" localSheetId="6">'Joint 11-15-18-19-20-21 Mtg'!$C$3:$H$97</definedName>
    <definedName name="Print_Area_MI" localSheetId="18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Agenda'!$C$1:$I$52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11-15-18-19-20-21 Mtg'!$C$3:$I$97</definedName>
    <definedName name="Z_00AABE15_45FB_42F7_A454_BE72949E7A28_.wvu.PrintArea" localSheetId="10" hidden="1">'TGE Agenda'!#REF!</definedName>
    <definedName name="Z_00AABE15_45FB_42F7_A454_BE72949E7A28_.wvu.PrintArea" localSheetId="11" hidden="1">'TGJ Agenda'!#REF!</definedName>
    <definedName name="Z_00AABE15_45FB_42F7_A454_BE72949E7A28_.wvu.PrintArea" localSheetId="13" hidden="1">'TGM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'TGJ Agenda'!#REF!</definedName>
    <definedName name="Z_01351426_BC21_409B_B89C_63860E1A4AC3_.wvu.PrintArea" localSheetId="13" hidden="1">'TGM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Agenda'!$C$1:$I$52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11-15-18-19-20-21 Mtg'!$C$3:$I$97</definedName>
    <definedName name="Z_1A4B53BA_FB50_4C55_8FB0_39E1B9C1F190_.wvu.PrintArea" localSheetId="10" hidden="1">'TGE Agenda'!#REF!</definedName>
    <definedName name="Z_1A4B53BA_FB50_4C55_8FB0_39E1B9C1F190_.wvu.PrintArea" localSheetId="11" hidden="1">'TGJ Agenda'!#REF!</definedName>
    <definedName name="Z_1A4B53BA_FB50_4C55_8FB0_39E1B9C1F190_.wvu.PrintArea" localSheetId="13" hidden="1">'TGM Agenda'!#REF!</definedName>
    <definedName name="Z_1A4B53BA_FB50_4C55_8FB0_39E1B9C1F190_.wvu.Rows" localSheetId="8" hidden="1">'802.11 WG Agenda'!$1:$11,'802.11 WG Agenda'!$12:$45,'802.11 WG Agenda'!$51:$52,'802.11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11-15-18-19-20-21 Mtg'!#REF!,'Joint 11-15-18-19-20-21 Mtg'!#REF!,'Joint 11-15-18-19-20-21 Mtg'!#REF!,'Joint 11-15-18-19-20-21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Agenda'!$C$1:$I$52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11-15-18-19-20-21 Mtg'!$C$3:$I$97</definedName>
    <definedName name="Z_20E74821_39C1_45DB_92E8_46A0E2E722B2_.wvu.PrintArea" localSheetId="10" hidden="1">'TGE Agenda'!#REF!</definedName>
    <definedName name="Z_20E74821_39C1_45DB_92E8_46A0E2E722B2_.wvu.PrintArea" localSheetId="11" hidden="1">'TGJ Agenda'!#REF!</definedName>
    <definedName name="Z_20E74821_39C1_45DB_92E8_46A0E2E722B2_.wvu.PrintArea" localSheetId="13" hidden="1">'TGM Agenda'!#REF!</definedName>
    <definedName name="Z_20E74821_39C1_45DB_92E8_46A0E2E722B2_.wvu.Rows" localSheetId="8" hidden="1">'802.11 WG Agenda'!#REF!,'802.11 WG Agenda'!$1:$11,'802.11 WG Agenda'!$12:$45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11-15-18-19-20-21 Mtg'!$2:$85,'Joint 11-15-18-19-20-21 Mtg'!#REF!,'Joint 11-15-18-19-20-21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Agenda'!$C$1:$I$52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11-15-18-19-20-21 Mtg'!$C$3:$I$97</definedName>
    <definedName name="Z_27B78060_68E1_4A63_8B2B_C34DB2097BAE_.wvu.PrintArea" localSheetId="10" hidden="1">'TGE Agenda'!#REF!</definedName>
    <definedName name="Z_27B78060_68E1_4A63_8B2B_C34DB2097BAE_.wvu.PrintArea" localSheetId="11" hidden="1">'TGJ Agenda'!#REF!</definedName>
    <definedName name="Z_27B78060_68E1_4A63_8B2B_C34DB2097BAE_.wvu.PrintArea" localSheetId="13" hidden="1">'TGM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11-15-18-19-20-21 Mtg'!$C$3:$I$97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Agenda'!$C$1:$I$52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11-15-18-19-20-21 Mtg'!$C$3:$I$97</definedName>
    <definedName name="Z_471EB7C4_B2CF_4FBE_9DC9_693B69A7F9FF_.wvu.PrintArea" localSheetId="10" hidden="1">'TGE Agenda'!#REF!</definedName>
    <definedName name="Z_471EB7C4_B2CF_4FBE_9DC9_693B69A7F9FF_.wvu.PrintArea" localSheetId="11" hidden="1">'TGJ Agenda'!#REF!</definedName>
    <definedName name="Z_471EB7C4_B2CF_4FBE_9DC9_693B69A7F9FF_.wvu.PrintArea" localSheetId="13" hidden="1">'TGM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Agenda'!$C$1:$I$52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11-15-18-19-20-21 Mtg'!$C$3:$I$97</definedName>
    <definedName name="Z_50D0CB11_55BB_43D8_AE23_D74B28948084_.wvu.PrintArea" localSheetId="10" hidden="1">'TGE Agenda'!#REF!</definedName>
    <definedName name="Z_50D0CB11_55BB_43D8_AE23_D74B28948084_.wvu.PrintArea" localSheetId="11" hidden="1">'TGJ Agenda'!#REF!</definedName>
    <definedName name="Z_50D0CB11_55BB_43D8_AE23_D74B28948084_.wvu.PrintArea" localSheetId="13" hidden="1">'TGM Agenda'!#REF!</definedName>
    <definedName name="Z_50D0CB11_55BB_43D8_AE23_D74B28948084_.wvu.Rows" localSheetId="8" hidden="1">'802.11 WG Agenda'!#REF!,'802.11 WG Agenda'!$12:$45,'802.11 WG Agenda'!$51:$52,'802.11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11-15-18-19-20-21 Mtg'!$2:$85,'Joint 11-15-18-19-20-21 Mtg'!#REF!,'Joint 11-15-18-19-20-21 Mtg'!#REF!,'Joint 11-15-18-19-20-21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Agenda'!$C$1:$I$52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11-15-18-19-20-21 Mtg'!$C$3:$I$97</definedName>
    <definedName name="Z_7E5ADFC7_82CA_4A70_A250_6FC82DA284DC_.wvu.PrintArea" localSheetId="10" hidden="1">'TGE Agenda'!#REF!</definedName>
    <definedName name="Z_7E5ADFC7_82CA_4A70_A250_6FC82DA284DC_.wvu.PrintArea" localSheetId="11" hidden="1">'TGJ Agenda'!#REF!</definedName>
    <definedName name="Z_7E5ADFC7_82CA_4A70_A250_6FC82DA284DC_.wvu.PrintArea" localSheetId="13" hidden="1">'TGM Agenda'!#REF!</definedName>
    <definedName name="Z_7E5ADFC7_82CA_4A70_A250_6FC82DA284DC_.wvu.Rows" localSheetId="8" hidden="1">'802.11 WG Agenda'!#REF!,'802.11 WG Agenda'!$1:$11,'802.11 WG Agenda'!$51:$52,'802.11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11-15-18-19-20-21 Mtg'!$2:$85,'Joint 11-15-18-19-20-21 Mtg'!#REF!,'Joint 11-15-18-19-20-21 Mtg'!#REF!,'Joint 11-15-18-19-20-21 Mtg'!#REF!</definedName>
    <definedName name="Z_8D92D2AF_2CAD_452E_A3CD_1873B5F36168_.wvu.PrintArea" localSheetId="10" hidden="1">'TGE Agenda'!#REF!</definedName>
    <definedName name="Z_8D92D2AF_2CAD_452E_A3CD_1873B5F36168_.wvu.PrintArea" localSheetId="11" hidden="1">'TGJ Agenda'!#REF!</definedName>
    <definedName name="Z_8D92D2AF_2CAD_452E_A3CD_1873B5F36168_.wvu.PrintArea" localSheetId="13" hidden="1">'TGM Agenda'!#REF!</definedName>
    <definedName name="Z_9CE52BE5_0801_41C2_9AF3_77665672858F_.wvu.PrintArea" localSheetId="10" hidden="1">'TGE Agenda'!#REF!</definedName>
    <definedName name="Z_9CE52BE5_0801_41C2_9AF3_77665672858F_.wvu.PrintArea" localSheetId="11" hidden="1">'TGJ Agenda'!#REF!</definedName>
    <definedName name="Z_9CE52BE5_0801_41C2_9AF3_77665672858F_.wvu.PrintArea" localSheetId="13" hidden="1">'TGM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Agenda'!$C$1:$I$52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11-15-18-19-20-21 Mtg'!$C$3:$I$97</definedName>
    <definedName name="Z_B316FFF2_8282_4BB7_BE04_5FED6E033DE9_.wvu.PrintArea" localSheetId="10" hidden="1">'TGE Agenda'!#REF!</definedName>
    <definedName name="Z_B316FFF2_8282_4BB7_BE04_5FED6E033DE9_.wvu.PrintArea" localSheetId="11" hidden="1">'TGJ Agenda'!#REF!</definedName>
    <definedName name="Z_B316FFF2_8282_4BB7_BE04_5FED6E033DE9_.wvu.PrintArea" localSheetId="13" hidden="1">'TGM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'TGJ Agenda'!#REF!</definedName>
    <definedName name="Z_D4E8B07C_FEE0_4EA8_8BFF_718522EDB209_.wvu.PrintArea" localSheetId="13" hidden="1">'TGM Agenda'!#REF!</definedName>
    <definedName name="Z_DBF0CC93_C857_4200_9DDB_6A6B8DD7471C_.wvu.PrintArea" localSheetId="10" hidden="1">'TGE Agenda'!#REF!</definedName>
    <definedName name="Z_DBF0CC93_C857_4200_9DDB_6A6B8DD7471C_.wvu.PrintArea" localSheetId="11" hidden="1">'TGJ Agenda'!#REF!</definedName>
    <definedName name="Z_DBF0CC93_C857_4200_9DDB_6A6B8DD7471C_.wvu.PrintArea" localSheetId="13" hidden="1">'TGM Agenda'!#REF!</definedName>
    <definedName name="Z_F11FCF8F_B1E0_4502_BA2A_D6902C41E860_.wvu.PrintArea" localSheetId="10" hidden="1">'TGE Agenda'!#REF!</definedName>
    <definedName name="Z_F11FCF8F_B1E0_4502_BA2A_D6902C41E860_.wvu.PrintArea" localSheetId="11" hidden="1">'TGJ Agenda'!#REF!</definedName>
    <definedName name="Z_F11FCF8F_B1E0_4502_BA2A_D6902C41E860_.wvu.PrintArea" localSheetId="13" hidden="1">'TGM Agenda'!#REF!</definedName>
    <definedName name="Z_F79A64F2_B6BC_4F7C_99F7_D466E5DF942E_.wvu.PrintArea" localSheetId="10" hidden="1">'TGE Agenda'!#REF!</definedName>
    <definedName name="Z_F79A64F2_B6BC_4F7C_99F7_D466E5DF942E_.wvu.PrintArea" localSheetId="11" hidden="1">'TGJ Agenda'!#REF!</definedName>
    <definedName name="Z_F79A64F2_B6BC_4F7C_99F7_D466E5DF942E_.wvu.PrintArea" localSheetId="13" hidden="1">'TGM Agenda'!#REF!</definedName>
  </definedNames>
  <calcPr fullCalcOnLoad="1"/>
</workbook>
</file>

<file path=xl/sharedStrings.xml><?xml version="1.0" encoding="utf-8"?>
<sst xmlns="http://schemas.openxmlformats.org/spreadsheetml/2006/main" count="2707" uniqueCount="886">
  <si>
    <t>Joint meeting with IEEE 802.11 TGs and 802.21</t>
  </si>
  <si>
    <t xml:space="preserve">Presentations and Discussions on Functional Requirements and Proposal Evaluation Criteria </t>
  </si>
  <si>
    <t>Discussions and Presentaions on Usage Cases and Requirements</t>
  </si>
  <si>
    <t>Presentations and Discussions on Definitions, Security, QoS, and Routing</t>
  </si>
  <si>
    <t>TASK GROUP S AGENDA - Monday September 13, 2004 - 4:00PM-6:00PM</t>
  </si>
  <si>
    <t>Approve Minutes of July Meeting</t>
  </si>
  <si>
    <t>Approve Minutes of August Teleconference</t>
  </si>
  <si>
    <t>Presentations and discussion on functional requirerments and evaluation criteria</t>
  </si>
  <si>
    <t>TASK GROUP S AGENDA - Monday September 13, 2004 - 7:30PM-9:30PM</t>
  </si>
  <si>
    <t>Presentations, discussions, and motions on definitions document, uage cases</t>
  </si>
  <si>
    <t>Recess until 1:30PM Tuesday</t>
  </si>
  <si>
    <t>TASK GROUP S AGENDA - Tuesday September 14, 2004 - 1:30PM-6:00PM</t>
  </si>
  <si>
    <t>Presentations and discussions: NOTE: Joint TGr/TGs</t>
  </si>
  <si>
    <t>Recess until 4pm</t>
  </si>
  <si>
    <t>Presentations and discussion on Security, QoS, and Routing</t>
  </si>
  <si>
    <t>TASK GROUP S AGENDA - Tuesday September 14, 2004 - 7:30PM-9:30PM</t>
  </si>
  <si>
    <t>Adjourn until 8:00am Thursday</t>
  </si>
  <si>
    <t>TASK GROUP S AGENDA - Thursday September 16, 2004 - 8:00AM-12:30PM</t>
  </si>
  <si>
    <t>Recess until 10:30am</t>
  </si>
  <si>
    <t>PUBLICITY STANDING COMMITTEE AGENDA -  Tuesday, Sept 14, 2004 - 8:00AM-10:00AM</t>
  </si>
  <si>
    <t>MATHEWS/RASOR</t>
  </si>
  <si>
    <t>RASOR</t>
  </si>
  <si>
    <t>Develop PAR and 5 Criteria</t>
  </si>
  <si>
    <t>Presentations on AP Functional Descriptions</t>
  </si>
  <si>
    <t>APF SG AGENDA - Wednesday, September 15th, 2004 - 08:00am-10:00am</t>
  </si>
  <si>
    <t>APF SG  Meeting Call To Order</t>
  </si>
  <si>
    <t xml:space="preserve">Review IEEE/802 &amp; 802.11 Policies and Rules </t>
  </si>
  <si>
    <t>Address Any Comments on the PAR and 5 Criteria</t>
  </si>
  <si>
    <t>Recess until 13:30 Thursday</t>
  </si>
  <si>
    <t>APF SG  AGENDA - Thursday, September 16, 2004 - 13:30-15:30</t>
  </si>
  <si>
    <t>CHAIR -  LEE ARMSTRONG</t>
  </si>
  <si>
    <t>Continue preparation of proposal for 802.11 amendment</t>
  </si>
  <si>
    <t>WAVE STUDY GROUP AGENDA - Tuesday Sep 14, 2004 - 4:00 PM</t>
  </si>
  <si>
    <t xml:space="preserve">REVIEW AND APPROVE MINUTES FROM PORTLAND MEETING </t>
  </si>
  <si>
    <t>OVERALL WAVE PROGRAM STATUS REVIEW, FCC ACTIONS</t>
  </si>
  <si>
    <t>RESULTS OF EXCOM BALLOT</t>
  </si>
  <si>
    <t>WAVE STUDY GROUP AGENDA - Tuesday SEP 14, 2004 - 7:30 PM</t>
  </si>
  <si>
    <t>WAVE STUDY GROUP AGENDA - Wednesday Sep 15, 2004 - 8:00 AM</t>
  </si>
  <si>
    <t>WAVE STUDY GROUP AGENDA - Thursday Sep 16, 2004 - 8:00 AM</t>
  </si>
  <si>
    <t>WAVE STUDY GROUP AGENDA - Thursday Sep 16, 2004 - 10:00 AM</t>
  </si>
  <si>
    <t>TASK GROUP T OBJECTIVES FOR THIS SESSION</t>
  </si>
  <si>
    <t>If TG, select technical editor and recording secretary</t>
  </si>
  <si>
    <t>Presentations from ad hoc groups</t>
  </si>
  <si>
    <t>If TG, settle on a template for metrics</t>
  </si>
  <si>
    <t>TGT AGENDA - Monday, September 13, 2004 - 10:30 - 15:30</t>
  </si>
  <si>
    <t>TG  Meeting Call To Order</t>
  </si>
  <si>
    <t>Review IEEE/802 &amp; 802.11 Policies and Rules (esp. Task Group voting rules)</t>
  </si>
  <si>
    <t>Appointment of TG recording secretary</t>
  </si>
  <si>
    <t>Appointment of TG Technical Editor</t>
  </si>
  <si>
    <t>Review and Approve Minutes of Last Meeting</t>
  </si>
  <si>
    <t>Reports from ad hoc groups</t>
  </si>
  <si>
    <t>TGT AGENDA - Tuesday, September 14, 2004 - 16:00 - 21:30</t>
  </si>
  <si>
    <t>TGT AGENDA - Thursday, September 16, 2004 - 4:00 PM - 9:30 PM</t>
  </si>
  <si>
    <t>Presentations on Management Frame Protection</t>
  </si>
  <si>
    <t>Prepare for IEEE PLenary Nov 2004</t>
  </si>
  <si>
    <t xml:space="preserve">WNG STANDING COMMITTEE AGENDA - Tuesday, September 14th, 2004 - 4:00 PM </t>
  </si>
  <si>
    <t>REVIEW AND APPROVE MINUTES of Portland meeting</t>
  </si>
  <si>
    <t>Review of major decisions from Portland meeting</t>
  </si>
  <si>
    <t xml:space="preserve">WNG STANDING COMMITTEE AGENDA -  Tuesday, September 14th, 2004 - 7:30 PM </t>
  </si>
  <si>
    <t>WNG STANDING COMMITTEE AGENDA - Wednesday, September 15th, 2004 - 8:00 AM</t>
  </si>
  <si>
    <t>WNG STANDING COMMITTEE AGENDA - Thursday, July 16th, 2004 - 13:30 AM</t>
  </si>
  <si>
    <t>Technical submissions to define requirements and roadmap</t>
  </si>
  <si>
    <t>Initiate review of documents stated in IETF liaison</t>
  </si>
  <si>
    <t>WIEN STUDY GROUP AGENDA - Monday, September 13, 2004, 4:00pm - 9.30pm</t>
  </si>
  <si>
    <t>Review and Approve Minutes of Audio teleconference (August 11 2004)</t>
  </si>
  <si>
    <t>PAR and 5 Citeria overview, current status. Define PAR actions for week</t>
  </si>
  <si>
    <t>Review open issues list</t>
  </si>
  <si>
    <t>Technical Submissions to define requirements and roadmap</t>
  </si>
  <si>
    <t>WIEN STUDY GROUP AGENDA - Tuesday, September 14, 2004, 8:00am - 12:30pm</t>
  </si>
  <si>
    <t>Recess for Break</t>
  </si>
  <si>
    <t>Completion and Approval of PAR and 5 Criteria</t>
  </si>
  <si>
    <t>WNM STUDY GROUP AGENDA - Monday, September 13, 2004 - 4:00 to 9:30 PM</t>
  </si>
  <si>
    <t>REVISE PAR AND 5 CRITERIA (If Required)</t>
  </si>
  <si>
    <t>RECESS (Dinner Break)</t>
  </si>
  <si>
    <t>WNM STUDY GROUP AGENDA - Thursday, September 16, 2004 - 8:00 AM to 12:30 PM</t>
  </si>
  <si>
    <t>REVIEW NEXT STEPS</t>
  </si>
  <si>
    <t>TASK GROUP M AGENDA - Monday thru Thursday Septemebr 13th-16th, 2004 - 4:00 PM - 3:30 PM (Inclusive)</t>
  </si>
  <si>
    <t>Finish defining framework documents: Scope, Requirements, Selection Process, Use Cases, Test Plan, &amp; Current BSS Transition Model</t>
  </si>
  <si>
    <t>TASK GROUP R AGENDA - Monday, September 13, 2004 - 16:00-21:30</t>
  </si>
  <si>
    <t>TASK GROUP R AGENDA - Tuesday, September 14, 2004 - 08:00-15:30</t>
  </si>
  <si>
    <t>TASK GROUP R AGENDA - Thursday, September 16, 2004 - 16:00-21:30</t>
  </si>
  <si>
    <t>Technical presentations:</t>
  </si>
  <si>
    <t>definitions, RF environment types, device operating environments, device configuration, metrics, application traffic patterns</t>
  </si>
  <si>
    <t>802.11 MID-SESSION PLENARY AGENDA - Wednesday, September 15, 2004 - 10:30 AM</t>
  </si>
  <si>
    <t>802.11 CLOSING PLENARY AGENDA - Friday, September 17, 2004 - 08:00 AM</t>
  </si>
  <si>
    <t>NEXT MEETING: November 14th-19th, 2004, San Antonio, TX, USA - 88th Mtg - Plenary</t>
  </si>
  <si>
    <t>FINAL REPORT OF CAC "BONNEVILLE" TIGER TEAM</t>
  </si>
  <si>
    <t>FINAL REPORT OF CAC "SECRETARIES FOCUS" TIGER TEAM</t>
  </si>
  <si>
    <t>APF SG CLOSING REPORT &amp; NEXT MEETING OBJECTIVES</t>
  </si>
  <si>
    <t>TGT SG MOTIONS (If Required)</t>
  </si>
  <si>
    <t>TGT - CLOSING REPORT &amp; NEXT MEETING OBJECTIVES</t>
  </si>
  <si>
    <t>APF SG MOTIONS (If Required)</t>
  </si>
  <si>
    <t>IEEE-SA LETTERS OF ASSURANCE (LOA)</t>
  </si>
  <si>
    <t>REVIEW &amp; APPROVE JT 802.11/ 15/ 18/ 19/ 20/ 21 MTG MINS from Portland (July 2004) Session</t>
  </si>
  <si>
    <t>JANUARY 2005 SESSION</t>
  </si>
  <si>
    <t>FINANCIALS / YTD SUMMARY - 802.11 &amp; 802.15 TREASURY</t>
  </si>
  <si>
    <t>11/15 WG TREASURES</t>
  </si>
  <si>
    <t>JOINT 802.11, 802.15, 802.18, 802.19, 802.20, &amp; 802.21 OPENING MEETING - Monday, September 13, 2004 - 08:00 AM</t>
  </si>
  <si>
    <t>TASK GROUP T - WIRELESS PERFORMANCE PREDICTION</t>
  </si>
  <si>
    <t>STUDY GROUP APF - ACCESS POINT FUNCTIONALITY</t>
  </si>
  <si>
    <t>7.8.1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</si>
  <si>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</si>
  <si>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</si>
  <si>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</si>
  <si>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</si>
  <si>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</si>
  <si>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</si>
  <si>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</si>
  <si>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</si>
  <si>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</si>
  <si>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7.7.1</t>
  </si>
  <si>
    <t>7.7.2</t>
  </si>
  <si>
    <t>7.7.3</t>
  </si>
  <si>
    <t>7.7.3.1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</si>
  <si>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</si>
  <si>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</si>
  <si>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</si>
  <si>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</si>
  <si>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</si>
  <si>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</si>
  <si>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</si>
  <si>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</si>
  <si>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7.7.12</t>
  </si>
  <si>
    <t>7.7.13</t>
  </si>
  <si>
    <t>7.7.14</t>
  </si>
  <si>
    <t>7.7.15</t>
  </si>
  <si>
    <t>7.7.16</t>
  </si>
  <si>
    <t>7.7.17</t>
  </si>
  <si>
    <t>7.7.18</t>
  </si>
  <si>
    <t>7.7.19</t>
  </si>
  <si>
    <t>7.7.20</t>
  </si>
  <si>
    <t>REVIEW AND APPROVE THE 802.11 MINUTES OF Portland (July 2004) SESSION</t>
  </si>
  <si>
    <t>TGt Chair</t>
  </si>
  <si>
    <t>dstanley@agere.com</t>
  </si>
  <si>
    <t>+1 (630) 979-1572</t>
  </si>
  <si>
    <t>ACTING CHAIR - BRIAN MATHEWS / GREGG RASOR</t>
  </si>
  <si>
    <t>Updates from ETSI-BRAN. MMAC,  Radio Regulatory</t>
  </si>
  <si>
    <t>TASK GROUP S - ESS MESH NETWORKING</t>
  </si>
  <si>
    <t>TASK GROUP R - FAST ROAMING</t>
  </si>
  <si>
    <t>WG CHAIR'S AD-HOC COMMITTEE - 5 GHZ REGULATORY</t>
  </si>
  <si>
    <t>TGR - CLOSING REPORT &amp; NEXT MEETING OBJECTIVES</t>
  </si>
  <si>
    <t>TGS - CLOSING REPORT &amp; NEXT MEETING OBJECTIVES</t>
  </si>
  <si>
    <t>TGS MOTIONS (If Required)</t>
  </si>
  <si>
    <t>TGR MOTIONS (If Required)</t>
  </si>
  <si>
    <t>IEEE 802.11 &amp; Other Standards Bodies or Alliances administrative issues &amp; co-ordination</t>
  </si>
  <si>
    <t>Complete the Draft PAR and 5 Criteria</t>
  </si>
  <si>
    <t>ELECT A SECRETARY</t>
  </si>
  <si>
    <t>Philips Semiconductors, Inc.,                                           1109 McKay Drive, M/S 48A SJ,                                        San Jose, CA 95131-1706, USA</t>
  </si>
  <si>
    <t>Recess until Thursday meeting</t>
  </si>
  <si>
    <t>Presentations and discussion</t>
  </si>
  <si>
    <t>\</t>
  </si>
  <si>
    <t>802.11 - Wireless Interworking with External Networks</t>
  </si>
  <si>
    <t>Stephen McCann</t>
  </si>
  <si>
    <t xml:space="preserve">Adjourn </t>
  </si>
  <si>
    <t>Last meeting and telecons summary</t>
  </si>
  <si>
    <t>Call for Submissions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</si>
  <si>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</si>
  <si>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</si>
  <si>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</si>
  <si>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</si>
  <si>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</si>
  <si>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</si>
  <si>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WIEN SG MOTIONS (If Required)</t>
  </si>
  <si>
    <t>WNM SG MOTIONS (If Required)</t>
  </si>
  <si>
    <t>5.1.15.1</t>
  </si>
  <si>
    <t>5.1.15.2</t>
  </si>
  <si>
    <t>6.1.15.1</t>
  </si>
  <si>
    <t>6.1.15.2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</si>
  <si>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</si>
  <si>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</si>
  <si>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</si>
  <si>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</si>
  <si>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</si>
  <si>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FOR PAPERS</t>
  </si>
  <si>
    <t>PRESENTATION OF PAPERS</t>
  </si>
  <si>
    <t>CALL TO ORDER</t>
  </si>
  <si>
    <t>REVIEW WNM DRAFT PAR AND 5 CRITERIA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</si>
  <si>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</si>
  <si>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</si>
  <si>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</si>
  <si>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</si>
  <si>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</si>
  <si>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</si>
  <si>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</si>
  <si>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</si>
  <si>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</si>
  <si>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</si>
  <si>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</si>
  <si>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</si>
  <si>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</si>
  <si>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</si>
  <si>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</si>
  <si>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</si>
  <si>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</si>
  <si>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</si>
  <si>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</si>
  <si>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</si>
  <si>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</si>
  <si>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</si>
  <si>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</si>
  <si>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</si>
  <si>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</si>
  <si>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</si>
  <si>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</si>
  <si>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</si>
  <si>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</si>
  <si>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</si>
  <si>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</si>
  <si>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</si>
  <si>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</si>
  <si>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</si>
  <si>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</si>
  <si>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</si>
  <si>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PUBLICITY ACTIVITY REVIEW</t>
  </si>
  <si>
    <t>Task Group E (MAC Enhancements - QoS)</t>
  </si>
  <si>
    <t>WG</t>
  </si>
  <si>
    <t>11/15/18 CO-ORD</t>
  </si>
  <si>
    <t>5.1.5</t>
  </si>
  <si>
    <t>WG / TAG CHAIRS</t>
  </si>
  <si>
    <t>PAINE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</si>
  <si>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</si>
  <si>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</si>
  <si>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</si>
  <si>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</si>
  <si>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</si>
  <si>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</si>
  <si>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</si>
  <si>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</si>
  <si>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</si>
  <si>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</si>
  <si>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</si>
  <si>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HEILE</t>
  </si>
  <si>
    <t>802 WIRELESS - JOINT OPENING PLENARY</t>
  </si>
  <si>
    <t>WIRELESS NETWORK AND SOFTWARE REPORT &amp; DISCUSSION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</si>
  <si>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</si>
  <si>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</si>
  <si>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</si>
  <si>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</si>
  <si>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</si>
  <si>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</si>
  <si>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</si>
  <si>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</si>
  <si>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</si>
  <si>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</si>
  <si>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</si>
  <si>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</si>
  <si>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</si>
  <si>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</si>
  <si>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</si>
  <si>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</si>
  <si>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</si>
  <si>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</si>
  <si>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</si>
  <si>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</si>
  <si>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</si>
  <si>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</si>
  <si>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CHAIR - SHEUNG LI</t>
  </si>
  <si>
    <t>TGM</t>
  </si>
  <si>
    <t>Task Group M (802.11 Standard Maintenance)</t>
  </si>
  <si>
    <t>WG TECHNICAL EDITOR</t>
  </si>
  <si>
    <t>TASK GROUP N - HIGH THROUGHPUT</t>
  </si>
  <si>
    <t>TASK GROUP 3A - ALTERNATIVE 15.3 PHY</t>
  </si>
  <si>
    <t>SIEP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</si>
  <si>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</si>
  <si>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</si>
  <si>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</si>
  <si>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</si>
  <si>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</si>
  <si>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</si>
  <si>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</si>
  <si>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</si>
  <si>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</si>
  <si>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</si>
  <si>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</si>
  <si>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</si>
  <si>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</si>
  <si>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</si>
  <si>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</si>
  <si>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</si>
  <si>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</si>
  <si>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</si>
  <si>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</si>
  <si>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</si>
  <si>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</si>
  <si>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</si>
  <si>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</si>
  <si>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</si>
  <si>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</si>
  <si>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</si>
  <si>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</si>
  <si>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</si>
  <si>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</si>
  <si>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</si>
  <si>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</si>
  <si>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</si>
  <si>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</si>
  <si>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</si>
  <si>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</si>
  <si>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</si>
  <si>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</si>
  <si>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</si>
  <si>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</si>
  <si>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</si>
  <si>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</si>
  <si>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</si>
  <si>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</si>
  <si>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</si>
  <si>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</si>
  <si>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</si>
  <si>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</si>
  <si>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</si>
  <si>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</si>
  <si>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</si>
  <si>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</si>
  <si>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</si>
  <si>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</si>
  <si>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 xml:space="preserve">Technical discussions / Comment Resolution/ New Draft 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</si>
  <si>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</si>
  <si>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</si>
  <si>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</si>
  <si>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</si>
  <si>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</si>
  <si>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</si>
  <si>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</si>
  <si>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</si>
  <si>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</si>
  <si>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</si>
  <si>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</si>
  <si>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</si>
  <si>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</si>
  <si>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</si>
  <si>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</si>
  <si>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</si>
  <si>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</si>
  <si>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</si>
  <si>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</si>
  <si>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</si>
  <si>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</si>
  <si>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</si>
  <si>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</si>
  <si>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</si>
  <si>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</si>
  <si>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</si>
  <si>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</si>
  <si>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</si>
  <si>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</si>
  <si>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</si>
  <si>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</si>
  <si>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</si>
  <si>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</si>
  <si>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</si>
  <si>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</si>
  <si>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</si>
  <si>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</si>
  <si>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</si>
  <si>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</si>
  <si>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</si>
  <si>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</si>
  <si>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</si>
  <si>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</si>
  <si>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</si>
  <si>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</si>
  <si>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</si>
  <si>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</si>
  <si>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</si>
  <si>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</si>
  <si>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</si>
  <si>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</si>
  <si>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</si>
  <si>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</si>
  <si>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</si>
  <si>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</si>
  <si>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</si>
  <si>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</si>
  <si>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</si>
  <si>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</si>
  <si>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</si>
  <si>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</si>
  <si>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</si>
  <si>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</si>
  <si>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</si>
  <si>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</si>
  <si>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</si>
  <si>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</si>
  <si>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</si>
  <si>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IEEE/802 &amp; 802.11 Policies and Rules</t>
  </si>
  <si>
    <t>Approve or Modify Agenda</t>
  </si>
  <si>
    <t>LI / ALL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</si>
  <si>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</si>
  <si>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</si>
  <si>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</si>
  <si>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</si>
  <si>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</si>
  <si>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</si>
  <si>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</si>
  <si>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</si>
  <si>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</si>
  <si>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802.18 RADIO REGULATORY TECHNICAL ADVISORY GROUP ACTIVITIES &amp; PLANS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</si>
  <si>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</si>
  <si>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</si>
  <si>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</si>
  <si>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</si>
  <si>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</si>
  <si>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802.11 WG, TG, SG, SC EDITORS MEETING</t>
  </si>
  <si>
    <t>EDITORS MTG</t>
  </si>
  <si>
    <t>EDITORS</t>
  </si>
  <si>
    <t>802.11 WG, TG, SG, &amp; SC Editors Meeting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</si>
  <si>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</si>
  <si>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</si>
  <si>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</si>
  <si>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</si>
  <si>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</si>
  <si>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</si>
  <si>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</si>
  <si>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</si>
  <si>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</si>
  <si>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</si>
  <si>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</si>
  <si>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</si>
  <si>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</si>
  <si>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</si>
  <si>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</si>
  <si>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802.11 WIRELESS LOCAL AREA NETWORKS WG</t>
  </si>
  <si>
    <t>4.2.9</t>
  </si>
  <si>
    <t>5.1.9</t>
  </si>
  <si>
    <t>6.1.9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</si>
  <si>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</si>
  <si>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</si>
  <si>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</si>
  <si>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</si>
  <si>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</si>
  <si>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</si>
  <si>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</si>
  <si>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</si>
  <si>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</si>
  <si>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</si>
  <si>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</si>
  <si>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</si>
  <si>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</si>
  <si>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</si>
  <si>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</si>
  <si>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802.11 Wireless Next Generation Standing Committee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</si>
  <si>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</si>
  <si>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</si>
  <si>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</si>
  <si>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</si>
  <si>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</si>
  <si>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</si>
  <si>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</si>
  <si>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</si>
  <si>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</si>
  <si>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</si>
  <si>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</si>
  <si>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</si>
  <si>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</si>
  <si>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</si>
  <si>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</si>
  <si>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</si>
  <si>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</si>
  <si>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</si>
  <si>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</si>
  <si>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</si>
  <si>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</si>
  <si>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</si>
  <si>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</si>
  <si>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</si>
  <si>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</si>
  <si>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</si>
  <si>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</si>
  <si>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</si>
  <si>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</si>
  <si>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Review Objectives</t>
  </si>
  <si>
    <t>tbd</t>
  </si>
  <si>
    <t>Review 802.11 press coverage</t>
  </si>
  <si>
    <t xml:space="preserve">MATHEWS </t>
  </si>
  <si>
    <t>Review 802.15 press coverage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</si>
  <si>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</si>
  <si>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</si>
  <si>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</si>
  <si>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</si>
  <si>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</si>
  <si>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</si>
  <si>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</si>
  <si>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</si>
  <si>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</si>
  <si>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</si>
  <si>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</si>
  <si>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</si>
  <si>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</si>
  <si>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</si>
  <si>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</si>
  <si>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</si>
  <si>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</si>
  <si>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</si>
  <si>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</si>
  <si>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</si>
  <si>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</si>
  <si>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</si>
  <si>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</si>
  <si>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</si>
  <si>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</si>
  <si>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</si>
  <si>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</si>
  <si>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</si>
  <si>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</si>
  <si>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</si>
  <si>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</si>
  <si>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</si>
  <si>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</si>
  <si>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</si>
  <si>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</si>
  <si>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</si>
  <si>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</si>
  <si>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</si>
  <si>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</si>
  <si>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</si>
  <si>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</si>
  <si>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</si>
  <si>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</si>
  <si>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</si>
  <si>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</si>
  <si>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</si>
  <si>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</si>
  <si>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</si>
  <si>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</si>
  <si>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</si>
  <si>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</si>
  <si>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</si>
  <si>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</si>
  <si>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</si>
  <si>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</si>
  <si>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</si>
  <si>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</si>
  <si>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</si>
  <si>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</si>
  <si>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</si>
  <si>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</si>
  <si>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</si>
  <si>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</si>
  <si>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</si>
  <si>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</si>
  <si>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</si>
  <si>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</si>
  <si>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</si>
  <si>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</si>
  <si>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</si>
  <si>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</si>
  <si>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</si>
  <si>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</si>
  <si>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</si>
  <si>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</si>
  <si>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TGj Chair</t>
  </si>
  <si>
    <t>TGk Chair</t>
  </si>
  <si>
    <t>TGm Chair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</si>
  <si>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</si>
  <si>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</si>
  <si>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</si>
  <si>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</si>
  <si>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</si>
  <si>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</si>
  <si>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</si>
  <si>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</si>
  <si>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</si>
  <si>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</si>
  <si>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</si>
  <si>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</si>
  <si>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</si>
  <si>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FISHER</t>
  </si>
  <si>
    <t>10:30-11:00</t>
  </si>
  <si>
    <t>WAV SG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</si>
  <si>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</si>
  <si>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</si>
  <si>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</si>
  <si>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</si>
  <si>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</si>
  <si>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</si>
  <si>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</si>
  <si>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</si>
  <si>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</si>
  <si>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</si>
  <si>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</si>
  <si>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</si>
  <si>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</si>
  <si>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</si>
  <si>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</si>
  <si>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</si>
  <si>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CHAIR - LEE ARMSTRONG</t>
  </si>
  <si>
    <t>ARMSTRONG</t>
  </si>
  <si>
    <t>WG / TAG CHAIRS / ALL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</si>
  <si>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</si>
  <si>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</si>
  <si>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</si>
  <si>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</si>
  <si>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</si>
  <si>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</si>
  <si>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</si>
  <si>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</si>
  <si>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</si>
  <si>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</si>
  <si>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</si>
  <si>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</si>
  <si>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</si>
  <si>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</si>
  <si>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</si>
  <si>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</si>
  <si>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</si>
  <si>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</si>
  <si>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</si>
  <si>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</si>
  <si>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</si>
  <si>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</si>
  <si>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</si>
  <si>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</si>
  <si>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</si>
  <si>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</si>
  <si>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</si>
  <si>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</si>
  <si>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</si>
  <si>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</si>
  <si>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</si>
  <si>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</si>
  <si>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</si>
  <si>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</si>
  <si>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</si>
  <si>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</si>
  <si>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</si>
  <si>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</si>
  <si>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</si>
  <si>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</si>
  <si>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</si>
  <si>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WPP SG</t>
  </si>
  <si>
    <t>802.11 Wireless Performance Prediction Study Group</t>
  </si>
  <si>
    <t>802.11 - ESS Mesh Networking</t>
  </si>
  <si>
    <t>CHAIR - CLINT CHAPLIN</t>
  </si>
  <si>
    <t>802.11 - Fast Roaming</t>
  </si>
  <si>
    <t>802.11 - Wireless Performance Prediction</t>
  </si>
  <si>
    <t>CHAPLIN</t>
  </si>
  <si>
    <t>4.2.13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</si>
  <si>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</si>
  <si>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</si>
  <si>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</si>
  <si>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</si>
  <si>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</si>
  <si>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</si>
  <si>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</si>
  <si>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</si>
  <si>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</si>
  <si>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</si>
  <si>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RECONVENE</t>
  </si>
  <si>
    <t>WG Publicity SC Chair</t>
  </si>
  <si>
    <t>BARR</t>
  </si>
  <si>
    <t>KINNEY</t>
  </si>
  <si>
    <t>17:00-17:30</t>
  </si>
  <si>
    <t>17:30-18:00</t>
  </si>
  <si>
    <t>donald.eastlake@motorola.com</t>
  </si>
  <si>
    <t>Charles R. Wright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</si>
  <si>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</si>
  <si>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</si>
  <si>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</si>
  <si>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</si>
  <si>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</si>
  <si>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</si>
  <si>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</si>
  <si>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</si>
  <si>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</si>
  <si>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</si>
  <si>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ALL CHAIRS SEE WG CAC INFO TAB BELOW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</si>
  <si>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</si>
  <si>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</si>
  <si>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</si>
  <si>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</si>
  <si>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</si>
  <si>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</si>
  <si>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</si>
  <si>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</si>
  <si>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</si>
  <si>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</si>
  <si>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</si>
  <si>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</si>
  <si>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</si>
  <si>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</si>
  <si>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</si>
  <si>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</si>
  <si>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</si>
  <si>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</si>
  <si>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</si>
  <si>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</si>
  <si>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Next Generation Requirements for WLANs</t>
  </si>
  <si>
    <t>Review Comments and Technical Presentations</t>
  </si>
  <si>
    <t>Meeting Call To Order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</si>
  <si>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</si>
  <si>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</si>
  <si>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</si>
  <si>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</si>
  <si>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</si>
  <si>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>start time</t>
  </si>
  <si>
    <t>REVIEW OF PROPOSED WAVE AMENDMENT TO 802.11</t>
  </si>
  <si>
    <t>21:30-22:00</t>
  </si>
  <si>
    <t>22:00-22:30</t>
  </si>
  <si>
    <t>T1/T2/T3/T4/T5/T6</t>
  </si>
  <si>
    <t>802 Sponsored Tutorials (1-6) at Plenary Session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</si>
  <si>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</si>
  <si>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</si>
  <si>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</si>
  <si>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</si>
  <si>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</si>
  <si>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</si>
  <si>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</si>
  <si>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</si>
  <si>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</si>
  <si>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</si>
  <si>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</si>
  <si>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</si>
  <si>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</si>
  <si>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</si>
  <si>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</si>
  <si>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</si>
  <si>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</si>
  <si>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</si>
  <si>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</si>
  <si>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Review IEEE Activities on Balloting Process</t>
  </si>
  <si>
    <t>Request Working Group Actions as Necessary</t>
  </si>
  <si>
    <t>Review Comments and Technical Presentations/Motions/Letter Ballot Vote</t>
  </si>
  <si>
    <t>Presentation</t>
  </si>
  <si>
    <t>Wayne Fisher</t>
  </si>
  <si>
    <t xml:space="preserve">DISCUSSION OF POTENTIAL WAVE IMPACT ON 802.11 INTEROPERABILITY 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</si>
  <si>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</si>
  <si>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</si>
  <si>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</si>
  <si>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</si>
  <si>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</si>
  <si>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</si>
  <si>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</si>
  <si>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</si>
  <si>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</si>
  <si>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</si>
  <si>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</si>
  <si>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</si>
  <si>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</si>
  <si>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</si>
  <si>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</si>
  <si>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</si>
  <si>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>+1 (408) 773-5295</t>
  </si>
  <si>
    <t>+1 (408) 635-2025</t>
  </si>
  <si>
    <t>+1 (321) 327-6704</t>
  </si>
  <si>
    <t>+1 (408) 528-2766</t>
  </si>
  <si>
    <t>Donald E. Eastlake 3rd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</si>
  <si>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</si>
  <si>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</si>
  <si>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</si>
  <si>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</si>
  <si>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</si>
  <si>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</si>
  <si>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</si>
  <si>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</si>
  <si>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</si>
  <si>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</si>
  <si>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</si>
  <si>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</si>
  <si>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</si>
  <si>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</si>
  <si>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</si>
  <si>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</si>
  <si>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</si>
  <si>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</si>
  <si>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</si>
  <si>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</si>
  <si>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</si>
  <si>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</si>
  <si>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</si>
  <si>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</si>
  <si>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</si>
  <si>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</si>
  <si>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</si>
  <si>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</si>
  <si>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</si>
  <si>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</si>
  <si>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</si>
  <si>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</si>
  <si>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IEEE 802.11 WG Chair</t>
  </si>
  <si>
    <t>BETWEEN 802.11 TO/FROM WI-FI ALLIANCE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</si>
  <si>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</si>
  <si>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</si>
  <si>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</si>
  <si>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</si>
  <si>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</si>
  <si>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</si>
  <si>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SJK R SIZE</t>
  </si>
  <si>
    <t>N/A</t>
  </si>
  <si>
    <t>Switch Box</t>
  </si>
  <si>
    <t>SW BX</t>
  </si>
  <si>
    <t>IEEE 802.11 WORKING GROUP</t>
  </si>
  <si>
    <t>WIRELESS 802 JOINT OPENING PLENARY</t>
  </si>
  <si>
    <t>CLOSING PLENARY (Continued)</t>
  </si>
  <si>
    <t>TGr Chair</t>
  </si>
  <si>
    <t>TGs Chair</t>
  </si>
  <si>
    <t>Adjourn Until Berlin Meeting</t>
  </si>
  <si>
    <t>Election of Task Group Secretary</t>
  </si>
  <si>
    <t>Recess until 7:30pm</t>
  </si>
  <si>
    <t>Discussion of Process and Schedule</t>
  </si>
  <si>
    <t>802 Executive Committee Opening or Closing Meetings</t>
  </si>
  <si>
    <t>802 Opening Plenary briefing of all 802 Sub Group Committees Session Work</t>
  </si>
  <si>
    <t>Review Comment Resolutions and Resolve Additional Comments as Necessary</t>
  </si>
  <si>
    <t>Review Ballot Results</t>
  </si>
  <si>
    <t>Review Comment Resolutions to Date</t>
  </si>
  <si>
    <t>Resolve Ballot Comments as Necessary</t>
  </si>
  <si>
    <t>Vote on Working Group Actions as Necessary</t>
  </si>
  <si>
    <t>Adjourn for the Session</t>
  </si>
  <si>
    <t>Complete PAR and 5 Criteria documents</t>
  </si>
  <si>
    <t>Address open issues list</t>
  </si>
  <si>
    <t>Technical Presentations</t>
  </si>
  <si>
    <t>Dinner break</t>
  </si>
  <si>
    <t>Chair's Welcome, Status Update and Review of Objectives for the Session</t>
  </si>
  <si>
    <t>Define documents leading to call for proposals</t>
  </si>
  <si>
    <t>Recess until Tuesday meeting</t>
  </si>
  <si>
    <t>Discuss preparation for September meeting - Teleconferences?</t>
  </si>
  <si>
    <t>*******</t>
  </si>
  <si>
    <t>802.11 - Publicity</t>
  </si>
  <si>
    <t>Reports from .11/.15 industry groups (WiFi Alliance, WiMedia, WiMax, Zigbee, BT SIG)</t>
  </si>
  <si>
    <t>REVIEW OF PROCESSES/TIMELINE LEADING TO STANDARD</t>
  </si>
  <si>
    <t>REVIEW OF POTENTIAL AMENDMENT DRAFT COMPARED WITH ASTM E2213 STANDARD</t>
  </si>
  <si>
    <t>Wayne Fisher/Broady Cash</t>
  </si>
  <si>
    <t>DISCUSSION OF POTENTIAL DRAFT</t>
  </si>
  <si>
    <t>DISCUSSION OF  AMENDMENT OPTIONS, OPEN ITEMS TO RESOLVE</t>
  </si>
  <si>
    <t xml:space="preserve"> CONTINUED DISCUSSION OF PROPOSED WAVE AMENDMENT</t>
  </si>
  <si>
    <t xml:space="preserve"> PROPOSED WAVE TG PLANS</t>
  </si>
  <si>
    <t>12:00 pm Hard Stop Time</t>
  </si>
  <si>
    <t>The graphic below describes the session of the IEEE P802.11 Working Group</t>
  </si>
  <si>
    <t>+1 (206) 854-8199</t>
  </si>
  <si>
    <t>TASK GROUP M - 802.11 STANDARD REVISION</t>
  </si>
  <si>
    <t>MATHEWS / RASOR</t>
  </si>
  <si>
    <t>2ND CALL 07/04</t>
  </si>
  <si>
    <t>1ST CALL 07/04</t>
  </si>
  <si>
    <t>Estrel Hotel Berlin, Sonnenallee 225, 12057 Berlin, Germany</t>
  </si>
  <si>
    <t>September 12th-17th, 2004</t>
  </si>
  <si>
    <t>87th IEEE 802.11 WIRELESS LOCAL AREA NETWORKS SESSION</t>
  </si>
  <si>
    <t>SUNDAY (12th)</t>
  </si>
  <si>
    <t>MONDAY (13th)</t>
  </si>
  <si>
    <t>TUESDAY (14th)</t>
  </si>
  <si>
    <t>WEDNESDAY (15th)</t>
  </si>
  <si>
    <t>THURSDAY (16th)</t>
  </si>
  <si>
    <t>FRIDAY (17th)</t>
  </si>
  <si>
    <t>Please note: Dinner is not provided under you registration fee at this WG Session. Please make your own personal cost arrangements.</t>
  </si>
  <si>
    <t>APF SG</t>
  </si>
  <si>
    <t>802.11 Access Point Functionality Study Group</t>
  </si>
  <si>
    <t>APF STUDY GROUP OBJECTIVES FOR THIS SESSION</t>
  </si>
  <si>
    <t>802.11 - Access Point Functionality</t>
  </si>
  <si>
    <t>CHAIR - DOROTHY STANLEY</t>
  </si>
  <si>
    <t>Dorothy Stanley</t>
  </si>
  <si>
    <t>APF SG Chair</t>
  </si>
  <si>
    <t>NEXT SESSION GRAPHIC TO CHAIRS</t>
  </si>
  <si>
    <t>CAC CONFERENCE     CALL #1</t>
  </si>
  <si>
    <t>CAC CONFERENCE     CALL #2</t>
  </si>
  <si>
    <t>San Antonio, TX, USA</t>
  </si>
  <si>
    <t>802 NEWS BULLETIN TO IEEE / 802 EXCOM</t>
  </si>
  <si>
    <t>TASK GROUP E AGENDA - Monday, September 13,2004</t>
  </si>
  <si>
    <t>TASK GROUP E AGENDA - Tuesday,September 14 ,2004</t>
  </si>
  <si>
    <t>TASK GROUP E AGENDA - Wednesday ,September 15, 2004</t>
  </si>
  <si>
    <t>TASK GROUP E AGENDA - Thursday September 16 ,2004</t>
  </si>
  <si>
    <t>Review Sponsor Recirculation Ballot Results as Necessary</t>
  </si>
  <si>
    <t xml:space="preserve"> TASK GROUP J AGENDA - Wednesday, September 15th, 2004 - 1:30 PM</t>
  </si>
  <si>
    <t>Recess For The Break</t>
  </si>
  <si>
    <t>Letter Ballot Comment Resolution</t>
  </si>
  <si>
    <t xml:space="preserve"> TASK GROUP K AGENDA -  Monday Sept 13th 2004 - 3:30-9:30pm</t>
  </si>
  <si>
    <t xml:space="preserve"> TASK GROUP K AGENDA -  Tues Sept 14th, 2004 - 8am-3:30pm</t>
  </si>
  <si>
    <t xml:space="preserve"> TASK GROUP K AGENDA -  Wed Sept 15th, 2004 - 3:30pm - 9:30pm</t>
  </si>
  <si>
    <t xml:space="preserve"> TASK GROUP K AGENDA -  Thurs Sept 15th, 2004 3:30pm-9:30pm</t>
  </si>
  <si>
    <t>Receive proposal presentations</t>
  </si>
  <si>
    <t>Plan for November and next steps of selection procedure</t>
  </si>
  <si>
    <t>TASK GROUP N AGENDA -  Monday Sep 13th 2003 -   10:30 am - 9:30 pm</t>
  </si>
  <si>
    <t>Plans for the week</t>
  </si>
  <si>
    <t>TASK GROUP N AGENDA -  Tuesday Sep 14th 2003 -   8:00 am - 9:30 pm</t>
  </si>
  <si>
    <t>TASK GROUP N AGENDA -  Wenesday Sep 15th 2003 -   8:00 am - 6:00 pm</t>
  </si>
  <si>
    <t>Recess for break and WG plenary and lunch</t>
  </si>
  <si>
    <t>TASK GROUP N AGENDA -  Thursday Sep 16th 2003 -   8:00 am - 9:30 pm</t>
  </si>
  <si>
    <t>Plans for November</t>
  </si>
  <si>
    <t>Recess for session</t>
  </si>
  <si>
    <t>Take presentations</t>
  </si>
  <si>
    <t>Prepare for November meeting</t>
  </si>
  <si>
    <t>Review and Approve Minutes</t>
  </si>
  <si>
    <t>R1</t>
  </si>
  <si>
    <t>POOR</t>
  </si>
  <si>
    <t>BOOT</t>
  </si>
  <si>
    <t>7.6.10</t>
  </si>
  <si>
    <t>STUDY GROUP 1B - ENHANCED RATE BLUETOOTH</t>
  </si>
  <si>
    <t>JOINT 802.11, 802.15, 802.18, 802.19, 802.20, &amp; 802.21 OPENING MEETING CALLED TO ORDER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</si>
</sst>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."/>
    <numFmt numFmtId="179" formatCode="d\-mmm\-yyyy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[$€-2]\ #,##0.00_);[Red]\([$€-2]\ #,##0.00\)"/>
    <numFmt numFmtId="204" formatCode="[&lt;=9999999]###\-####;\(###\)\ ###\-####"/>
    <numFmt numFmtId="205" formatCode="\(###\)\ ###\-####"/>
    <numFmt numFmtId="206" formatCode="&quot;$&quot;#,##0.000;[Red]\-&quot;$&quot;#,##0.000"/>
    <numFmt numFmtId="207" formatCode="&quot;$&quot;#,##0.00"/>
    <numFmt numFmtId="208" formatCode="#,##0_ ;[Red]\-#,##0\ "/>
    <numFmt numFmtId="209" formatCode="mmm\-d"/>
    <numFmt numFmtId="210" formatCode="[$-409]dddd\,\ mmmm\ dd\,\ yyyy"/>
    <numFmt numFmtId="211" formatCode="hh:mm\ AM/PM_)\ \N\o\o\n"/>
    <numFmt numFmtId="212" formatCode="[$-409]h:mm:ss\ AM/PM;@"/>
    <numFmt numFmtId="213" formatCode="[$-1009]mmmm\ d\,\ yyyy"/>
    <numFmt numFmtId="214" formatCode="[$-1009]mmmm\ d\,\ yyyy;@"/>
    <numFmt numFmtId="215" formatCode="[$-F800]dddd\,\ mmmm\ dd\,\ yyyy"/>
    <numFmt numFmtId="216" formatCode="[$-409]mmm\-yy;@"/>
    <numFmt numFmtId="217" formatCode="[$-409]h:mm\ AM/PM;@"/>
    <numFmt numFmtId="218" formatCode="#,##0\ &quot;DM&quot;;\-#,##0\ &quot;DM&quot;"/>
    <numFmt numFmtId="219" formatCode="#,##0\ &quot;DM&quot;;[Red]\-#,##0\ &quot;DM&quot;"/>
    <numFmt numFmtId="220" formatCode="#,##0.00\ &quot;DM&quot;;\-#,##0.00\ &quot;DM&quot;"/>
    <numFmt numFmtId="221" formatCode="#,##0.00\ &quot;DM&quot;;[Red]\-#,##0.00\ &quot;DM&quot;"/>
    <numFmt numFmtId="222" formatCode="_-* #,##0\ &quot;DM&quot;_-;\-* #,##0\ &quot;DM&quot;_-;_-* &quot;-&quot;\ &quot;DM&quot;_-;_-@_-"/>
    <numFmt numFmtId="223" formatCode="_-* #,##0\ _D_M_-;\-* #,##0\ _D_M_-;_-* &quot;-&quot;\ _D_M_-;_-@_-"/>
    <numFmt numFmtId="224" formatCode="_-* #,##0.00\ &quot;DM&quot;_-;\-* #,##0.00\ &quot;DM&quot;_-;_-* &quot;-&quot;??\ &quot;DM&quot;_-;_-@_-"/>
    <numFmt numFmtId="225" formatCode="_-* #,##0.00\ _D_M_-;\-* #,##0.00\ _D_M_-;_-* &quot;-&quot;??\ _D_M_-;_-@_-"/>
    <numFmt numFmtId="226" formatCode="hh:mm\ AM/PM"/>
  </numFmts>
  <fonts count="10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  <font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36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2" fillId="13" borderId="24" xfId="0" applyNumberFormat="1" applyFont="1" applyFill="1" applyBorder="1" applyAlignment="1">
      <alignment horizontal="center" vertical="center"/>
    </xf>
    <xf numFmtId="170" fontId="12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2" fillId="13" borderId="24" xfId="0" applyNumberFormat="1" applyFont="1" applyFill="1" applyBorder="1" applyAlignment="1">
      <alignment horizontal="right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5" borderId="19" xfId="0" applyNumberFormat="1" applyFont="1" applyFill="1" applyBorder="1" applyAlignment="1">
      <alignment horizontal="center" vertical="center"/>
    </xf>
    <xf numFmtId="170" fontId="13" fillId="15" borderId="20" xfId="0" applyNumberFormat="1" applyFont="1" applyFill="1" applyBorder="1" applyAlignment="1">
      <alignment horizontal="center" vertical="center"/>
    </xf>
    <xf numFmtId="170" fontId="13" fillId="15" borderId="21" xfId="0" applyNumberFormat="1" applyFont="1" applyFill="1" applyBorder="1" applyAlignment="1">
      <alignment horizontal="center" vertical="center"/>
    </xf>
    <xf numFmtId="170" fontId="13" fillId="15" borderId="22" xfId="0" applyNumberFormat="1" applyFont="1" applyFill="1" applyBorder="1" applyAlignment="1">
      <alignment horizontal="center" vertical="center"/>
    </xf>
    <xf numFmtId="170" fontId="13" fillId="15" borderId="23" xfId="0" applyNumberFormat="1" applyFont="1" applyFill="1" applyBorder="1" applyAlignment="1">
      <alignment horizontal="center" vertical="center"/>
    </xf>
    <xf numFmtId="170" fontId="13" fillId="15" borderId="30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7" borderId="12" xfId="0" applyNumberFormat="1" applyFont="1" applyFill="1" applyBorder="1" applyAlignment="1">
      <alignment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7" borderId="24" xfId="0" applyNumberFormat="1" applyFont="1" applyFill="1" applyBorder="1" applyAlignment="1">
      <alignment horizontal="right" vertical="center"/>
    </xf>
    <xf numFmtId="170" fontId="13" fillId="17" borderId="31" xfId="0" applyNumberFormat="1" applyFont="1" applyFill="1" applyBorder="1" applyAlignment="1">
      <alignment horizontal="center" vertical="center"/>
    </xf>
    <xf numFmtId="170" fontId="13" fillId="17" borderId="32" xfId="0" applyNumberFormat="1" applyFont="1" applyFill="1" applyBorder="1" applyAlignment="1">
      <alignment horizontal="center" vertical="center"/>
    </xf>
    <xf numFmtId="170" fontId="13" fillId="17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2" borderId="37" xfId="24" applyFont="1" applyFill="1" applyBorder="1" applyAlignment="1">
      <alignment horizontal="left" vertical="center"/>
      <protection/>
    </xf>
    <xf numFmtId="164" fontId="28" fillId="12" borderId="6" xfId="24" applyFont="1" applyFill="1" applyBorder="1" applyAlignment="1">
      <alignment horizontal="left" vertical="center"/>
      <protection/>
    </xf>
    <xf numFmtId="0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6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164" fontId="35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70" fontId="12" fillId="22" borderId="24" xfId="0" applyNumberFormat="1" applyFont="1" applyFill="1" applyBorder="1" applyAlignment="1">
      <alignment horizontal="center" vertical="center"/>
    </xf>
    <xf numFmtId="170" fontId="12" fillId="22" borderId="25" xfId="0" applyNumberFormat="1" applyFont="1" applyFill="1" applyBorder="1" applyAlignment="1">
      <alignment horizontal="center" vertical="center"/>
    </xf>
    <xf numFmtId="170" fontId="13" fillId="22" borderId="26" xfId="0" applyNumberFormat="1" applyFont="1" applyFill="1" applyBorder="1" applyAlignment="1">
      <alignment horizontal="center" vertical="center"/>
    </xf>
    <xf numFmtId="170" fontId="13" fillId="22" borderId="27" xfId="0" applyNumberFormat="1" applyFont="1" applyFill="1" applyBorder="1" applyAlignment="1">
      <alignment horizontal="center" vertical="center"/>
    </xf>
    <xf numFmtId="170" fontId="13" fillId="22" borderId="28" xfId="0" applyNumberFormat="1" applyFont="1" applyFill="1" applyBorder="1" applyAlignment="1">
      <alignment horizontal="center" vertical="center"/>
    </xf>
    <xf numFmtId="170" fontId="12" fillId="22" borderId="24" xfId="0" applyNumberFormat="1" applyFont="1" applyFill="1" applyBorder="1" applyAlignment="1">
      <alignment horizontal="right" vertical="center"/>
    </xf>
    <xf numFmtId="0" fontId="53" fillId="22" borderId="0" xfId="0" applyFont="1" applyFill="1" applyBorder="1" applyAlignment="1">
      <alignment vertical="center"/>
    </xf>
    <xf numFmtId="18" fontId="53" fillId="22" borderId="0" xfId="0" applyNumberFormat="1" applyFont="1" applyFill="1" applyBorder="1" applyAlignment="1">
      <alignment vertical="center"/>
    </xf>
    <xf numFmtId="0" fontId="53" fillId="22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19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33" fillId="6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4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left"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0" fontId="65" fillId="6" borderId="0" xfId="0" applyFont="1" applyFill="1" applyAlignment="1" quotePrefix="1">
      <alignment horizontal="left" vertical="center" indent="2"/>
    </xf>
    <xf numFmtId="0" fontId="65" fillId="6" borderId="0" xfId="0" applyFont="1" applyFill="1" applyAlignment="1">
      <alignment horizontal="left" vertical="center" indent="2"/>
    </xf>
    <xf numFmtId="0" fontId="66" fillId="6" borderId="0" xfId="0" applyFont="1" applyFill="1" applyAlignment="1">
      <alignment vertical="center"/>
    </xf>
    <xf numFmtId="0" fontId="6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right" vertical="center"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5" borderId="0" xfId="0" applyFont="1" applyFill="1" applyBorder="1" applyAlignment="1">
      <alignment vertical="center"/>
    </xf>
    <xf numFmtId="18" fontId="54" fillId="25" borderId="0" xfId="0" applyNumberFormat="1" applyFont="1" applyFill="1" applyBorder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170" fontId="13" fillId="25" borderId="24" xfId="0" applyNumberFormat="1" applyFont="1" applyFill="1" applyBorder="1" applyAlignment="1">
      <alignment horizontal="center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>
      <alignment horizontal="center" vertical="center"/>
    </xf>
    <xf numFmtId="170" fontId="13" fillId="25" borderId="26" xfId="0" applyNumberFormat="1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7" borderId="27" xfId="0" applyNumberFormat="1" applyFont="1" applyFill="1" applyBorder="1" applyAlignment="1">
      <alignment horizontal="center" vertical="center"/>
    </xf>
    <xf numFmtId="170" fontId="13" fillId="17" borderId="28" xfId="0" applyNumberFormat="1" applyFont="1" applyFill="1" applyBorder="1" applyAlignment="1">
      <alignment horizontal="center" vertical="center"/>
    </xf>
    <xf numFmtId="170" fontId="13" fillId="17" borderId="24" xfId="0" applyNumberFormat="1" applyFont="1" applyFill="1" applyBorder="1" applyAlignment="1">
      <alignment horizontal="center" vertical="center"/>
    </xf>
    <xf numFmtId="170" fontId="13" fillId="17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7" xfId="0" applyNumberFormat="1" applyFont="1" applyFill="1" applyBorder="1" applyAlignment="1">
      <alignment horizontal="center" vertical="center"/>
    </xf>
    <xf numFmtId="170" fontId="13" fillId="15" borderId="28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170" fontId="13" fillId="15" borderId="25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0" fontId="74" fillId="4" borderId="23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169" fontId="74" fillId="4" borderId="28" xfId="0" applyNumberFormat="1" applyFont="1" applyFill="1" applyBorder="1" applyAlignment="1">
      <alignment horizontal="center" vertical="center"/>
    </xf>
    <xf numFmtId="169" fontId="74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5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2" fillId="22" borderId="26" xfId="0" applyNumberFormat="1" applyFont="1" applyFill="1" applyBorder="1" applyAlignment="1">
      <alignment horizontal="center" vertical="center"/>
    </xf>
    <xf numFmtId="167" fontId="12" fillId="22" borderId="27" xfId="0" applyNumberFormat="1" applyFont="1" applyFill="1" applyBorder="1" applyAlignment="1">
      <alignment horizontal="center" vertical="center"/>
    </xf>
    <xf numFmtId="167" fontId="12" fillId="22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5" borderId="26" xfId="0" applyNumberFormat="1" applyFont="1" applyFill="1" applyBorder="1" applyAlignment="1">
      <alignment horizontal="center" vertical="center"/>
    </xf>
    <xf numFmtId="167" fontId="13" fillId="25" borderId="27" xfId="0" applyNumberFormat="1" applyFont="1" applyFill="1" applyBorder="1" applyAlignment="1">
      <alignment horizontal="center" vertical="center"/>
    </xf>
    <xf numFmtId="167" fontId="13" fillId="25" borderId="28" xfId="0" applyNumberFormat="1" applyFont="1" applyFill="1" applyBorder="1" applyAlignment="1">
      <alignment horizontal="center" vertical="center"/>
    </xf>
    <xf numFmtId="167" fontId="12" fillId="13" borderId="26" xfId="0" applyNumberFormat="1" applyFont="1" applyFill="1" applyBorder="1" applyAlignment="1">
      <alignment horizontal="center" vertical="center"/>
    </xf>
    <xf numFmtId="167" fontId="12" fillId="13" borderId="27" xfId="0" applyNumberFormat="1" applyFont="1" applyFill="1" applyBorder="1" applyAlignment="1">
      <alignment horizontal="center" vertical="center"/>
    </xf>
    <xf numFmtId="167" fontId="12" fillId="13" borderId="28" xfId="0" applyNumberFormat="1" applyFont="1" applyFill="1" applyBorder="1" applyAlignment="1">
      <alignment horizontal="center" vertical="center"/>
    </xf>
    <xf numFmtId="167" fontId="13" fillId="17" borderId="26" xfId="0" applyNumberFormat="1" applyFont="1" applyFill="1" applyBorder="1" applyAlignment="1">
      <alignment horizontal="center" vertical="center"/>
    </xf>
    <xf numFmtId="167" fontId="13" fillId="17" borderId="27" xfId="0" applyNumberFormat="1" applyFont="1" applyFill="1" applyBorder="1" applyAlignment="1">
      <alignment horizontal="center" vertical="center"/>
    </xf>
    <xf numFmtId="167" fontId="13" fillId="17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5" borderId="26" xfId="0" applyNumberFormat="1" applyFont="1" applyFill="1" applyBorder="1" applyAlignment="1">
      <alignment horizontal="center" vertical="center"/>
    </xf>
    <xf numFmtId="167" fontId="13" fillId="15" borderId="27" xfId="0" applyNumberFormat="1" applyFont="1" applyFill="1" applyBorder="1" applyAlignment="1">
      <alignment horizontal="center" vertical="center"/>
    </xf>
    <xf numFmtId="167" fontId="13" fillId="15" borderId="28" xfId="0" applyNumberFormat="1" applyFont="1" applyFill="1" applyBorder="1" applyAlignment="1">
      <alignment horizontal="center" vertical="center"/>
    </xf>
    <xf numFmtId="167" fontId="13" fillId="15" borderId="21" xfId="0" applyNumberFormat="1" applyFont="1" applyFill="1" applyBorder="1" applyAlignment="1">
      <alignment horizontal="center" vertical="center"/>
    </xf>
    <xf numFmtId="167" fontId="13" fillId="15" borderId="22" xfId="0" applyNumberFormat="1" applyFont="1" applyFill="1" applyBorder="1" applyAlignment="1">
      <alignment horizontal="center" vertical="center"/>
    </xf>
    <xf numFmtId="167" fontId="13" fillId="15" borderId="23" xfId="0" applyNumberFormat="1" applyFont="1" applyFill="1" applyBorder="1" applyAlignment="1">
      <alignment horizontal="center" vertical="center"/>
    </xf>
    <xf numFmtId="167" fontId="13" fillId="15" borderId="40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17" borderId="41" xfId="0" applyNumberFormat="1" applyFont="1" applyFill="1" applyBorder="1" applyAlignment="1">
      <alignment horizontal="center" vertical="center"/>
    </xf>
    <xf numFmtId="167" fontId="13" fillId="17" borderId="42" xfId="0" applyNumberFormat="1" applyFont="1" applyFill="1" applyBorder="1" applyAlignment="1">
      <alignment horizontal="center" vertical="center"/>
    </xf>
    <xf numFmtId="167" fontId="13" fillId="17" borderId="43" xfId="0" applyNumberFormat="1" applyFont="1" applyFill="1" applyBorder="1" applyAlignment="1">
      <alignment horizontal="center" vertical="center"/>
    </xf>
    <xf numFmtId="167" fontId="13" fillId="17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73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9" fillId="9" borderId="0" xfId="24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4" fontId="28" fillId="0" borderId="0" xfId="24" applyFont="1" applyFill="1" applyBorder="1" applyAlignment="1">
      <alignment horizontal="left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9" xfId="24" applyFont="1" applyFill="1" applyBorder="1" applyAlignment="1">
      <alignment horizontal="center" vertical="center"/>
      <protection/>
    </xf>
    <xf numFmtId="165" fontId="25" fillId="3" borderId="9" xfId="24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4" applyFont="1" applyFill="1" applyBorder="1" applyAlignment="1">
      <alignment horizontal="center" vertical="center"/>
      <protection/>
    </xf>
    <xf numFmtId="164" fontId="28" fillId="9" borderId="2" xfId="24" applyFont="1" applyFill="1" applyBorder="1" applyAlignment="1">
      <alignment horizontal="center" vertical="center"/>
      <protection/>
    </xf>
    <xf numFmtId="164" fontId="28" fillId="9" borderId="8" xfId="24" applyFont="1" applyFill="1" applyBorder="1" applyAlignment="1">
      <alignment horizontal="center" vertical="center"/>
      <protection/>
    </xf>
    <xf numFmtId="0" fontId="28" fillId="3" borderId="3" xfId="24" applyNumberFormat="1" applyFont="1" applyFill="1" applyBorder="1" applyAlignment="1">
      <alignment horizontal="center" vertical="center"/>
      <protection/>
    </xf>
    <xf numFmtId="0" fontId="25" fillId="3" borderId="3" xfId="24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2" fillId="22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5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3" borderId="7" xfId="0" applyNumberFormat="1" applyFont="1" applyFill="1" applyBorder="1" applyAlignment="1">
      <alignment horizontal="center" vertical="center"/>
    </xf>
    <xf numFmtId="167" fontId="13" fillId="17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5" borderId="7" xfId="0" applyNumberFormat="1" applyFont="1" applyFill="1" applyBorder="1" applyAlignment="1">
      <alignment horizontal="center" vertical="center"/>
    </xf>
    <xf numFmtId="167" fontId="13" fillId="15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67" fontId="13" fillId="17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22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5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17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5" borderId="7" xfId="0" applyNumberFormat="1" applyFont="1" applyFill="1" applyBorder="1" applyAlignment="1">
      <alignment horizontal="center" vertical="center"/>
    </xf>
    <xf numFmtId="170" fontId="13" fillId="15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4" borderId="24" xfId="0" applyNumberFormat="1" applyFont="1" applyFill="1" applyBorder="1" applyAlignment="1">
      <alignment horizontal="center" vertical="center"/>
    </xf>
    <xf numFmtId="170" fontId="12" fillId="24" borderId="25" xfId="0" applyNumberFormat="1" applyFont="1" applyFill="1" applyBorder="1" applyAlignment="1">
      <alignment horizontal="center" vertical="center"/>
    </xf>
    <xf numFmtId="167" fontId="12" fillId="24" borderId="26" xfId="0" applyNumberFormat="1" applyFont="1" applyFill="1" applyBorder="1" applyAlignment="1">
      <alignment horizontal="center" vertical="center"/>
    </xf>
    <xf numFmtId="167" fontId="12" fillId="24" borderId="7" xfId="0" applyNumberFormat="1" applyFont="1" applyFill="1" applyBorder="1" applyAlignment="1">
      <alignment horizontal="center" vertical="center"/>
    </xf>
    <xf numFmtId="167" fontId="12" fillId="24" borderId="27" xfId="0" applyNumberFormat="1" applyFont="1" applyFill="1" applyBorder="1" applyAlignment="1">
      <alignment horizontal="center" vertical="center"/>
    </xf>
    <xf numFmtId="167" fontId="12" fillId="24" borderId="28" xfId="0" applyNumberFormat="1" applyFont="1" applyFill="1" applyBorder="1" applyAlignment="1">
      <alignment horizontal="center" vertical="center"/>
    </xf>
    <xf numFmtId="170" fontId="12" fillId="24" borderId="26" xfId="0" applyNumberFormat="1" applyFont="1" applyFill="1" applyBorder="1" applyAlignment="1">
      <alignment horizontal="center" vertical="center"/>
    </xf>
    <xf numFmtId="170" fontId="12" fillId="24" borderId="7" xfId="0" applyNumberFormat="1" applyFont="1" applyFill="1" applyBorder="1" applyAlignment="1">
      <alignment horizontal="center" vertical="center"/>
    </xf>
    <xf numFmtId="170" fontId="12" fillId="24" borderId="27" xfId="0" applyNumberFormat="1" applyFont="1" applyFill="1" applyBorder="1" applyAlignment="1">
      <alignment horizontal="center" vertical="center"/>
    </xf>
    <xf numFmtId="170" fontId="12" fillId="24" borderId="28" xfId="0" applyNumberFormat="1" applyFont="1" applyFill="1" applyBorder="1" applyAlignment="1">
      <alignment horizontal="center" vertical="center"/>
    </xf>
    <xf numFmtId="170" fontId="12" fillId="24" borderId="24" xfId="0" applyNumberFormat="1" applyFont="1" applyFill="1" applyBorder="1" applyAlignment="1">
      <alignment horizontal="right" vertical="center"/>
    </xf>
    <xf numFmtId="0" fontId="76" fillId="7" borderId="27" xfId="0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80" fillId="3" borderId="27" xfId="0" applyFont="1" applyFill="1" applyBorder="1" applyAlignment="1">
      <alignment horizontal="center" vertical="center"/>
    </xf>
    <xf numFmtId="0" fontId="80" fillId="3" borderId="28" xfId="0" applyFont="1" applyFill="1" applyBorder="1" applyAlignment="1">
      <alignment horizontal="center" vertical="center"/>
    </xf>
    <xf numFmtId="0" fontId="76" fillId="25" borderId="27" xfId="0" applyFont="1" applyFill="1" applyBorder="1" applyAlignment="1">
      <alignment horizontal="center" vertical="center"/>
    </xf>
    <xf numFmtId="0" fontId="76" fillId="25" borderId="28" xfId="0" applyFont="1" applyFill="1" applyBorder="1" applyAlignment="1">
      <alignment horizontal="center" vertical="center"/>
    </xf>
    <xf numFmtId="0" fontId="76" fillId="15" borderId="27" xfId="0" applyFont="1" applyFill="1" applyBorder="1" applyAlignment="1">
      <alignment horizontal="center" vertical="center"/>
    </xf>
    <xf numFmtId="0" fontId="76" fillId="15" borderId="28" xfId="0" applyFont="1" applyFill="1" applyBorder="1" applyAlignment="1">
      <alignment horizontal="center" vertical="center"/>
    </xf>
    <xf numFmtId="0" fontId="81" fillId="9" borderId="27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76" fillId="11" borderId="27" xfId="0" applyFont="1" applyFill="1" applyBorder="1" applyAlignment="1">
      <alignment horizontal="center" vertical="center"/>
    </xf>
    <xf numFmtId="0" fontId="81" fillId="22" borderId="27" xfId="0" applyFont="1" applyFill="1" applyBorder="1" applyAlignment="1">
      <alignment horizontal="center" vertical="center"/>
    </xf>
    <xf numFmtId="0" fontId="81" fillId="22" borderId="28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17" borderId="27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81" fillId="13" borderId="27" xfId="0" applyFont="1" applyFill="1" applyBorder="1" applyAlignment="1">
      <alignment horizontal="center" vertical="center"/>
    </xf>
    <xf numFmtId="0" fontId="81" fillId="13" borderId="28" xfId="0" applyFont="1" applyFill="1" applyBorder="1" applyAlignment="1">
      <alignment horizontal="center" vertical="center"/>
    </xf>
    <xf numFmtId="0" fontId="81" fillId="10" borderId="27" xfId="0" applyFont="1" applyFill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/>
    </xf>
    <xf numFmtId="0" fontId="81" fillId="24" borderId="27" xfId="0" applyFont="1" applyFill="1" applyBorder="1" applyAlignment="1">
      <alignment horizontal="center" vertical="center"/>
    </xf>
    <xf numFmtId="0" fontId="81" fillId="24" borderId="28" xfId="0" applyFont="1" applyFill="1" applyBorder="1" applyAlignment="1">
      <alignment horizontal="center" vertical="center"/>
    </xf>
    <xf numFmtId="0" fontId="76" fillId="26" borderId="46" xfId="0" applyFont="1" applyFill="1" applyBorder="1" applyAlignment="1">
      <alignment horizontal="center" vertical="center"/>
    </xf>
    <xf numFmtId="0" fontId="76" fillId="27" borderId="47" xfId="0" applyFont="1" applyFill="1" applyBorder="1" applyAlignment="1">
      <alignment horizontal="center" vertical="center"/>
    </xf>
    <xf numFmtId="0" fontId="76" fillId="3" borderId="48" xfId="0" applyFont="1" applyFill="1" applyBorder="1" applyAlignment="1">
      <alignment horizontal="center" vertical="center"/>
    </xf>
    <xf numFmtId="168" fontId="76" fillId="3" borderId="48" xfId="0" applyNumberFormat="1" applyFont="1" applyFill="1" applyBorder="1" applyAlignment="1">
      <alignment horizontal="center" vertical="center"/>
    </xf>
    <xf numFmtId="0" fontId="81" fillId="3" borderId="49" xfId="0" applyFont="1" applyFill="1" applyBorder="1" applyAlignment="1">
      <alignment horizontal="center" vertical="center"/>
    </xf>
    <xf numFmtId="0" fontId="44" fillId="25" borderId="27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81" fillId="18" borderId="27" xfId="0" applyFont="1" applyFill="1" applyBorder="1" applyAlignment="1">
      <alignment horizontal="center" vertical="center"/>
    </xf>
    <xf numFmtId="0" fontId="81" fillId="18" borderId="28" xfId="0" applyFont="1" applyFill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6" fillId="14" borderId="39" xfId="0" applyFont="1" applyFill="1" applyBorder="1" applyAlignment="1">
      <alignment horizontal="center" vertical="center"/>
    </xf>
    <xf numFmtId="0" fontId="83" fillId="6" borderId="49" xfId="0" applyFont="1" applyFill="1" applyBorder="1" applyAlignment="1">
      <alignment horizontal="center" vertical="center"/>
    </xf>
    <xf numFmtId="0" fontId="83" fillId="6" borderId="3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1" fillId="24" borderId="26" xfId="0" applyFont="1" applyFill="1" applyBorder="1" applyAlignment="1">
      <alignment horizontal="center" vertical="center"/>
    </xf>
    <xf numFmtId="0" fontId="76" fillId="7" borderId="26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6" fillId="25" borderId="26" xfId="0" applyFont="1" applyFill="1" applyBorder="1" applyAlignment="1">
      <alignment horizontal="center" vertical="center"/>
    </xf>
    <xf numFmtId="0" fontId="76" fillId="15" borderId="26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22" borderId="26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17" borderId="26" xfId="0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0" fontId="81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8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 vertical="center"/>
    </xf>
    <xf numFmtId="0" fontId="76" fillId="25" borderId="24" xfId="0" applyFont="1" applyFill="1" applyBorder="1" applyAlignment="1">
      <alignment horizontal="center" vertical="center"/>
    </xf>
    <xf numFmtId="0" fontId="76" fillId="15" borderId="24" xfId="0" applyNumberFormat="1" applyFont="1" applyFill="1" applyBorder="1" applyAlignment="1">
      <alignment horizontal="center" vertical="center"/>
    </xf>
    <xf numFmtId="0" fontId="81" fillId="9" borderId="24" xfId="0" applyFont="1" applyFill="1" applyBorder="1" applyAlignment="1">
      <alignment horizontal="center" vertical="center"/>
    </xf>
    <xf numFmtId="0" fontId="81" fillId="22" borderId="24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0" fontId="81" fillId="18" borderId="24" xfId="0" applyFont="1" applyFill="1" applyBorder="1" applyAlignment="1">
      <alignment horizontal="center" vertical="center"/>
    </xf>
    <xf numFmtId="0" fontId="76" fillId="17" borderId="24" xfId="0" applyFont="1" applyFill="1" applyBorder="1" applyAlignment="1">
      <alignment horizontal="center" vertical="center"/>
    </xf>
    <xf numFmtId="0" fontId="81" fillId="13" borderId="24" xfId="0" applyFont="1" applyFill="1" applyBorder="1" applyAlignment="1">
      <alignment horizontal="center" vertical="center"/>
    </xf>
    <xf numFmtId="0" fontId="81" fillId="24" borderId="24" xfId="0" applyFont="1" applyFill="1" applyBorder="1" applyAlignment="1">
      <alignment horizontal="center" vertical="center"/>
    </xf>
    <xf numFmtId="0" fontId="81" fillId="10" borderId="24" xfId="0" applyFont="1" applyFill="1" applyBorder="1" applyAlignment="1">
      <alignment horizontal="center" vertical="center"/>
    </xf>
    <xf numFmtId="0" fontId="44" fillId="25" borderId="26" xfId="0" applyFont="1" applyFill="1" applyBorder="1" applyAlignment="1">
      <alignment horizontal="center" vertical="center"/>
    </xf>
    <xf numFmtId="0" fontId="81" fillId="18" borderId="26" xfId="0" applyFont="1" applyFill="1" applyBorder="1" applyAlignment="1">
      <alignment horizontal="center" vertical="center"/>
    </xf>
    <xf numFmtId="0" fontId="76" fillId="14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69" fillId="0" borderId="0" xfId="22" applyFont="1" applyFill="1" applyBorder="1" applyAlignment="1">
      <alignment horizontal="left" vertical="center"/>
      <protection/>
    </xf>
    <xf numFmtId="0" fontId="70" fillId="0" borderId="0" xfId="22" applyNumberFormat="1" applyFont="1" applyFill="1" applyBorder="1" applyAlignment="1">
      <alignment horizontal="left" vertical="center"/>
      <protection/>
    </xf>
    <xf numFmtId="164" fontId="68" fillId="0" borderId="0" xfId="21" applyNumberFormat="1" applyFont="1" applyFill="1" applyBorder="1" applyAlignment="1" applyProtection="1">
      <alignment horizontal="left" vertical="center" indent="2"/>
      <protection/>
    </xf>
    <xf numFmtId="164" fontId="70" fillId="0" borderId="0" xfId="22" applyNumberFormat="1" applyFont="1" applyFill="1" applyBorder="1" applyAlignment="1" applyProtection="1">
      <alignment horizontal="left" vertical="center"/>
      <protection/>
    </xf>
    <xf numFmtId="164" fontId="70" fillId="0" borderId="0" xfId="22" applyNumberFormat="1" applyFont="1" applyFill="1" applyBorder="1" applyAlignment="1" applyProtection="1">
      <alignment horizontal="center" vertical="center"/>
      <protection/>
    </xf>
    <xf numFmtId="165" fontId="70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4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2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6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6" fillId="11" borderId="24" xfId="0" applyFont="1" applyFill="1" applyBorder="1" applyAlignment="1">
      <alignment horizontal="center" vertical="center"/>
    </xf>
    <xf numFmtId="0" fontId="76" fillId="11" borderId="26" xfId="0" applyFont="1" applyFill="1" applyBorder="1" applyAlignment="1">
      <alignment horizontal="center" vertical="center"/>
    </xf>
    <xf numFmtId="0" fontId="76" fillId="11" borderId="28" xfId="0" applyFont="1" applyFill="1" applyBorder="1" applyAlignment="1">
      <alignment horizontal="center" vertical="center"/>
    </xf>
    <xf numFmtId="0" fontId="76" fillId="19" borderId="24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6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2" fillId="22" borderId="51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5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3" borderId="51" xfId="0" applyNumberFormat="1" applyFont="1" applyFill="1" applyBorder="1" applyAlignment="1">
      <alignment horizontal="center" vertical="center"/>
    </xf>
    <xf numFmtId="167" fontId="13" fillId="17" borderId="51" xfId="0" applyNumberFormat="1" applyFont="1" applyFill="1" applyBorder="1" applyAlignment="1">
      <alignment horizontal="center" vertical="center"/>
    </xf>
    <xf numFmtId="167" fontId="12" fillId="24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5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2" fillId="22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5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3" borderId="6" xfId="0" applyNumberFormat="1" applyFont="1" applyFill="1" applyBorder="1" applyAlignment="1">
      <alignment horizontal="center" vertical="center"/>
    </xf>
    <xf numFmtId="167" fontId="13" fillId="17" borderId="6" xfId="0" applyNumberFormat="1" applyFont="1" applyFill="1" applyBorder="1" applyAlignment="1">
      <alignment horizontal="center" vertical="center"/>
    </xf>
    <xf numFmtId="167" fontId="12" fillId="24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5" borderId="50" xfId="0" applyNumberFormat="1" applyFont="1" applyFill="1" applyBorder="1" applyAlignment="1">
      <alignment horizontal="center" vertical="center"/>
    </xf>
    <xf numFmtId="167" fontId="13" fillId="15" borderId="49" xfId="0" applyNumberFormat="1" applyFont="1" applyFill="1" applyBorder="1" applyAlignment="1">
      <alignment horizontal="center" vertical="center"/>
    </xf>
    <xf numFmtId="167" fontId="13" fillId="15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5" borderId="6" xfId="0" applyNumberFormat="1" applyFont="1" applyFill="1" applyBorder="1" applyAlignment="1">
      <alignment horizontal="center" vertical="center"/>
    </xf>
    <xf numFmtId="167" fontId="13" fillId="15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48" fillId="5" borderId="0" xfId="22" applyFont="1" applyFill="1" applyBorder="1" applyAlignment="1">
      <alignment horizontal="left" vertical="center"/>
      <protection/>
    </xf>
    <xf numFmtId="165" fontId="75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0" fontId="0" fillId="18" borderId="0" xfId="0" applyFill="1" applyAlignment="1">
      <alignment/>
    </xf>
    <xf numFmtId="165" fontId="23" fillId="5" borderId="0" xfId="22" applyNumberFormat="1" applyFont="1" applyFill="1" applyBorder="1" applyAlignment="1" applyProtection="1">
      <alignment vertical="center"/>
      <protection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87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0" fontId="81" fillId="29" borderId="24" xfId="0" applyFont="1" applyFill="1" applyBorder="1" applyAlignment="1">
      <alignment horizontal="center" vertical="center"/>
    </xf>
    <xf numFmtId="0" fontId="81" fillId="29" borderId="26" xfId="0" applyFont="1" applyFill="1" applyBorder="1" applyAlignment="1">
      <alignment horizontal="center" vertical="center"/>
    </xf>
    <xf numFmtId="0" fontId="81" fillId="29" borderId="27" xfId="0" applyFont="1" applyFill="1" applyBorder="1" applyAlignment="1">
      <alignment horizontal="center" vertical="center"/>
    </xf>
    <xf numFmtId="0" fontId="81" fillId="29" borderId="28" xfId="0" applyFont="1" applyFill="1" applyBorder="1" applyAlignment="1">
      <alignment horizontal="center" vertical="center"/>
    </xf>
    <xf numFmtId="170" fontId="12" fillId="29" borderId="24" xfId="0" applyNumberFormat="1" applyFont="1" applyFill="1" applyBorder="1" applyAlignment="1">
      <alignment horizontal="right" vertical="center"/>
    </xf>
    <xf numFmtId="170" fontId="12" fillId="29" borderId="24" xfId="0" applyNumberFormat="1" applyFont="1" applyFill="1" applyBorder="1" applyAlignment="1">
      <alignment horizontal="center" vertical="center"/>
    </xf>
    <xf numFmtId="170" fontId="12" fillId="29" borderId="25" xfId="0" applyNumberFormat="1" applyFont="1" applyFill="1" applyBorder="1" applyAlignment="1">
      <alignment horizontal="center" vertical="center"/>
    </xf>
    <xf numFmtId="167" fontId="12" fillId="29" borderId="51" xfId="0" applyNumberFormat="1" applyFont="1" applyFill="1" applyBorder="1" applyAlignment="1">
      <alignment horizontal="center" vertical="center"/>
    </xf>
    <xf numFmtId="167" fontId="12" fillId="29" borderId="26" xfId="0" applyNumberFormat="1" applyFont="1" applyFill="1" applyBorder="1" applyAlignment="1">
      <alignment horizontal="center" vertical="center"/>
    </xf>
    <xf numFmtId="167" fontId="12" fillId="29" borderId="27" xfId="0" applyNumberFormat="1" applyFont="1" applyFill="1" applyBorder="1" applyAlignment="1">
      <alignment horizontal="center" vertical="center"/>
    </xf>
    <xf numFmtId="167" fontId="12" fillId="29" borderId="28" xfId="0" applyNumberFormat="1" applyFont="1" applyFill="1" applyBorder="1" applyAlignment="1">
      <alignment horizontal="center" vertical="center"/>
    </xf>
    <xf numFmtId="167" fontId="12" fillId="29" borderId="6" xfId="0" applyNumberFormat="1" applyFont="1" applyFill="1" applyBorder="1" applyAlignment="1">
      <alignment horizontal="center" vertical="center"/>
    </xf>
    <xf numFmtId="167" fontId="12" fillId="29" borderId="7" xfId="0" applyNumberFormat="1" applyFont="1" applyFill="1" applyBorder="1" applyAlignment="1">
      <alignment horizontal="center" vertical="center"/>
    </xf>
    <xf numFmtId="170" fontId="12" fillId="29" borderId="26" xfId="0" applyNumberFormat="1" applyFont="1" applyFill="1" applyBorder="1" applyAlignment="1">
      <alignment horizontal="center" vertical="center"/>
    </xf>
    <xf numFmtId="170" fontId="12" fillId="29" borderId="7" xfId="0" applyNumberFormat="1" applyFont="1" applyFill="1" applyBorder="1" applyAlignment="1">
      <alignment horizontal="center" vertical="center"/>
    </xf>
    <xf numFmtId="170" fontId="12" fillId="29" borderId="27" xfId="0" applyNumberFormat="1" applyFont="1" applyFill="1" applyBorder="1" applyAlignment="1">
      <alignment horizontal="center" vertical="center"/>
    </xf>
    <xf numFmtId="170" fontId="12" fillId="29" borderId="28" xfId="0" applyNumberFormat="1" applyFont="1" applyFill="1" applyBorder="1" applyAlignment="1">
      <alignment horizontal="center" vertical="center"/>
    </xf>
    <xf numFmtId="167" fontId="13" fillId="30" borderId="12" xfId="0" applyNumberFormat="1" applyFont="1" applyFill="1" applyBorder="1" applyAlignment="1">
      <alignment horizontal="center" vertical="center"/>
    </xf>
    <xf numFmtId="167" fontId="13" fillId="30" borderId="14" xfId="0" applyNumberFormat="1" applyFont="1" applyFill="1" applyBorder="1" applyAlignment="1">
      <alignment horizontal="center" vertical="center"/>
    </xf>
    <xf numFmtId="167" fontId="12" fillId="30" borderId="12" xfId="0" applyNumberFormat="1" applyFont="1" applyFill="1" applyBorder="1" applyAlignment="1">
      <alignment horizontal="center" vertical="center"/>
    </xf>
    <xf numFmtId="167" fontId="12" fillId="30" borderId="0" xfId="0" applyNumberFormat="1" applyFont="1" applyFill="1" applyBorder="1" applyAlignment="1">
      <alignment horizontal="center" vertical="center"/>
    </xf>
    <xf numFmtId="167" fontId="12" fillId="30" borderId="13" xfId="0" applyNumberFormat="1" applyFont="1" applyFill="1" applyBorder="1" applyAlignment="1">
      <alignment horizontal="center" vertical="center"/>
    </xf>
    <xf numFmtId="167" fontId="12" fillId="30" borderId="14" xfId="0" applyNumberFormat="1" applyFont="1" applyFill="1" applyBorder="1" applyAlignment="1">
      <alignment horizontal="center" vertical="center"/>
    </xf>
    <xf numFmtId="167" fontId="12" fillId="30" borderId="15" xfId="0" applyNumberFormat="1" applyFont="1" applyFill="1" applyBorder="1" applyAlignment="1">
      <alignment horizontal="center" vertical="center"/>
    </xf>
    <xf numFmtId="167" fontId="12" fillId="30" borderId="16" xfId="0" applyNumberFormat="1" applyFont="1" applyFill="1" applyBorder="1" applyAlignment="1">
      <alignment horizontal="center" vertical="center"/>
    </xf>
    <xf numFmtId="167" fontId="13" fillId="30" borderId="0" xfId="0" applyNumberFormat="1" applyFont="1" applyFill="1" applyBorder="1" applyAlignment="1">
      <alignment horizontal="center" vertical="center"/>
    </xf>
    <xf numFmtId="167" fontId="13" fillId="30" borderId="13" xfId="0" applyNumberFormat="1" applyFont="1" applyFill="1" applyBorder="1" applyAlignment="1">
      <alignment horizontal="center" vertical="center"/>
    </xf>
    <xf numFmtId="167" fontId="13" fillId="30" borderId="15" xfId="0" applyNumberFormat="1" applyFont="1" applyFill="1" applyBorder="1" applyAlignment="1">
      <alignment horizontal="center" vertical="center"/>
    </xf>
    <xf numFmtId="167" fontId="13" fillId="30" borderId="16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18" fontId="2" fillId="29" borderId="0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2" fillId="4" borderId="0" xfId="0" applyFont="1" applyFill="1" applyAlignment="1">
      <alignment horizontal="left"/>
    </xf>
    <xf numFmtId="174" fontId="23" fillId="5" borderId="0" xfId="22" applyNumberFormat="1" applyFont="1" applyFill="1" applyAlignment="1" applyProtection="1">
      <alignment horizontal="right" vertical="center"/>
      <protection locked="0"/>
    </xf>
    <xf numFmtId="174" fontId="23" fillId="4" borderId="0" xfId="22" applyNumberFormat="1" applyFont="1" applyFill="1" applyAlignment="1" applyProtection="1">
      <alignment horizontal="right" vertical="center"/>
      <protection locked="0"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0" fontId="27" fillId="4" borderId="0" xfId="24" applyNumberFormat="1" applyFont="1" applyFill="1" applyBorder="1" applyAlignment="1">
      <alignment horizontal="center" vertical="center"/>
      <protection/>
    </xf>
    <xf numFmtId="164" fontId="27" fillId="4" borderId="0" xfId="24" applyFont="1" applyFill="1" applyBorder="1" applyAlignment="1">
      <alignment horizontal="center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0" fontId="0" fillId="29" borderId="0" xfId="0" applyFill="1" applyAlignment="1">
      <alignment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89" fillId="0" borderId="27" xfId="21" applyFont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89" fillId="5" borderId="27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81" fillId="3" borderId="38" xfId="0" applyFont="1" applyFill="1" applyBorder="1" applyAlignment="1">
      <alignment horizontal="center" vertical="center"/>
    </xf>
    <xf numFmtId="0" fontId="91" fillId="6" borderId="12" xfId="0" applyFont="1" applyFill="1" applyBorder="1" applyAlignment="1">
      <alignment horizontal="center" vertical="center"/>
    </xf>
    <xf numFmtId="0" fontId="92" fillId="6" borderId="12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76" fillId="14" borderId="31" xfId="0" applyFont="1" applyFill="1" applyBorder="1" applyAlignment="1">
      <alignment horizontal="center" vertical="center"/>
    </xf>
    <xf numFmtId="168" fontId="76" fillId="2" borderId="40" xfId="0" applyNumberFormat="1" applyFont="1" applyFill="1" applyBorder="1" applyAlignment="1" applyProtection="1">
      <alignment horizontal="center" vertical="center"/>
      <protection/>
    </xf>
    <xf numFmtId="168" fontId="76" fillId="7" borderId="37" xfId="0" applyNumberFormat="1" applyFont="1" applyFill="1" applyBorder="1" applyAlignment="1" applyProtection="1">
      <alignment horizontal="center" vertical="center"/>
      <protection/>
    </xf>
    <xf numFmtId="168" fontId="80" fillId="3" borderId="37" xfId="0" applyNumberFormat="1" applyFont="1" applyFill="1" applyBorder="1" applyAlignment="1" applyProtection="1">
      <alignment horizontal="center" vertical="center"/>
      <protection/>
    </xf>
    <xf numFmtId="168" fontId="76" fillId="25" borderId="37" xfId="0" applyNumberFormat="1" applyFont="1" applyFill="1" applyBorder="1" applyAlignment="1" applyProtection="1">
      <alignment horizontal="center" vertical="center"/>
      <protection/>
    </xf>
    <xf numFmtId="168" fontId="76" fillId="15" borderId="37" xfId="0" applyNumberFormat="1" applyFont="1" applyFill="1" applyBorder="1" applyAlignment="1" applyProtection="1">
      <alignment horizontal="center" vertical="center"/>
      <protection/>
    </xf>
    <xf numFmtId="168" fontId="81" fillId="9" borderId="37" xfId="0" applyNumberFormat="1" applyFont="1" applyFill="1" applyBorder="1" applyAlignment="1" applyProtection="1">
      <alignment horizontal="center" vertical="center"/>
      <protection/>
    </xf>
    <xf numFmtId="168" fontId="76" fillId="11" borderId="37" xfId="0" applyNumberFormat="1" applyFont="1" applyFill="1" applyBorder="1" applyAlignment="1" applyProtection="1">
      <alignment horizontal="center" vertical="center"/>
      <protection/>
    </xf>
    <xf numFmtId="168" fontId="81" fillId="22" borderId="37" xfId="0" applyNumberFormat="1" applyFont="1" applyFill="1" applyBorder="1" applyAlignment="1" applyProtection="1">
      <alignment horizontal="center" vertical="center"/>
      <protection/>
    </xf>
    <xf numFmtId="168" fontId="76" fillId="4" borderId="37" xfId="0" applyNumberFormat="1" applyFont="1" applyFill="1" applyBorder="1" applyAlignment="1" applyProtection="1">
      <alignment horizontal="center" vertical="center"/>
      <protection/>
    </xf>
    <xf numFmtId="168" fontId="81" fillId="18" borderId="37" xfId="0" applyNumberFormat="1" applyFont="1" applyFill="1" applyBorder="1" applyAlignment="1" applyProtection="1">
      <alignment horizontal="center" vertical="center"/>
      <protection/>
    </xf>
    <xf numFmtId="168" fontId="81" fillId="24" borderId="37" xfId="0" applyNumberFormat="1" applyFont="1" applyFill="1" applyBorder="1" applyAlignment="1" applyProtection="1">
      <alignment horizontal="center" vertical="center"/>
      <protection/>
    </xf>
    <xf numFmtId="168" fontId="76" fillId="19" borderId="37" xfId="0" applyNumberFormat="1" applyFont="1" applyFill="1" applyBorder="1" applyAlignment="1" applyProtection="1">
      <alignment horizontal="center" vertical="center"/>
      <protection/>
    </xf>
    <xf numFmtId="168" fontId="76" fillId="17" borderId="37" xfId="0" applyNumberFormat="1" applyFont="1" applyFill="1" applyBorder="1" applyAlignment="1" applyProtection="1">
      <alignment horizontal="center" vertical="center"/>
      <protection/>
    </xf>
    <xf numFmtId="168" fontId="81" fillId="13" borderId="37" xfId="0" applyNumberFormat="1" applyFont="1" applyFill="1" applyBorder="1" applyAlignment="1" applyProtection="1">
      <alignment horizontal="center" vertical="center"/>
      <protection/>
    </xf>
    <xf numFmtId="168" fontId="81" fillId="10" borderId="37" xfId="0" applyNumberFormat="1" applyFont="1" applyFill="1" applyBorder="1" applyAlignment="1" applyProtection="1">
      <alignment horizontal="center" vertical="center"/>
      <protection/>
    </xf>
    <xf numFmtId="168" fontId="81" fillId="29" borderId="37" xfId="0" applyNumberFormat="1" applyFont="1" applyFill="1" applyBorder="1" applyAlignment="1" applyProtection="1">
      <alignment horizontal="center" vertical="center"/>
      <protection/>
    </xf>
    <xf numFmtId="168" fontId="81" fillId="3" borderId="57" xfId="0" applyNumberFormat="1" applyFont="1" applyFill="1" applyBorder="1" applyAlignment="1" applyProtection="1">
      <alignment horizontal="center" vertical="center"/>
      <protection/>
    </xf>
    <xf numFmtId="168" fontId="76" fillId="14" borderId="1" xfId="0" applyNumberFormat="1" applyFont="1" applyFill="1" applyBorder="1" applyAlignment="1" applyProtection="1">
      <alignment horizontal="center" vertical="center"/>
      <protection/>
    </xf>
    <xf numFmtId="0" fontId="81" fillId="3" borderId="27" xfId="0" applyFont="1" applyFill="1" applyBorder="1" applyAlignment="1">
      <alignment horizontal="center" vertical="center"/>
    </xf>
    <xf numFmtId="0" fontId="81" fillId="3" borderId="26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66" fontId="76" fillId="2" borderId="44" xfId="0" applyNumberFormat="1" applyFont="1" applyFill="1" applyBorder="1" applyAlignment="1">
      <alignment horizontal="center" vertical="center"/>
    </xf>
    <xf numFmtId="166" fontId="76" fillId="7" borderId="7" xfId="0" applyNumberFormat="1" applyFont="1" applyFill="1" applyBorder="1" applyAlignment="1">
      <alignment horizontal="center" vertical="center"/>
    </xf>
    <xf numFmtId="166" fontId="80" fillId="3" borderId="7" xfId="0" applyNumberFormat="1" applyFont="1" applyFill="1" applyBorder="1" applyAlignment="1">
      <alignment horizontal="center" vertical="center"/>
    </xf>
    <xf numFmtId="166" fontId="76" fillId="25" borderId="7" xfId="0" applyNumberFormat="1" applyFont="1" applyFill="1" applyBorder="1" applyAlignment="1">
      <alignment horizontal="center" vertical="center"/>
    </xf>
    <xf numFmtId="166" fontId="76" fillId="15" borderId="7" xfId="0" applyNumberFormat="1" applyFont="1" applyFill="1" applyBorder="1" applyAlignment="1">
      <alignment horizontal="center" vertical="center"/>
    </xf>
    <xf numFmtId="166" fontId="81" fillId="9" borderId="7" xfId="0" applyNumberFormat="1" applyFont="1" applyFill="1" applyBorder="1" applyAlignment="1">
      <alignment horizontal="center" vertical="center"/>
    </xf>
    <xf numFmtId="166" fontId="76" fillId="11" borderId="7" xfId="0" applyNumberFormat="1" applyFont="1" applyFill="1" applyBorder="1" applyAlignment="1">
      <alignment horizontal="center" vertical="center"/>
    </xf>
    <xf numFmtId="166" fontId="81" fillId="22" borderId="7" xfId="0" applyNumberFormat="1" applyFont="1" applyFill="1" applyBorder="1" applyAlignment="1">
      <alignment horizontal="center" vertical="center"/>
    </xf>
    <xf numFmtId="166" fontId="76" fillId="4" borderId="7" xfId="0" applyNumberFormat="1" applyFont="1" applyFill="1" applyBorder="1" applyAlignment="1">
      <alignment horizontal="center" vertical="center"/>
    </xf>
    <xf numFmtId="166" fontId="81" fillId="18" borderId="7" xfId="0" applyNumberFormat="1" applyFont="1" applyFill="1" applyBorder="1" applyAlignment="1">
      <alignment horizontal="center" vertical="center"/>
    </xf>
    <xf numFmtId="166" fontId="81" fillId="24" borderId="7" xfId="0" applyNumberFormat="1" applyFont="1" applyFill="1" applyBorder="1" applyAlignment="1">
      <alignment horizontal="center" vertical="center"/>
    </xf>
    <xf numFmtId="166" fontId="76" fillId="19" borderId="7" xfId="0" applyNumberFormat="1" applyFont="1" applyFill="1" applyBorder="1" applyAlignment="1">
      <alignment horizontal="center" vertical="center"/>
    </xf>
    <xf numFmtId="166" fontId="76" fillId="17" borderId="7" xfId="0" applyNumberFormat="1" applyFont="1" applyFill="1" applyBorder="1" applyAlignment="1">
      <alignment horizontal="center" vertical="center"/>
    </xf>
    <xf numFmtId="166" fontId="81" fillId="13" borderId="7" xfId="0" applyNumberFormat="1" applyFont="1" applyFill="1" applyBorder="1" applyAlignment="1">
      <alignment horizontal="center" vertical="center"/>
    </xf>
    <xf numFmtId="166" fontId="81" fillId="10" borderId="7" xfId="0" applyNumberFormat="1" applyFont="1" applyFill="1" applyBorder="1" applyAlignment="1">
      <alignment horizontal="center" vertical="center"/>
    </xf>
    <xf numFmtId="166" fontId="81" fillId="29" borderId="7" xfId="0" applyNumberFormat="1" applyFont="1" applyFill="1" applyBorder="1" applyAlignment="1">
      <alignment horizontal="center" vertical="center"/>
    </xf>
    <xf numFmtId="166" fontId="81" fillId="3" borderId="53" xfId="0" applyNumberFormat="1" applyFont="1" applyFill="1" applyBorder="1" applyAlignment="1">
      <alignment horizontal="center" vertical="center"/>
    </xf>
    <xf numFmtId="166" fontId="76" fillId="14" borderId="8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0" fontId="93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93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vertical="center"/>
    </xf>
    <xf numFmtId="0" fontId="39" fillId="30" borderId="13" xfId="0" applyFont="1" applyFill="1" applyBorder="1" applyAlignment="1">
      <alignment vertical="center"/>
    </xf>
    <xf numFmtId="0" fontId="39" fillId="30" borderId="15" xfId="0" applyFont="1" applyFill="1" applyBorder="1" applyAlignment="1">
      <alignment vertical="center"/>
    </xf>
    <xf numFmtId="0" fontId="39" fillId="30" borderId="16" xfId="0" applyFont="1" applyFill="1" applyBorder="1" applyAlignment="1">
      <alignment vertical="center"/>
    </xf>
    <xf numFmtId="0" fontId="23" fillId="30" borderId="10" xfId="0" applyFont="1" applyFill="1" applyBorder="1" applyAlignment="1">
      <alignment/>
    </xf>
    <xf numFmtId="0" fontId="23" fillId="30" borderId="4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0" fontId="2" fillId="31" borderId="0" xfId="25" applyFont="1" applyFill="1" applyBorder="1" applyAlignment="1">
      <alignment vertical="center"/>
      <protection/>
    </xf>
    <xf numFmtId="0" fontId="0" fillId="31" borderId="0" xfId="25" applyFill="1">
      <alignment/>
      <protection/>
    </xf>
    <xf numFmtId="0" fontId="2" fillId="31" borderId="0" xfId="25" applyFont="1" applyFill="1" applyBorder="1" applyAlignment="1">
      <alignment horizontal="center" vertical="center"/>
      <protection/>
    </xf>
    <xf numFmtId="0" fontId="46" fillId="32" borderId="0" xfId="25" applyFont="1" applyFill="1" applyBorder="1" applyAlignment="1">
      <alignment horizontal="center" vertical="center"/>
      <protection/>
    </xf>
    <xf numFmtId="0" fontId="0" fillId="32" borderId="0" xfId="25" applyFill="1">
      <alignment/>
      <protection/>
    </xf>
    <xf numFmtId="0" fontId="15" fillId="33" borderId="0" xfId="25" applyFont="1" applyFill="1">
      <alignment/>
      <protection/>
    </xf>
    <xf numFmtId="0" fontId="0" fillId="33" borderId="0" xfId="25" applyFill="1">
      <alignment/>
      <protection/>
    </xf>
    <xf numFmtId="0" fontId="0" fillId="34" borderId="0" xfId="25" applyFill="1">
      <alignment/>
      <protection/>
    </xf>
    <xf numFmtId="0" fontId="33" fillId="34" borderId="0" xfId="25" applyFont="1" applyFill="1" applyAlignment="1">
      <alignment horizontal="center"/>
      <protection/>
    </xf>
    <xf numFmtId="0" fontId="96" fillId="34" borderId="0" xfId="25" applyFont="1" applyFill="1">
      <alignment/>
      <protection/>
    </xf>
    <xf numFmtId="0" fontId="22" fillId="34" borderId="0" xfId="25" applyFont="1" applyFill="1">
      <alignment/>
      <protection/>
    </xf>
    <xf numFmtId="0" fontId="1" fillId="35" borderId="0" xfId="25" applyFont="1" applyFill="1" applyBorder="1" applyAlignment="1">
      <alignment vertical="center"/>
      <protection/>
    </xf>
    <xf numFmtId="164" fontId="1" fillId="35" borderId="0" xfId="25" applyNumberFormat="1" applyFont="1" applyFill="1" applyBorder="1" applyAlignment="1">
      <alignment vertical="center"/>
      <protection/>
    </xf>
    <xf numFmtId="0" fontId="1" fillId="35" borderId="0" xfId="25" applyFont="1" applyFill="1" applyBorder="1" applyAlignment="1">
      <alignment horizontal="center" vertical="center"/>
      <protection/>
    </xf>
    <xf numFmtId="0" fontId="0" fillId="35" borderId="0" xfId="25" applyFill="1">
      <alignment/>
      <protection/>
    </xf>
    <xf numFmtId="164" fontId="0" fillId="35" borderId="0" xfId="23" applyFont="1" applyFill="1" applyBorder="1" applyAlignment="1">
      <alignment horizontal="left" vertical="center"/>
      <protection/>
    </xf>
    <xf numFmtId="0" fontId="2" fillId="32" borderId="0" xfId="25" applyFont="1" applyFill="1" applyBorder="1" applyAlignment="1">
      <alignment vertical="center"/>
      <protection/>
    </xf>
    <xf numFmtId="0" fontId="2" fillId="32" borderId="0" xfId="25" applyFont="1" applyFill="1" applyBorder="1" applyAlignment="1">
      <alignment horizontal="left" vertical="center"/>
      <protection/>
    </xf>
    <xf numFmtId="164" fontId="2" fillId="32" borderId="0" xfId="25" applyNumberFormat="1" applyFont="1" applyFill="1" applyBorder="1" applyAlignment="1">
      <alignment vertical="center"/>
      <protection/>
    </xf>
    <xf numFmtId="0" fontId="23" fillId="36" borderId="0" xfId="25" applyFont="1" applyFill="1">
      <alignment/>
      <protection/>
    </xf>
    <xf numFmtId="0" fontId="26" fillId="36" borderId="0" xfId="25" applyFont="1" applyFill="1" applyAlignment="1">
      <alignment horizontal="left"/>
      <protection/>
    </xf>
    <xf numFmtId="0" fontId="26" fillId="36" borderId="0" xfId="25" applyFont="1" applyFill="1">
      <alignment/>
      <protection/>
    </xf>
    <xf numFmtId="0" fontId="26" fillId="36" borderId="0" xfId="25" applyFont="1" applyFill="1" applyBorder="1" applyAlignment="1">
      <alignment wrapText="1"/>
      <protection/>
    </xf>
    <xf numFmtId="164" fontId="26" fillId="36" borderId="0" xfId="23" applyNumberFormat="1" applyFont="1" applyFill="1" applyAlignment="1" applyProtection="1">
      <alignment horizontal="left"/>
      <protection/>
    </xf>
    <xf numFmtId="164" fontId="26" fillId="36" borderId="0" xfId="25" applyNumberFormat="1" applyFont="1" applyFill="1">
      <alignment/>
      <protection/>
    </xf>
    <xf numFmtId="165" fontId="23" fillId="36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2" borderId="0" xfId="25" applyFont="1" applyFill="1">
      <alignment/>
      <protection/>
    </xf>
    <xf numFmtId="0" fontId="26" fillId="32" borderId="0" xfId="25" applyFont="1" applyFill="1" applyAlignment="1">
      <alignment horizontal="left"/>
      <protection/>
    </xf>
    <xf numFmtId="0" fontId="26" fillId="32" borderId="0" xfId="25" applyFont="1" applyFill="1">
      <alignment/>
      <protection/>
    </xf>
    <xf numFmtId="0" fontId="23" fillId="32" borderId="0" xfId="25" applyFont="1" applyFill="1" applyBorder="1" applyAlignment="1">
      <alignment horizontal="left" vertical="center" wrapText="1"/>
      <protection/>
    </xf>
    <xf numFmtId="164" fontId="26" fillId="32" borderId="0" xfId="23" applyNumberFormat="1" applyFont="1" applyFill="1" applyAlignment="1" applyProtection="1">
      <alignment horizontal="left"/>
      <protection/>
    </xf>
    <xf numFmtId="164" fontId="26" fillId="32" borderId="0" xfId="25" applyNumberFormat="1" applyFont="1" applyFill="1">
      <alignment/>
      <protection/>
    </xf>
    <xf numFmtId="165" fontId="23" fillId="32" borderId="0" xfId="23" applyNumberFormat="1" applyFont="1" applyFill="1" applyProtection="1">
      <alignment/>
      <protection/>
    </xf>
    <xf numFmtId="0" fontId="23" fillId="36" borderId="0" xfId="25" applyFont="1" applyFill="1" applyBorder="1" applyAlignment="1">
      <alignment horizontal="left" vertical="center" wrapText="1"/>
      <protection/>
    </xf>
    <xf numFmtId="0" fontId="23" fillId="32" borderId="0" xfId="25" applyFont="1" applyFill="1" applyAlignment="1">
      <alignment wrapText="1"/>
      <protection/>
    </xf>
    <xf numFmtId="0" fontId="23" fillId="36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82" fillId="6" borderId="0" xfId="0" applyFont="1" applyFill="1" applyBorder="1" applyAlignment="1">
      <alignment/>
    </xf>
    <xf numFmtId="0" fontId="82" fillId="6" borderId="13" xfId="0" applyFont="1" applyFill="1" applyBorder="1" applyAlignment="1">
      <alignment/>
    </xf>
    <xf numFmtId="0" fontId="39" fillId="30" borderId="12" xfId="0" applyFont="1" applyFill="1" applyBorder="1" applyAlignment="1">
      <alignment vertical="center"/>
    </xf>
    <xf numFmtId="0" fontId="39" fillId="30" borderId="14" xfId="0" applyFont="1" applyFill="1" applyBorder="1" applyAlignment="1">
      <alignment vertical="center"/>
    </xf>
    <xf numFmtId="164" fontId="0" fillId="4" borderId="0" xfId="22" applyFont="1" applyFill="1" applyAlignment="1">
      <alignment vertical="center"/>
      <protection/>
    </xf>
    <xf numFmtId="164" fontId="47" fillId="5" borderId="5" xfId="22" applyNumberFormat="1" applyFont="1" applyFill="1" applyBorder="1" applyAlignment="1" applyProtection="1">
      <alignment horizontal="center" vertical="center" wrapText="1"/>
      <protection/>
    </xf>
    <xf numFmtId="164" fontId="23" fillId="5" borderId="0" xfId="24" applyNumberFormat="1" applyFont="1" applyFill="1" applyBorder="1" applyAlignment="1" applyProtection="1">
      <alignment horizontal="left" vertical="center" indent="2"/>
      <protection/>
    </xf>
    <xf numFmtId="165" fontId="25" fillId="12" borderId="6" xfId="24" applyNumberFormat="1" applyFont="1" applyFill="1" applyBorder="1" applyAlignment="1" applyProtection="1">
      <alignment horizontal="right" vertical="center"/>
      <protection/>
    </xf>
    <xf numFmtId="164" fontId="25" fillId="12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99" fillId="3" borderId="50" xfId="0" applyFont="1" applyFill="1" applyBorder="1" applyAlignment="1">
      <alignment horizontal="left" vertical="center" indent="2"/>
    </xf>
    <xf numFmtId="0" fontId="100" fillId="3" borderId="49" xfId="0" applyFont="1" applyFill="1" applyBorder="1" applyAlignment="1">
      <alignment/>
    </xf>
    <xf numFmtId="0" fontId="100" fillId="3" borderId="39" xfId="0" applyFont="1" applyFill="1" applyBorder="1" applyAlignment="1">
      <alignment/>
    </xf>
    <xf numFmtId="0" fontId="24" fillId="6" borderId="0" xfId="0" applyFont="1" applyFill="1" applyAlignment="1">
      <alignment vertical="center"/>
    </xf>
    <xf numFmtId="164" fontId="26" fillId="4" borderId="5" xfId="0" applyNumberFormat="1" applyFont="1" applyFill="1" applyBorder="1" applyAlignment="1" applyProtection="1">
      <alignment horizontal="left" vertical="center" indent="2"/>
      <protection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0" fontId="47" fillId="4" borderId="0" xfId="22" applyNumberFormat="1" applyFont="1" applyFill="1" applyBorder="1" applyAlignment="1" applyProtection="1">
      <alignment horizontal="left" vertical="center"/>
      <protection/>
    </xf>
    <xf numFmtId="164" fontId="47" fillId="4" borderId="0" xfId="0" applyNumberFormat="1" applyFont="1" applyFill="1" applyBorder="1" applyAlignment="1" applyProtection="1">
      <alignment horizontal="left" vertical="center"/>
      <protection/>
    </xf>
    <xf numFmtId="164" fontId="47" fillId="4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2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Alignment="1">
      <alignment/>
    </xf>
    <xf numFmtId="0" fontId="43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/>
    </xf>
    <xf numFmtId="0" fontId="23" fillId="30" borderId="17" xfId="0" applyFont="1" applyFill="1" applyBorder="1" applyAlignment="1">
      <alignment/>
    </xf>
    <xf numFmtId="0" fontId="40" fillId="30" borderId="12" xfId="0" applyFont="1" applyFill="1" applyBorder="1" applyAlignment="1">
      <alignment vertical="center" wrapText="1"/>
    </xf>
    <xf numFmtId="0" fontId="42" fillId="30" borderId="12" xfId="0" applyFont="1" applyFill="1" applyBorder="1" applyAlignment="1">
      <alignment vertical="center" wrapText="1"/>
    </xf>
    <xf numFmtId="0" fontId="39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 vertical="center"/>
    </xf>
    <xf numFmtId="0" fontId="44" fillId="30" borderId="12" xfId="0" applyFont="1" applyFill="1" applyBorder="1" applyAlignment="1">
      <alignment vertical="center" wrapText="1"/>
    </xf>
    <xf numFmtId="0" fontId="76" fillId="30" borderId="12" xfId="0" applyFont="1" applyFill="1" applyBorder="1" applyAlignment="1">
      <alignment vertical="center" wrapText="1"/>
    </xf>
    <xf numFmtId="0" fontId="40" fillId="30" borderId="17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169" fontId="20" fillId="9" borderId="24" xfId="0" applyNumberFormat="1" applyFont="1" applyFill="1" applyBorder="1" applyAlignment="1">
      <alignment horizontal="center" vertical="center"/>
    </xf>
    <xf numFmtId="169" fontId="15" fillId="7" borderId="24" xfId="0" applyNumberFormat="1" applyFont="1" applyFill="1" applyBorder="1" applyAlignment="1">
      <alignment horizontal="center" vertical="center"/>
    </xf>
    <xf numFmtId="169" fontId="64" fillId="3" borderId="24" xfId="0" applyNumberFormat="1" applyFont="1" applyFill="1" applyBorder="1" applyAlignment="1">
      <alignment horizontal="center" vertical="center"/>
    </xf>
    <xf numFmtId="169" fontId="15" fillId="2" borderId="24" xfId="0" applyNumberFormat="1" applyFont="1" applyFill="1" applyBorder="1" applyAlignment="1">
      <alignment horizontal="center" vertical="center"/>
    </xf>
    <xf numFmtId="169" fontId="15" fillId="23" borderId="24" xfId="0" applyNumberFormat="1" applyFont="1" applyFill="1" applyBorder="1" applyAlignment="1">
      <alignment horizontal="center" vertical="center"/>
    </xf>
    <xf numFmtId="169" fontId="15" fillId="23" borderId="38" xfId="0" applyNumberFormat="1" applyFont="1" applyFill="1" applyBorder="1" applyAlignment="1">
      <alignment horizontal="center" vertical="center"/>
    </xf>
    <xf numFmtId="169" fontId="20" fillId="12" borderId="24" xfId="0" applyNumberFormat="1" applyFont="1" applyFill="1" applyBorder="1" applyAlignment="1">
      <alignment horizontal="center" vertical="center"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 wrapText="1"/>
    </xf>
    <xf numFmtId="169" fontId="20" fillId="8" borderId="24" xfId="0" applyNumberFormat="1" applyFont="1" applyFill="1" applyBorder="1" applyAlignment="1">
      <alignment horizontal="center" vertical="center"/>
    </xf>
    <xf numFmtId="169" fontId="74" fillId="6" borderId="0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9" fontId="15" fillId="4" borderId="24" xfId="0" applyNumberFormat="1" applyFont="1" applyFill="1" applyBorder="1" applyAlignment="1">
      <alignment horizontal="center" vertical="center"/>
    </xf>
    <xf numFmtId="169" fontId="15" fillId="4" borderId="38" xfId="0" applyNumberFormat="1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 wrapText="1"/>
    </xf>
    <xf numFmtId="169" fontId="20" fillId="20" borderId="24" xfId="0" applyNumberFormat="1" applyFont="1" applyFill="1" applyBorder="1" applyAlignment="1">
      <alignment horizontal="center" vertical="center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26" fillId="2" borderId="0" xfId="22" applyNumberFormat="1" applyFont="1" applyFill="1" applyAlignment="1" applyProtection="1">
      <alignment horizontal="left" vertical="center"/>
      <protection locked="0"/>
    </xf>
    <xf numFmtId="164" fontId="26" fillId="2" borderId="0" xfId="22" applyNumberFormat="1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164" fontId="23" fillId="2" borderId="0" xfId="22" applyNumberFormat="1" applyFont="1" applyFill="1" applyAlignment="1" applyProtection="1">
      <alignment vertical="center"/>
      <protection locked="0"/>
    </xf>
    <xf numFmtId="165" fontId="23" fillId="2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left" vertical="center" wrapText="1"/>
      <protection/>
    </xf>
    <xf numFmtId="0" fontId="0" fillId="5" borderId="0" xfId="0" applyFont="1" applyFill="1" applyAlignment="1">
      <alignment/>
    </xf>
    <xf numFmtId="0" fontId="46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4" applyFont="1" applyFill="1" applyBorder="1" applyAlignment="1">
      <alignment horizontal="left" vertical="center" indent="2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5" fontId="25" fillId="5" borderId="0" xfId="24" applyNumberFormat="1" applyFont="1" applyFill="1" applyBorder="1" applyAlignment="1" applyProtection="1">
      <alignment horizontal="center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2"/>
      <protection/>
    </xf>
    <xf numFmtId="164" fontId="23" fillId="4" borderId="5" xfId="24" applyFont="1" applyFill="1" applyBorder="1" applyAlignment="1">
      <alignment horizontal="center" vertical="center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 quotePrefix="1">
      <alignment horizontal="left" vertical="center"/>
      <protection/>
    </xf>
    <xf numFmtId="0" fontId="26" fillId="4" borderId="5" xfId="22" applyNumberFormat="1" applyFont="1" applyFill="1" applyBorder="1" applyAlignment="1" applyProtection="1" quotePrefix="1">
      <alignment horizontal="left" vertical="center"/>
      <protection/>
    </xf>
    <xf numFmtId="164" fontId="23" fillId="4" borderId="5" xfId="22" applyNumberFormat="1" applyFont="1" applyFill="1" applyBorder="1" applyAlignment="1" applyProtection="1">
      <alignment horizontal="left" vertical="center" indent="2"/>
      <protection/>
    </xf>
    <xf numFmtId="164" fontId="23" fillId="4" borderId="5" xfId="22" applyNumberFormat="1" applyFont="1" applyFill="1" applyBorder="1" applyAlignment="1" applyProtection="1">
      <alignment horizontal="center" vertical="center"/>
      <protection/>
    </xf>
    <xf numFmtId="164" fontId="25" fillId="5" borderId="0" xfId="0" applyNumberFormat="1" applyFont="1" applyFill="1" applyBorder="1" applyAlignment="1" applyProtection="1">
      <alignment horizontal="left" vertical="center" wrapText="1" indent="2"/>
      <protection/>
    </xf>
    <xf numFmtId="164" fontId="25" fillId="5" borderId="0" xfId="0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 indent="4"/>
      <protection/>
    </xf>
    <xf numFmtId="0" fontId="23" fillId="4" borderId="0" xfId="0" applyFont="1" applyFill="1" applyBorder="1" applyAlignment="1">
      <alignment horizontal="left" vertical="center" indent="4"/>
    </xf>
    <xf numFmtId="164" fontId="23" fillId="4" borderId="5" xfId="22" applyFont="1" applyFill="1" applyBorder="1" applyAlignment="1">
      <alignment horizontal="left" vertical="center" indent="4"/>
      <protection/>
    </xf>
    <xf numFmtId="164" fontId="23" fillId="5" borderId="0" xfId="22" applyFont="1" applyFill="1" applyBorder="1" applyAlignment="1">
      <alignment horizontal="left" vertical="center" indent="4"/>
      <protection/>
    </xf>
    <xf numFmtId="0" fontId="27" fillId="4" borderId="27" xfId="0" applyFont="1" applyFill="1" applyBorder="1" applyAlignment="1" quotePrefix="1">
      <alignment horizontal="left" vertical="top" wrapText="1"/>
    </xf>
    <xf numFmtId="49" fontId="27" fillId="4" borderId="27" xfId="0" applyNumberFormat="1" applyFont="1" applyFill="1" applyBorder="1" applyAlignment="1">
      <alignment horizontal="left" vertical="top" wrapText="1"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0" fontId="71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7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3" fillId="5" borderId="0" xfId="0" applyFont="1" applyFill="1" applyAlignment="1">
      <alignment/>
    </xf>
    <xf numFmtId="0" fontId="0" fillId="0" borderId="0" xfId="0" applyAlignment="1">
      <alignment/>
    </xf>
    <xf numFmtId="0" fontId="27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89" fillId="0" borderId="42" xfId="21" applyFont="1" applyBorder="1" applyAlignment="1">
      <alignment horizontal="left" vertical="top" wrapText="1"/>
    </xf>
    <xf numFmtId="0" fontId="89" fillId="0" borderId="48" xfId="21" applyFont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42" xfId="0" applyFont="1" applyFill="1" applyBorder="1" applyAlignment="1">
      <alignment horizontal="left" vertical="top" wrapText="1"/>
    </xf>
    <xf numFmtId="0" fontId="27" fillId="4" borderId="61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89" fillId="4" borderId="42" xfId="21" applyFont="1" applyFill="1" applyBorder="1" applyAlignment="1">
      <alignment horizontal="left" vertical="top" wrapText="1"/>
    </xf>
    <xf numFmtId="0" fontId="89" fillId="4" borderId="61" xfId="21" applyFont="1" applyFill="1" applyBorder="1" applyAlignment="1">
      <alignment horizontal="left" vertical="top" wrapText="1"/>
    </xf>
    <xf numFmtId="0" fontId="89" fillId="4" borderId="48" xfId="21" applyFont="1" applyFill="1" applyBorder="1" applyAlignment="1">
      <alignment horizontal="left" vertical="top" wrapText="1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1" fillId="12" borderId="17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71" fillId="12" borderId="45" xfId="0" applyFont="1" applyFill="1" applyBorder="1" applyAlignment="1">
      <alignment horizontal="center" vertical="center"/>
    </xf>
    <xf numFmtId="0" fontId="71" fillId="12" borderId="14" xfId="0" applyFont="1" applyFill="1" applyBorder="1" applyAlignment="1">
      <alignment horizontal="center" vertical="center"/>
    </xf>
    <xf numFmtId="0" fontId="71" fillId="12" borderId="15" xfId="0" applyFont="1" applyFill="1" applyBorder="1" applyAlignment="1">
      <alignment horizontal="center" vertical="center"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19" borderId="3" xfId="0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center" wrapText="1"/>
    </xf>
    <xf numFmtId="0" fontId="26" fillId="19" borderId="9" xfId="0" applyFont="1" applyFill="1" applyBorder="1" applyAlignment="1">
      <alignment horizontal="center" wrapText="1"/>
    </xf>
    <xf numFmtId="0" fontId="26" fillId="19" borderId="4" xfId="0" applyFont="1" applyFill="1" applyBorder="1" applyAlignment="1">
      <alignment horizontal="center" wrapText="1"/>
    </xf>
    <xf numFmtId="0" fontId="26" fillId="19" borderId="5" xfId="0" applyFont="1" applyFill="1" applyBorder="1" applyAlignment="1">
      <alignment horizontal="center" wrapText="1"/>
    </xf>
    <xf numFmtId="0" fontId="26" fillId="19" borderId="18" xfId="0" applyFont="1" applyFill="1" applyBorder="1" applyAlignment="1">
      <alignment horizontal="center" wrapText="1"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24" fillId="7" borderId="62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81" fillId="8" borderId="63" xfId="0" applyFont="1" applyFill="1" applyBorder="1" applyAlignment="1">
      <alignment horizontal="left" vertical="center" indent="2"/>
    </xf>
    <xf numFmtId="0" fontId="81" fillId="8" borderId="10" xfId="0" applyFont="1" applyFill="1" applyBorder="1" applyAlignment="1">
      <alignment horizontal="left" vertical="center" indent="2"/>
    </xf>
    <xf numFmtId="0" fontId="81" fillId="8" borderId="64" xfId="0" applyFont="1" applyFill="1" applyBorder="1" applyAlignment="1">
      <alignment horizontal="left" vertical="center" indent="2"/>
    </xf>
    <xf numFmtId="0" fontId="81" fillId="8" borderId="65" xfId="0" applyFont="1" applyFill="1" applyBorder="1" applyAlignment="1">
      <alignment horizontal="left" vertical="center" indent="2"/>
    </xf>
    <xf numFmtId="0" fontId="81" fillId="8" borderId="15" xfId="0" applyFont="1" applyFill="1" applyBorder="1" applyAlignment="1">
      <alignment horizontal="left" vertical="center" indent="2"/>
    </xf>
    <xf numFmtId="0" fontId="81" fillId="8" borderId="66" xfId="0" applyFont="1" applyFill="1" applyBorder="1" applyAlignment="1">
      <alignment horizontal="left" vertical="center" indent="2"/>
    </xf>
    <xf numFmtId="0" fontId="84" fillId="4" borderId="47" xfId="0" applyFont="1" applyFill="1" applyBorder="1" applyAlignment="1">
      <alignment horizontal="center" vertical="center" wrapText="1"/>
    </xf>
    <xf numFmtId="0" fontId="84" fillId="4" borderId="55" xfId="0" applyFont="1" applyFill="1" applyBorder="1" applyAlignment="1">
      <alignment horizontal="center" vertical="center" wrapText="1"/>
    </xf>
    <xf numFmtId="0" fontId="84" fillId="4" borderId="53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left" vertical="center" indent="3"/>
    </xf>
    <xf numFmtId="0" fontId="76" fillId="26" borderId="52" xfId="0" applyFont="1" applyFill="1" applyBorder="1" applyAlignment="1">
      <alignment horizontal="left" vertical="center" indent="3"/>
    </xf>
    <xf numFmtId="0" fontId="76" fillId="26" borderId="20" xfId="0" applyFont="1" applyFill="1" applyBorder="1" applyAlignment="1">
      <alignment horizontal="left" vertical="center" indent="3"/>
    </xf>
    <xf numFmtId="0" fontId="76" fillId="20" borderId="51" xfId="0" applyFont="1" applyFill="1" applyBorder="1" applyAlignment="1">
      <alignment horizontal="left" vertical="center" indent="3"/>
    </xf>
    <xf numFmtId="0" fontId="76" fillId="20" borderId="6" xfId="0" applyFont="1" applyFill="1" applyBorder="1" applyAlignment="1">
      <alignment horizontal="left" vertical="center" indent="3"/>
    </xf>
    <xf numFmtId="0" fontId="76" fillId="20" borderId="25" xfId="0" applyFont="1" applyFill="1" applyBorder="1" applyAlignment="1">
      <alignment horizontal="left" vertical="center" indent="3"/>
    </xf>
    <xf numFmtId="0" fontId="76" fillId="27" borderId="47" xfId="0" applyFont="1" applyFill="1" applyBorder="1" applyAlignment="1">
      <alignment horizontal="left" vertical="center" indent="3"/>
    </xf>
    <xf numFmtId="0" fontId="76" fillId="27" borderId="55" xfId="0" applyFont="1" applyFill="1" applyBorder="1" applyAlignment="1">
      <alignment horizontal="left" vertical="center" indent="3"/>
    </xf>
    <xf numFmtId="0" fontId="76" fillId="27" borderId="67" xfId="0" applyFont="1" applyFill="1" applyBorder="1" applyAlignment="1">
      <alignment horizontal="left" vertical="center" indent="3"/>
    </xf>
    <xf numFmtId="0" fontId="81" fillId="3" borderId="3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" borderId="9" xfId="0" applyFont="1" applyFill="1" applyBorder="1" applyAlignment="1">
      <alignment horizontal="right" vertical="center"/>
    </xf>
    <xf numFmtId="0" fontId="81" fillId="3" borderId="65" xfId="0" applyFont="1" applyFill="1" applyBorder="1" applyAlignment="1">
      <alignment horizontal="right" vertical="center"/>
    </xf>
    <xf numFmtId="0" fontId="81" fillId="3" borderId="15" xfId="0" applyFont="1" applyFill="1" applyBorder="1" applyAlignment="1">
      <alignment horizontal="right" vertical="center"/>
    </xf>
    <xf numFmtId="0" fontId="81" fillId="3" borderId="66" xfId="0" applyFont="1" applyFill="1" applyBorder="1" applyAlignment="1">
      <alignment horizontal="right" vertical="center"/>
    </xf>
    <xf numFmtId="166" fontId="76" fillId="5" borderId="48" xfId="0" applyNumberFormat="1" applyFont="1" applyFill="1" applyBorder="1" applyAlignment="1">
      <alignment horizontal="center" vertical="center"/>
    </xf>
    <xf numFmtId="166" fontId="76" fillId="5" borderId="68" xfId="0" applyNumberFormat="1" applyFont="1" applyFill="1" applyBorder="1" applyAlignment="1">
      <alignment horizontal="center" vertical="center"/>
    </xf>
    <xf numFmtId="0" fontId="81" fillId="8" borderId="12" xfId="0" applyFont="1" applyFill="1" applyBorder="1" applyAlignment="1">
      <alignment horizontal="right" vertical="center"/>
    </xf>
    <xf numFmtId="0" fontId="81" fillId="8" borderId="0" xfId="0" applyFont="1" applyFill="1" applyBorder="1" applyAlignment="1">
      <alignment horizontal="right" vertical="center"/>
    </xf>
    <xf numFmtId="0" fontId="81" fillId="8" borderId="9" xfId="0" applyFont="1" applyFill="1" applyBorder="1" applyAlignment="1">
      <alignment horizontal="right" vertical="center"/>
    </xf>
    <xf numFmtId="0" fontId="81" fillId="8" borderId="14" xfId="0" applyFont="1" applyFill="1" applyBorder="1" applyAlignment="1">
      <alignment horizontal="right" vertical="center"/>
    </xf>
    <xf numFmtId="0" fontId="81" fillId="8" borderId="15" xfId="0" applyFont="1" applyFill="1" applyBorder="1" applyAlignment="1">
      <alignment horizontal="right" vertical="center"/>
    </xf>
    <xf numFmtId="0" fontId="81" fillId="8" borderId="66" xfId="0" applyFont="1" applyFill="1" applyBorder="1" applyAlignment="1">
      <alignment horizontal="right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76" fillId="37" borderId="12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40" fillId="37" borderId="56" xfId="0" applyFont="1" applyFill="1" applyBorder="1" applyAlignment="1" quotePrefix="1">
      <alignment horizontal="center" vertical="center" wrapText="1"/>
    </xf>
    <xf numFmtId="0" fontId="40" fillId="37" borderId="69" xfId="0" applyFont="1" applyFill="1" applyBorder="1" applyAlignment="1" quotePrefix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4" fillId="25" borderId="51" xfId="0" applyFont="1" applyFill="1" applyBorder="1" applyAlignment="1">
      <alignment horizontal="center" vertical="center" wrapText="1"/>
    </xf>
    <xf numFmtId="0" fontId="95" fillId="10" borderId="27" xfId="0" applyFont="1" applyFill="1" applyBorder="1" applyAlignment="1">
      <alignment horizontal="center" vertical="center" wrapText="1"/>
    </xf>
    <xf numFmtId="0" fontId="44" fillId="37" borderId="26" xfId="0" applyFont="1" applyFill="1" applyBorder="1" applyAlignment="1">
      <alignment horizontal="center" vertical="center" wrapText="1"/>
    </xf>
    <xf numFmtId="0" fontId="44" fillId="37" borderId="27" xfId="0" applyFont="1" applyFill="1" applyBorder="1" applyAlignment="1">
      <alignment horizontal="center" vertical="center" wrapText="1"/>
    </xf>
    <xf numFmtId="0" fontId="44" fillId="37" borderId="48" xfId="0" applyFont="1" applyFill="1" applyBorder="1" applyAlignment="1">
      <alignment horizontal="center" vertical="center" wrapText="1"/>
    </xf>
    <xf numFmtId="0" fontId="44" fillId="37" borderId="37" xfId="0" applyFont="1" applyFill="1" applyBorder="1" applyAlignment="1">
      <alignment horizontal="center" vertical="center" wrapText="1"/>
    </xf>
    <xf numFmtId="0" fontId="81" fillId="3" borderId="58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59" xfId="0" applyFont="1" applyFill="1" applyBorder="1" applyAlignment="1">
      <alignment horizontal="center" vertical="center" wrapText="1"/>
    </xf>
    <xf numFmtId="0" fontId="95" fillId="18" borderId="37" xfId="0" applyFont="1" applyFill="1" applyBorder="1" applyAlignment="1">
      <alignment horizontal="center" vertical="center" wrapText="1"/>
    </xf>
    <xf numFmtId="0" fontId="76" fillId="2" borderId="56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12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 wrapText="1"/>
    </xf>
    <xf numFmtId="0" fontId="44" fillId="37" borderId="41" xfId="0" applyFont="1" applyFill="1" applyBorder="1" applyAlignment="1">
      <alignment horizontal="center" vertical="center" wrapText="1"/>
    </xf>
    <xf numFmtId="0" fontId="44" fillId="37" borderId="42" xfId="0" applyFont="1" applyFill="1" applyBorder="1" applyAlignment="1">
      <alignment horizontal="center" vertical="center" wrapText="1"/>
    </xf>
    <xf numFmtId="0" fontId="44" fillId="37" borderId="43" xfId="0" applyFont="1" applyFill="1" applyBorder="1" applyAlignment="1">
      <alignment horizontal="center" vertical="center" wrapText="1"/>
    </xf>
    <xf numFmtId="0" fontId="95" fillId="29" borderId="27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 horizontal="center" vertical="center" wrapText="1"/>
    </xf>
    <xf numFmtId="170" fontId="13" fillId="5" borderId="36" xfId="0" applyNumberFormat="1" applyFont="1" applyFill="1" applyBorder="1" applyAlignment="1">
      <alignment horizontal="center" vertical="center" textRotation="90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170" fontId="13" fillId="30" borderId="62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29" xfId="0" applyBorder="1" applyAlignment="1">
      <alignment/>
    </xf>
    <xf numFmtId="0" fontId="43" fillId="3" borderId="12" xfId="0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/>
    </xf>
    <xf numFmtId="0" fontId="0" fillId="30" borderId="12" xfId="0" applyFill="1" applyBorder="1" applyAlignment="1">
      <alignment/>
    </xf>
    <xf numFmtId="0" fontId="39" fillId="30" borderId="12" xfId="0" applyFont="1" applyFill="1" applyBorder="1" applyAlignment="1">
      <alignment horizontal="center" vertical="center"/>
    </xf>
    <xf numFmtId="0" fontId="94" fillId="7" borderId="27" xfId="0" applyFont="1" applyFill="1" applyBorder="1" applyAlignment="1">
      <alignment horizontal="center" vertical="center" wrapText="1"/>
    </xf>
    <xf numFmtId="0" fontId="95" fillId="9" borderId="26" xfId="0" applyFont="1" applyFill="1" applyBorder="1" applyAlignment="1">
      <alignment horizontal="center" vertical="center" wrapText="1"/>
    </xf>
    <xf numFmtId="0" fontId="95" fillId="18" borderId="28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76" fillId="6" borderId="56" xfId="0" applyFont="1" applyFill="1" applyBorder="1" applyAlignment="1">
      <alignment horizontal="center" vertical="center" wrapText="1"/>
    </xf>
    <xf numFmtId="0" fontId="76" fillId="6" borderId="2" xfId="0" applyFont="1" applyFill="1" applyBorder="1" applyAlignment="1">
      <alignment horizontal="center" vertical="center" wrapText="1"/>
    </xf>
    <xf numFmtId="0" fontId="76" fillId="6" borderId="12" xfId="0" applyFont="1" applyFill="1" applyBorder="1" applyAlignment="1">
      <alignment horizontal="center" vertical="center" wrapText="1"/>
    </xf>
    <xf numFmtId="0" fontId="76" fillId="6" borderId="0" xfId="0" applyFont="1" applyFill="1" applyBorder="1" applyAlignment="1">
      <alignment horizontal="center" vertical="center" wrapText="1"/>
    </xf>
    <xf numFmtId="0" fontId="76" fillId="6" borderId="69" xfId="0" applyFont="1" applyFill="1" applyBorder="1" applyAlignment="1">
      <alignment horizontal="center" vertical="center" wrapText="1"/>
    </xf>
    <xf numFmtId="0" fontId="76" fillId="6" borderId="5" xfId="0" applyFont="1" applyFill="1" applyBorder="1" applyAlignment="1">
      <alignment horizontal="center" vertical="center" wrapText="1"/>
    </xf>
    <xf numFmtId="0" fontId="81" fillId="12" borderId="12" xfId="0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 vertical="center"/>
    </xf>
    <xf numFmtId="0" fontId="81" fillId="12" borderId="13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 wrapText="1"/>
    </xf>
    <xf numFmtId="0" fontId="94" fillId="4" borderId="27" xfId="0" applyFont="1" applyFill="1" applyBorder="1" applyAlignment="1">
      <alignment/>
    </xf>
    <xf numFmtId="0" fontId="95" fillId="9" borderId="50" xfId="0" applyFont="1" applyFill="1" applyBorder="1" applyAlignment="1">
      <alignment horizontal="center" vertical="center" wrapText="1"/>
    </xf>
    <xf numFmtId="0" fontId="94" fillId="11" borderId="37" xfId="0" applyFont="1" applyFill="1" applyBorder="1" applyAlignment="1">
      <alignment horizontal="center" vertical="center" wrapText="1"/>
    </xf>
    <xf numFmtId="0" fontId="95" fillId="24" borderId="27" xfId="0" applyFont="1" applyFill="1" applyBorder="1" applyAlignment="1">
      <alignment horizontal="center" vertical="center" wrapText="1"/>
    </xf>
    <xf numFmtId="0" fontId="76" fillId="30" borderId="12" xfId="0" applyFont="1" applyFill="1" applyBorder="1" applyAlignment="1">
      <alignment horizontal="center" vertical="center"/>
    </xf>
    <xf numFmtId="0" fontId="82" fillId="30" borderId="0" xfId="0" applyFont="1" applyFill="1" applyBorder="1" applyAlignment="1">
      <alignment/>
    </xf>
    <xf numFmtId="0" fontId="82" fillId="30" borderId="13" xfId="0" applyFont="1" applyFill="1" applyBorder="1" applyAlignment="1">
      <alignment/>
    </xf>
    <xf numFmtId="0" fontId="82" fillId="30" borderId="12" xfId="0" applyFont="1" applyFill="1" applyBorder="1" applyAlignment="1">
      <alignment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95" fillId="3" borderId="71" xfId="0" applyFont="1" applyFill="1" applyBorder="1" applyAlignment="1">
      <alignment horizontal="center" vertical="center" wrapText="1"/>
    </xf>
    <xf numFmtId="0" fontId="95" fillId="3" borderId="61" xfId="0" applyFont="1" applyFill="1" applyBorder="1" applyAlignment="1">
      <alignment horizontal="center" vertical="center" wrapText="1"/>
    </xf>
    <xf numFmtId="0" fontId="95" fillId="3" borderId="48" xfId="0" applyFont="1" applyFill="1" applyBorder="1" applyAlignment="1">
      <alignment horizontal="center" vertical="center" wrapText="1"/>
    </xf>
    <xf numFmtId="0" fontId="95" fillId="18" borderId="23" xfId="0" applyFont="1" applyFill="1" applyBorder="1" applyAlignment="1">
      <alignment horizontal="center" vertical="center" wrapText="1"/>
    </xf>
    <xf numFmtId="0" fontId="95" fillId="13" borderId="22" xfId="0" applyFont="1" applyFill="1" applyBorder="1" applyAlignment="1">
      <alignment horizontal="center" vertical="center" wrapText="1"/>
    </xf>
    <xf numFmtId="0" fontId="95" fillId="13" borderId="27" xfId="0" applyFont="1" applyFill="1" applyBorder="1" applyAlignment="1">
      <alignment horizontal="center" vertical="center" wrapText="1"/>
    </xf>
    <xf numFmtId="0" fontId="95" fillId="9" borderId="46" xfId="0" applyFont="1" applyFill="1" applyBorder="1" applyAlignment="1">
      <alignment horizontal="center" vertical="center" wrapText="1"/>
    </xf>
    <xf numFmtId="0" fontId="95" fillId="9" borderId="51" xfId="0" applyFont="1" applyFill="1" applyBorder="1" applyAlignment="1">
      <alignment horizontal="center" vertical="center" wrapText="1"/>
    </xf>
    <xf numFmtId="0" fontId="95" fillId="10" borderId="22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41" xfId="0" applyFont="1" applyFill="1" applyBorder="1" applyAlignment="1">
      <alignment/>
    </xf>
    <xf numFmtId="0" fontId="23" fillId="30" borderId="8" xfId="0" applyFont="1" applyFill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43" xfId="0" applyFont="1" applyFill="1" applyBorder="1" applyAlignment="1">
      <alignment/>
    </xf>
    <xf numFmtId="0" fontId="94" fillId="7" borderId="22" xfId="0" applyFont="1" applyFill="1" applyBorder="1" applyAlignment="1">
      <alignment horizontal="center" vertical="center" wrapText="1"/>
    </xf>
    <xf numFmtId="0" fontId="94" fillId="17" borderId="21" xfId="0" applyFont="1" applyFill="1" applyBorder="1" applyAlignment="1">
      <alignment horizontal="center" vertical="center" wrapText="1"/>
    </xf>
    <xf numFmtId="0" fontId="94" fillId="17" borderId="26" xfId="0" applyFont="1" applyFill="1" applyBorder="1" applyAlignment="1">
      <alignment horizontal="center" vertical="center" wrapText="1"/>
    </xf>
    <xf numFmtId="0" fontId="94" fillId="25" borderId="46" xfId="0" applyFont="1" applyFill="1" applyBorder="1" applyAlignment="1">
      <alignment horizontal="center" vertical="center" wrapText="1"/>
    </xf>
    <xf numFmtId="0" fontId="95" fillId="18" borderId="40" xfId="0" applyFont="1" applyFill="1" applyBorder="1" applyAlignment="1">
      <alignment horizontal="center" vertical="center" wrapText="1"/>
    </xf>
    <xf numFmtId="0" fontId="76" fillId="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39" fillId="30" borderId="21" xfId="0" applyFont="1" applyFill="1" applyBorder="1" applyAlignment="1">
      <alignment horizontal="center" vertical="center"/>
    </xf>
    <xf numFmtId="0" fontId="39" fillId="30" borderId="22" xfId="0" applyFont="1" applyFill="1" applyBorder="1" applyAlignment="1">
      <alignment horizontal="center" vertical="center"/>
    </xf>
    <xf numFmtId="0" fontId="81" fillId="3" borderId="12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95" fillId="29" borderId="22" xfId="0" applyFont="1" applyFill="1" applyBorder="1" applyAlignment="1">
      <alignment horizontal="center" vertical="center" wrapText="1"/>
    </xf>
    <xf numFmtId="0" fontId="94" fillId="19" borderId="22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8" fillId="2" borderId="17" xfId="0" applyFont="1" applyFill="1" applyBorder="1" applyAlignment="1">
      <alignment horizontal="center" vertical="center"/>
    </xf>
    <xf numFmtId="0" fontId="88" fillId="2" borderId="12" xfId="0" applyFont="1" applyFill="1" applyBorder="1" applyAlignment="1">
      <alignment horizontal="center" vertical="center"/>
    </xf>
    <xf numFmtId="0" fontId="88" fillId="2" borderId="60" xfId="0" applyFont="1" applyFill="1" applyBorder="1" applyAlignment="1">
      <alignment horizontal="center" vertical="center"/>
    </xf>
    <xf numFmtId="0" fontId="98" fillId="9" borderId="21" xfId="0" applyFont="1" applyFill="1" applyBorder="1" applyAlignment="1">
      <alignment horizontal="left" indent="2"/>
    </xf>
    <xf numFmtId="0" fontId="98" fillId="9" borderId="22" xfId="0" applyFont="1" applyFill="1" applyBorder="1" applyAlignment="1">
      <alignment horizontal="left" indent="2"/>
    </xf>
    <xf numFmtId="0" fontId="98" fillId="9" borderId="23" xfId="0" applyFont="1" applyFill="1" applyBorder="1" applyAlignment="1">
      <alignment horizontal="left" indent="2"/>
    </xf>
    <xf numFmtId="0" fontId="98" fillId="9" borderId="26" xfId="0" applyFont="1" applyFill="1" applyBorder="1" applyAlignment="1">
      <alignment horizontal="left" indent="2"/>
    </xf>
    <xf numFmtId="0" fontId="98" fillId="9" borderId="27" xfId="0" applyFont="1" applyFill="1" applyBorder="1" applyAlignment="1">
      <alignment horizontal="left" indent="2"/>
    </xf>
    <xf numFmtId="0" fontId="98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101" fillId="2" borderId="0" xfId="0" applyFont="1" applyFill="1" applyBorder="1" applyAlignment="1">
      <alignment/>
    </xf>
    <xf numFmtId="0" fontId="101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5" fillId="2" borderId="13" xfId="0" applyFont="1" applyFill="1" applyBorder="1" applyAlignment="1">
      <alignment horizontal="left" vertical="center" indent="2"/>
    </xf>
    <xf numFmtId="0" fontId="81" fillId="3" borderId="3" xfId="0" applyFont="1" applyFill="1" applyBorder="1" applyAlignment="1">
      <alignment horizontal="left" vertical="center" indent="2"/>
    </xf>
    <xf numFmtId="0" fontId="81" fillId="3" borderId="0" xfId="0" applyFont="1" applyFill="1" applyBorder="1" applyAlignment="1">
      <alignment horizontal="left" vertical="center" indent="2"/>
    </xf>
    <xf numFmtId="0" fontId="81" fillId="3" borderId="13" xfId="0" applyFont="1" applyFill="1" applyBorder="1" applyAlignment="1">
      <alignment horizontal="left" vertical="center" indent="2"/>
    </xf>
    <xf numFmtId="0" fontId="81" fillId="3" borderId="65" xfId="0" applyFont="1" applyFill="1" applyBorder="1" applyAlignment="1">
      <alignment horizontal="left" vertical="center" indent="2"/>
    </xf>
    <xf numFmtId="0" fontId="81" fillId="3" borderId="15" xfId="0" applyFont="1" applyFill="1" applyBorder="1" applyAlignment="1">
      <alignment horizontal="left" vertical="center" indent="2"/>
    </xf>
    <xf numFmtId="0" fontId="81" fillId="3" borderId="16" xfId="0" applyFont="1" applyFill="1" applyBorder="1" applyAlignment="1">
      <alignment horizontal="left" vertical="center" indent="2"/>
    </xf>
    <xf numFmtId="166" fontId="76" fillId="5" borderId="49" xfId="0" applyNumberFormat="1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5" fillId="24" borderId="27" xfId="0" applyFont="1" applyFill="1" applyBorder="1" applyAlignment="1">
      <alignment/>
    </xf>
    <xf numFmtId="0" fontId="95" fillId="24" borderId="49" xfId="0" applyFont="1" applyFill="1" applyBorder="1" applyAlignment="1">
      <alignment/>
    </xf>
    <xf numFmtId="0" fontId="94" fillId="4" borderId="49" xfId="0" applyFont="1" applyFill="1" applyBorder="1" applyAlignment="1">
      <alignment/>
    </xf>
    <xf numFmtId="0" fontId="18" fillId="6" borderId="0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13" xfId="0" applyFont="1" applyBorder="1" applyAlignment="1">
      <alignment/>
    </xf>
    <xf numFmtId="0" fontId="76" fillId="15" borderId="7" xfId="0" applyFont="1" applyFill="1" applyBorder="1" applyAlignment="1">
      <alignment horizontal="left" vertical="center" indent="3"/>
    </xf>
    <xf numFmtId="0" fontId="76" fillId="15" borderId="27" xfId="0" applyFont="1" applyFill="1" applyBorder="1" applyAlignment="1">
      <alignment horizontal="left" vertical="center" indent="3"/>
    </xf>
    <xf numFmtId="0" fontId="76" fillId="15" borderId="28" xfId="0" applyFont="1" applyFill="1" applyBorder="1" applyAlignment="1">
      <alignment horizontal="left" vertical="center" indent="3"/>
    </xf>
    <xf numFmtId="0" fontId="76" fillId="4" borderId="7" xfId="0" applyFont="1" applyFill="1" applyBorder="1" applyAlignment="1">
      <alignment horizontal="left" vertical="center" indent="3"/>
    </xf>
    <xf numFmtId="0" fontId="76" fillId="4" borderId="27" xfId="0" applyFont="1" applyFill="1" applyBorder="1" applyAlignment="1">
      <alignment horizontal="left" vertical="center" indent="3"/>
    </xf>
    <xf numFmtId="0" fontId="76" fillId="4" borderId="28" xfId="0" applyFont="1" applyFill="1" applyBorder="1" applyAlignment="1">
      <alignment horizontal="left" vertical="center" indent="3"/>
    </xf>
    <xf numFmtId="0" fontId="44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37" xfId="0" applyFont="1" applyFill="1" applyBorder="1" applyAlignment="1">
      <alignment horizontal="center" vertical="center" wrapText="1"/>
    </xf>
    <xf numFmtId="0" fontId="94" fillId="25" borderId="26" xfId="0" applyFont="1" applyFill="1" applyBorder="1" applyAlignment="1">
      <alignment horizontal="center" vertical="center" wrapText="1"/>
    </xf>
    <xf numFmtId="0" fontId="95" fillId="3" borderId="42" xfId="0" applyFont="1" applyFill="1" applyBorder="1" applyAlignment="1">
      <alignment horizontal="center" vertical="center" wrapText="1"/>
    </xf>
    <xf numFmtId="0" fontId="93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81" fillId="10" borderId="7" xfId="0" applyFont="1" applyFill="1" applyBorder="1" applyAlignment="1">
      <alignment horizontal="left" vertical="center" indent="3"/>
    </xf>
    <xf numFmtId="0" fontId="81" fillId="10" borderId="27" xfId="0" applyFont="1" applyFill="1" applyBorder="1" applyAlignment="1">
      <alignment horizontal="left" vertical="center" indent="3"/>
    </xf>
    <xf numFmtId="0" fontId="81" fillId="10" borderId="28" xfId="0" applyFont="1" applyFill="1" applyBorder="1" applyAlignment="1">
      <alignment horizontal="left" vertical="center" indent="3"/>
    </xf>
    <xf numFmtId="0" fontId="76" fillId="25" borderId="7" xfId="0" applyFont="1" applyFill="1" applyBorder="1" applyAlignment="1">
      <alignment horizontal="left" vertical="center" indent="3"/>
    </xf>
    <xf numFmtId="0" fontId="76" fillId="25" borderId="27" xfId="0" applyFont="1" applyFill="1" applyBorder="1" applyAlignment="1">
      <alignment horizontal="left" vertical="center" indent="3"/>
    </xf>
    <xf numFmtId="0" fontId="76" fillId="25" borderId="28" xfId="0" applyFont="1" applyFill="1" applyBorder="1" applyAlignment="1">
      <alignment horizontal="left" vertical="center" indent="3"/>
    </xf>
    <xf numFmtId="0" fontId="81" fillId="24" borderId="7" xfId="0" applyFont="1" applyFill="1" applyBorder="1" applyAlignment="1">
      <alignment horizontal="left" vertical="center" indent="3"/>
    </xf>
    <xf numFmtId="0" fontId="81" fillId="24" borderId="27" xfId="0" applyFont="1" applyFill="1" applyBorder="1" applyAlignment="1">
      <alignment horizontal="left" vertical="center" indent="3"/>
    </xf>
    <xf numFmtId="0" fontId="81" fillId="24" borderId="28" xfId="0" applyFont="1" applyFill="1" applyBorder="1" applyAlignment="1">
      <alignment horizontal="left" vertical="center" indent="3"/>
    </xf>
    <xf numFmtId="0" fontId="76" fillId="19" borderId="7" xfId="0" applyFont="1" applyFill="1" applyBorder="1" applyAlignment="1">
      <alignment horizontal="left" vertical="center" indent="3"/>
    </xf>
    <xf numFmtId="0" fontId="76" fillId="19" borderId="27" xfId="0" applyFont="1" applyFill="1" applyBorder="1" applyAlignment="1">
      <alignment horizontal="left" vertical="center" indent="3"/>
    </xf>
    <xf numFmtId="0" fontId="76" fillId="19" borderId="28" xfId="0" applyFont="1" applyFill="1" applyBorder="1" applyAlignment="1">
      <alignment horizontal="left" vertical="center" indent="3"/>
    </xf>
    <xf numFmtId="0" fontId="81" fillId="13" borderId="7" xfId="0" applyFont="1" applyFill="1" applyBorder="1" applyAlignment="1">
      <alignment horizontal="left" vertical="center" indent="3"/>
    </xf>
    <xf numFmtId="0" fontId="81" fillId="13" borderId="27" xfId="0" applyFont="1" applyFill="1" applyBorder="1" applyAlignment="1">
      <alignment horizontal="left" vertical="center" indent="3"/>
    </xf>
    <xf numFmtId="0" fontId="81" fillId="13" borderId="28" xfId="0" applyFont="1" applyFill="1" applyBorder="1" applyAlignment="1">
      <alignment horizontal="left" vertical="center" indent="3"/>
    </xf>
    <xf numFmtId="0" fontId="81" fillId="18" borderId="6" xfId="0" applyFont="1" applyFill="1" applyBorder="1" applyAlignment="1">
      <alignment horizontal="left" vertical="center" indent="3"/>
    </xf>
    <xf numFmtId="0" fontId="81" fillId="18" borderId="25" xfId="0" applyFont="1" applyFill="1" applyBorder="1" applyAlignment="1">
      <alignment horizontal="left" vertical="center" indent="3"/>
    </xf>
    <xf numFmtId="0" fontId="76" fillId="14" borderId="8" xfId="0" applyFont="1" applyFill="1" applyBorder="1" applyAlignment="1">
      <alignment horizontal="left" vertical="center" indent="3"/>
    </xf>
    <xf numFmtId="0" fontId="76" fillId="14" borderId="42" xfId="0" applyFont="1" applyFill="1" applyBorder="1" applyAlignment="1">
      <alignment horizontal="left" vertical="center" indent="3"/>
    </xf>
    <xf numFmtId="0" fontId="76" fillId="14" borderId="43" xfId="0" applyFont="1" applyFill="1" applyBorder="1" applyAlignment="1">
      <alignment horizontal="left" vertical="center" indent="3"/>
    </xf>
    <xf numFmtId="0" fontId="76" fillId="11" borderId="7" xfId="0" applyFont="1" applyFill="1" applyBorder="1" applyAlignment="1">
      <alignment horizontal="left" vertical="center" indent="3"/>
    </xf>
    <xf numFmtId="0" fontId="76" fillId="11" borderId="27" xfId="0" applyFont="1" applyFill="1" applyBorder="1" applyAlignment="1">
      <alignment horizontal="left" vertical="center" indent="3"/>
    </xf>
    <xf numFmtId="0" fontId="76" fillId="11" borderId="28" xfId="0" applyFont="1" applyFill="1" applyBorder="1" applyAlignment="1">
      <alignment horizontal="left" vertical="center" indent="3"/>
    </xf>
    <xf numFmtId="0" fontId="76" fillId="7" borderId="51" xfId="0" applyFont="1" applyFill="1" applyBorder="1" applyAlignment="1">
      <alignment horizontal="left" vertical="center" indent="3"/>
    </xf>
    <xf numFmtId="0" fontId="76" fillId="7" borderId="6" xfId="0" applyFont="1" applyFill="1" applyBorder="1" applyAlignment="1">
      <alignment horizontal="left" vertical="center" indent="3"/>
    </xf>
    <xf numFmtId="0" fontId="76" fillId="7" borderId="25" xfId="0" applyFont="1" applyFill="1" applyBorder="1" applyAlignment="1">
      <alignment horizontal="left" vertical="center" indent="3"/>
    </xf>
    <xf numFmtId="0" fontId="40" fillId="4" borderId="56" xfId="0" applyFont="1" applyFill="1" applyBorder="1" applyAlignment="1">
      <alignment horizontal="center" vertical="center" wrapText="1"/>
    </xf>
    <xf numFmtId="0" fontId="40" fillId="4" borderId="69" xfId="0" applyFont="1" applyFill="1" applyBorder="1" applyAlignment="1">
      <alignment horizontal="center" vertical="center" wrapText="1"/>
    </xf>
    <xf numFmtId="0" fontId="95" fillId="10" borderId="26" xfId="0" applyFont="1" applyFill="1" applyBorder="1" applyAlignment="1">
      <alignment horizontal="center" vertical="center" wrapText="1"/>
    </xf>
    <xf numFmtId="0" fontId="76" fillId="6" borderId="32" xfId="0" applyFont="1" applyFill="1" applyBorder="1" applyAlignment="1">
      <alignment horizontal="center" vertical="center" wrapText="1"/>
    </xf>
    <xf numFmtId="0" fontId="76" fillId="6" borderId="13" xfId="0" applyFont="1" applyFill="1" applyBorder="1" applyAlignment="1">
      <alignment horizontal="center" vertical="center" wrapText="1"/>
    </xf>
    <xf numFmtId="0" fontId="76" fillId="6" borderId="72" xfId="0" applyFont="1" applyFill="1" applyBorder="1" applyAlignment="1">
      <alignment horizontal="center" vertical="center" wrapText="1"/>
    </xf>
    <xf numFmtId="0" fontId="95" fillId="18" borderId="39" xfId="0" applyFont="1" applyFill="1" applyBorder="1" applyAlignment="1">
      <alignment horizontal="center" vertical="center" wrapText="1"/>
    </xf>
    <xf numFmtId="0" fontId="39" fillId="37" borderId="56" xfId="0" applyFont="1" applyFill="1" applyBorder="1" applyAlignment="1">
      <alignment horizontal="center" vertical="center" wrapText="1"/>
    </xf>
    <xf numFmtId="0" fontId="39" fillId="37" borderId="69" xfId="0" applyFont="1" applyFill="1" applyBorder="1" applyAlignment="1">
      <alignment horizontal="center" vertical="center" wrapText="1"/>
    </xf>
    <xf numFmtId="0" fontId="40" fillId="15" borderId="51" xfId="0" applyFont="1" applyFill="1" applyBorder="1" applyAlignment="1">
      <alignment horizontal="center" vertical="center" wrapText="1"/>
    </xf>
    <xf numFmtId="0" fontId="40" fillId="19" borderId="51" xfId="0" applyFont="1" applyFill="1" applyBorder="1" applyAlignment="1">
      <alignment horizontal="center" vertical="center" wrapText="1"/>
    </xf>
    <xf numFmtId="0" fontId="94" fillId="25" borderId="27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39" fillId="30" borderId="17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 wrapText="1"/>
    </xf>
    <xf numFmtId="0" fontId="95" fillId="24" borderId="22" xfId="0" applyFont="1" applyFill="1" applyBorder="1" applyAlignment="1">
      <alignment horizontal="center" vertical="center" wrapText="1"/>
    </xf>
    <xf numFmtId="0" fontId="94" fillId="4" borderId="22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95" fillId="8" borderId="27" xfId="0" applyFont="1" applyFill="1" applyBorder="1" applyAlignment="1">
      <alignment horizontal="center" vertical="center" wrapText="1"/>
    </xf>
    <xf numFmtId="0" fontId="94" fillId="11" borderId="27" xfId="0" applyFont="1" applyFill="1" applyBorder="1" applyAlignment="1">
      <alignment horizontal="center" vertical="center" wrapText="1"/>
    </xf>
    <xf numFmtId="0" fontId="94" fillId="25" borderId="49" xfId="0" applyFont="1" applyFill="1" applyBorder="1" applyAlignment="1">
      <alignment horizontal="center" vertical="center" wrapText="1"/>
    </xf>
    <xf numFmtId="0" fontId="0" fillId="30" borderId="14" xfId="0" applyFill="1" applyBorder="1" applyAlignment="1">
      <alignment/>
    </xf>
    <xf numFmtId="0" fontId="95" fillId="13" borderId="49" xfId="0" applyFont="1" applyFill="1" applyBorder="1" applyAlignment="1">
      <alignment horizontal="center" vertical="center" wrapText="1"/>
    </xf>
    <xf numFmtId="0" fontId="94" fillId="7" borderId="49" xfId="0" applyFont="1" applyFill="1" applyBorder="1" applyAlignment="1">
      <alignment horizontal="center" vertical="center" wrapText="1"/>
    </xf>
    <xf numFmtId="0" fontId="82" fillId="10" borderId="50" xfId="0" applyFont="1" applyFill="1" applyBorder="1" applyAlignment="1">
      <alignment/>
    </xf>
    <xf numFmtId="0" fontId="95" fillId="29" borderId="49" xfId="0" applyFont="1" applyFill="1" applyBorder="1" applyAlignment="1">
      <alignment horizontal="center" vertical="center" wrapText="1"/>
    </xf>
    <xf numFmtId="0" fontId="94" fillId="11" borderId="49" xfId="0" applyFont="1" applyFill="1" applyBorder="1" applyAlignment="1">
      <alignment horizontal="center" vertical="center" wrapText="1"/>
    </xf>
    <xf numFmtId="0" fontId="76" fillId="17" borderId="56" xfId="0" applyFont="1" applyFill="1" applyBorder="1" applyAlignment="1">
      <alignment horizontal="center" vertical="center" wrapText="1"/>
    </xf>
    <xf numFmtId="0" fontId="76" fillId="17" borderId="2" xfId="0" applyFont="1" applyFill="1" applyBorder="1" applyAlignment="1">
      <alignment horizontal="center" vertical="center" wrapText="1"/>
    </xf>
    <xf numFmtId="0" fontId="76" fillId="17" borderId="32" xfId="0" applyFont="1" applyFill="1" applyBorder="1" applyAlignment="1">
      <alignment horizontal="center" vertical="center" wrapText="1"/>
    </xf>
    <xf numFmtId="0" fontId="76" fillId="17" borderId="12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4" xfId="0" applyFont="1" applyFill="1" applyBorder="1" applyAlignment="1">
      <alignment horizontal="center" vertical="center" wrapText="1"/>
    </xf>
    <xf numFmtId="0" fontId="76" fillId="17" borderId="15" xfId="0" applyFont="1" applyFill="1" applyBorder="1" applyAlignment="1">
      <alignment horizontal="center" vertical="center" wrapText="1"/>
    </xf>
    <xf numFmtId="0" fontId="76" fillId="17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94" fillId="19" borderId="49" xfId="0" applyFont="1" applyFill="1" applyBorder="1" applyAlignment="1">
      <alignment/>
    </xf>
    <xf numFmtId="0" fontId="94" fillId="11" borderId="1" xfId="0" applyFont="1" applyFill="1" applyBorder="1" applyAlignment="1">
      <alignment horizontal="center" vertical="center" wrapText="1"/>
    </xf>
    <xf numFmtId="0" fontId="94" fillId="11" borderId="3" xfId="0" applyFont="1" applyFill="1" applyBorder="1" applyAlignment="1">
      <alignment horizontal="center" vertical="center" wrapText="1"/>
    </xf>
    <xf numFmtId="0" fontId="94" fillId="11" borderId="65" xfId="0" applyFont="1" applyFill="1" applyBorder="1" applyAlignment="1">
      <alignment horizontal="center" vertical="center" wrapText="1"/>
    </xf>
    <xf numFmtId="0" fontId="76" fillId="7" borderId="7" xfId="0" applyFont="1" applyFill="1" applyBorder="1" applyAlignment="1">
      <alignment horizontal="left" vertical="center" indent="3"/>
    </xf>
    <xf numFmtId="0" fontId="76" fillId="7" borderId="27" xfId="0" applyFont="1" applyFill="1" applyBorder="1" applyAlignment="1">
      <alignment horizontal="left" vertical="center" indent="3"/>
    </xf>
    <xf numFmtId="0" fontId="76" fillId="7" borderId="28" xfId="0" applyFont="1" applyFill="1" applyBorder="1" applyAlignment="1">
      <alignment horizontal="left" vertical="center" indent="3"/>
    </xf>
    <xf numFmtId="0" fontId="81" fillId="22" borderId="7" xfId="0" applyFont="1" applyFill="1" applyBorder="1" applyAlignment="1">
      <alignment horizontal="left" vertical="center" indent="3"/>
    </xf>
    <xf numFmtId="0" fontId="81" fillId="22" borderId="27" xfId="0" applyFont="1" applyFill="1" applyBorder="1" applyAlignment="1">
      <alignment horizontal="left" vertical="center" indent="3"/>
    </xf>
    <xf numFmtId="0" fontId="81" fillId="22" borderId="28" xfId="0" applyFont="1" applyFill="1" applyBorder="1" applyAlignment="1">
      <alignment horizontal="left" vertical="center" indent="3"/>
    </xf>
    <xf numFmtId="0" fontId="81" fillId="29" borderId="51" xfId="0" applyFont="1" applyFill="1" applyBorder="1" applyAlignment="1">
      <alignment horizontal="left" vertical="center" indent="3"/>
    </xf>
    <xf numFmtId="0" fontId="81" fillId="29" borderId="6" xfId="0" applyFont="1" applyFill="1" applyBorder="1" applyAlignment="1">
      <alignment horizontal="left" vertical="center" indent="3"/>
    </xf>
    <xf numFmtId="0" fontId="81" fillId="29" borderId="25" xfId="0" applyFont="1" applyFill="1" applyBorder="1" applyAlignment="1">
      <alignment horizontal="left" vertical="center" indent="3"/>
    </xf>
    <xf numFmtId="0" fontId="76" fillId="17" borderId="7" xfId="0" applyFont="1" applyFill="1" applyBorder="1" applyAlignment="1">
      <alignment horizontal="left" vertical="center" indent="3"/>
    </xf>
    <xf numFmtId="0" fontId="76" fillId="17" borderId="27" xfId="0" applyFont="1" applyFill="1" applyBorder="1" applyAlignment="1">
      <alignment horizontal="left" vertical="center" indent="3"/>
    </xf>
    <xf numFmtId="0" fontId="76" fillId="17" borderId="28" xfId="0" applyFont="1" applyFill="1" applyBorder="1" applyAlignment="1">
      <alignment horizontal="left" vertical="center" indent="3"/>
    </xf>
    <xf numFmtId="0" fontId="81" fillId="3" borderId="53" xfId="0" applyFont="1" applyFill="1" applyBorder="1" applyAlignment="1">
      <alignment horizontal="left" vertical="center" indent="3"/>
    </xf>
    <xf numFmtId="0" fontId="81" fillId="3" borderId="49" xfId="0" applyFont="1" applyFill="1" applyBorder="1" applyAlignment="1">
      <alignment horizontal="left" vertical="center" indent="3"/>
    </xf>
    <xf numFmtId="0" fontId="81" fillId="3" borderId="39" xfId="0" applyFont="1" applyFill="1" applyBorder="1" applyAlignment="1">
      <alignment horizontal="left" vertical="center" indent="3"/>
    </xf>
    <xf numFmtId="0" fontId="80" fillId="3" borderId="7" xfId="0" applyFont="1" applyFill="1" applyBorder="1" applyAlignment="1">
      <alignment horizontal="left" vertical="center" indent="3"/>
    </xf>
    <xf numFmtId="0" fontId="80" fillId="3" borderId="27" xfId="0" applyFont="1" applyFill="1" applyBorder="1" applyAlignment="1">
      <alignment horizontal="left" vertical="center" indent="3"/>
    </xf>
    <xf numFmtId="0" fontId="80" fillId="3" borderId="28" xfId="0" applyFont="1" applyFill="1" applyBorder="1" applyAlignment="1">
      <alignment horizontal="left" vertical="center" indent="3"/>
    </xf>
    <xf numFmtId="0" fontId="76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94" fillId="19" borderId="26" xfId="0" applyFont="1" applyFill="1" applyBorder="1" applyAlignment="1">
      <alignment horizontal="center" vertical="center" wrapText="1"/>
    </xf>
    <xf numFmtId="0" fontId="93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6" fillId="37" borderId="5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81" fillId="9" borderId="7" xfId="0" applyFont="1" applyFill="1" applyBorder="1" applyAlignment="1">
      <alignment horizontal="left" vertical="center" indent="3"/>
    </xf>
    <xf numFmtId="0" fontId="81" fillId="9" borderId="27" xfId="0" applyFont="1" applyFill="1" applyBorder="1" applyAlignment="1">
      <alignment horizontal="left" vertical="center" indent="3"/>
    </xf>
    <xf numFmtId="0" fontId="81" fillId="9" borderId="28" xfId="0" applyFont="1" applyFill="1" applyBorder="1" applyAlignment="1">
      <alignment horizontal="left" vertical="center" indent="3"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44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1" fillId="3" borderId="69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81" fillId="3" borderId="72" xfId="0" applyFont="1" applyFill="1" applyBorder="1" applyAlignment="1">
      <alignment horizontal="center" vertical="center"/>
    </xf>
    <xf numFmtId="164" fontId="57" fillId="4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46" fillId="21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0" fontId="19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 vertical="center"/>
      <protection/>
    </xf>
    <xf numFmtId="0" fontId="24" fillId="33" borderId="0" xfId="25" applyFont="1" applyFill="1" applyBorder="1" applyAlignment="1">
      <alignment horizontal="center"/>
      <protection/>
    </xf>
    <xf numFmtId="164" fontId="19" fillId="35" borderId="0" xfId="23" applyFont="1" applyFill="1" applyBorder="1" applyAlignment="1">
      <alignment horizontal="center" vertical="center"/>
      <protection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5"/>
          <c:w val="0.93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Graphic'!$G$76:$G$95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Graphic'!$H$76:$H$95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Graphic'!$I$76:$I$95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Graphic'!$J$76:$J$95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Graphic'!$M$76:$M$95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Graphic'!$N$76:$N$95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Graphic'!$Q$76:$Q$95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Graphic'!$R$76:$R$95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0462848"/>
        <c:axId val="27056769"/>
      </c:barChart>
      <c:catAx>
        <c:axId val="1046284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1046284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3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4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5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6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7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13</xdr:row>
      <xdr:rowOff>57150</xdr:rowOff>
    </xdr:from>
    <xdr:to>
      <xdr:col>13</xdr:col>
      <xdr:colOff>571500</xdr:colOff>
      <xdr:row>28</xdr:row>
      <xdr:rowOff>38100</xdr:rowOff>
    </xdr:to>
    <xdr:pic>
      <xdr:nvPicPr>
        <xdr:cNvPr id="9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181225"/>
          <a:ext cx="59531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13</xdr:row>
      <xdr:rowOff>38100</xdr:rowOff>
    </xdr:from>
    <xdr:to>
      <xdr:col>13</xdr:col>
      <xdr:colOff>371475</xdr:colOff>
      <xdr:row>28</xdr:row>
      <xdr:rowOff>133350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247900"/>
          <a:ext cx="5953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9th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333375</xdr:colOff>
      <xdr:row>13</xdr:row>
      <xdr:rowOff>133350</xdr:rowOff>
    </xdr:from>
    <xdr:to>
      <xdr:col>9</xdr:col>
      <xdr:colOff>438150</xdr:colOff>
      <xdr:row>28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143375" y="2343150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
- 21 MIHO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802.18 CHAIR - CARL STEVENSON /
 802.19 CHAIR - STEVE SHELLHAMMER / 802.20 CHAIR - JERRY UPTON / 802.21 CHAIR - AJAY RAJKUMAR</a:t>
          </a:r>
        </a:p>
      </xdr:txBody>
    </xdr:sp>
    <xdr:clientData/>
  </xdr:twoCellAnchor>
  <xdr:twoCellAnchor>
    <xdr:from>
      <xdr:col>6</xdr:col>
      <xdr:colOff>266700</xdr:colOff>
      <xdr:row>29</xdr:row>
      <xdr:rowOff>142875</xdr:rowOff>
    </xdr:from>
    <xdr:to>
      <xdr:col>10</xdr:col>
      <xdr:colOff>533400</xdr:colOff>
      <xdr:row>31</xdr:row>
      <xdr:rowOff>95250</xdr:rowOff>
    </xdr:to>
    <xdr:sp>
      <xdr:nvSpPr>
        <xdr:cNvPr id="10" name="AutoShape 129"/>
        <xdr:cNvSpPr>
          <a:spLocks/>
        </xdr:cNvSpPr>
      </xdr:nvSpPr>
      <xdr:spPr>
        <a:xfrm>
          <a:off x="3467100" y="4943475"/>
          <a:ext cx="2705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www.802WirelessWorld.com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50101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 / or video recording of any 802.11 meeting is specifically prohibited as per the 802.11 WG Policies and Procedures.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40</xdr:row>
      <xdr:rowOff>28575</xdr:rowOff>
    </xdr:from>
    <xdr:ext cx="2200275" cy="1047750"/>
    <xdr:sp>
      <xdr:nvSpPr>
        <xdr:cNvPr id="1" name="AutoShape 12"/>
        <xdr:cNvSpPr>
          <a:spLocks/>
        </xdr:cNvSpPr>
      </xdr:nvSpPr>
      <xdr:spPr>
        <a:xfrm>
          <a:off x="485775" y="5286375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351472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35147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16</xdr:row>
      <xdr:rowOff>0</xdr:rowOff>
    </xdr:from>
    <xdr:to>
      <xdr:col>6</xdr:col>
      <xdr:colOff>704850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534400" y="61626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627822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3076575" y="32394525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30489525"/>
          <a:ext cx="11144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953375" y="15478125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1842075" y="8210550"/>
          <a:ext cx="564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75094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937325" y="82581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3347025" y="13677900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1123950</xdr:colOff>
      <xdr:row>31</xdr:row>
      <xdr:rowOff>342900</xdr:rowOff>
    </xdr:from>
    <xdr:to>
      <xdr:col>20</xdr:col>
      <xdr:colOff>19050</xdr:colOff>
      <xdr:row>31</xdr:row>
      <xdr:rowOff>342900</xdr:rowOff>
    </xdr:to>
    <xdr:sp>
      <xdr:nvSpPr>
        <xdr:cNvPr id="10" name="Line 13"/>
        <xdr:cNvSpPr>
          <a:spLocks/>
        </xdr:cNvSpPr>
      </xdr:nvSpPr>
      <xdr:spPr>
        <a:xfrm>
          <a:off x="20269200" y="1280160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371475</xdr:rowOff>
    </xdr:to>
    <xdr:sp>
      <xdr:nvSpPr>
        <xdr:cNvPr id="11" name="Line 14"/>
        <xdr:cNvSpPr>
          <a:spLocks/>
        </xdr:cNvSpPr>
      </xdr:nvSpPr>
      <xdr:spPr>
        <a:xfrm flipV="1">
          <a:off x="25974675" y="1547812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1162050</xdr:colOff>
      <xdr:row>31</xdr:row>
      <xdr:rowOff>304800</xdr:rowOff>
    </xdr:from>
    <xdr:to>
      <xdr:col>14</xdr:col>
      <xdr:colOff>1162050</xdr:colOff>
      <xdr:row>39</xdr:row>
      <xdr:rowOff>28575</xdr:rowOff>
    </xdr:to>
    <xdr:sp>
      <xdr:nvSpPr>
        <xdr:cNvPr id="12" name="Line 15"/>
        <xdr:cNvSpPr>
          <a:spLocks/>
        </xdr:cNvSpPr>
      </xdr:nvSpPr>
      <xdr:spPr>
        <a:xfrm>
          <a:off x="20307300" y="12763500"/>
          <a:ext cx="0" cy="277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333375</xdr:rowOff>
    </xdr:from>
    <xdr:to>
      <xdr:col>19</xdr:col>
      <xdr:colOff>1066800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>
          <a:off x="26050875" y="12792075"/>
          <a:ext cx="0" cy="26289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4563725" y="4448175"/>
          <a:ext cx="229076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953375" y="89725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10</xdr:row>
      <xdr:rowOff>0</xdr:rowOff>
    </xdr:from>
    <xdr:to>
      <xdr:col>10</xdr:col>
      <xdr:colOff>95250</xdr:colOff>
      <xdr:row>10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7981950" y="4448175"/>
          <a:ext cx="6800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9</xdr:row>
      <xdr:rowOff>314325</xdr:rowOff>
    </xdr:from>
    <xdr:to>
      <xdr:col>3</xdr:col>
      <xdr:colOff>1066800</xdr:colOff>
      <xdr:row>21</xdr:row>
      <xdr:rowOff>333375</xdr:rowOff>
    </xdr:to>
    <xdr:sp>
      <xdr:nvSpPr>
        <xdr:cNvPr id="17" name="Line 23"/>
        <xdr:cNvSpPr>
          <a:spLocks/>
        </xdr:cNvSpPr>
      </xdr:nvSpPr>
      <xdr:spPr>
        <a:xfrm flipH="1" flipV="1">
          <a:off x="7943850" y="4381500"/>
          <a:ext cx="9525" cy="4591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22</xdr:row>
      <xdr:rowOff>0</xdr:rowOff>
    </xdr:from>
    <xdr:to>
      <xdr:col>14</xdr:col>
      <xdr:colOff>0</xdr:colOff>
      <xdr:row>26</xdr:row>
      <xdr:rowOff>0</xdr:rowOff>
    </xdr:to>
    <xdr:sp>
      <xdr:nvSpPr>
        <xdr:cNvPr id="18" name="Rectangle 48"/>
        <xdr:cNvSpPr>
          <a:spLocks/>
        </xdr:cNvSpPr>
      </xdr:nvSpPr>
      <xdr:spPr>
        <a:xfrm>
          <a:off x="16868775" y="9029700"/>
          <a:ext cx="22764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19</xdr:row>
      <xdr:rowOff>228600</xdr:rowOff>
    </xdr:from>
    <xdr:to>
      <xdr:col>10</xdr:col>
      <xdr:colOff>457200</xdr:colOff>
      <xdr:row>22</xdr:row>
      <xdr:rowOff>76200</xdr:rowOff>
    </xdr:to>
    <xdr:sp>
      <xdr:nvSpPr>
        <xdr:cNvPr id="19" name="AutoShape 49"/>
        <xdr:cNvSpPr>
          <a:spLocks/>
        </xdr:cNvSpPr>
      </xdr:nvSpPr>
      <xdr:spPr>
        <a:xfrm>
          <a:off x="13220700" y="8105775"/>
          <a:ext cx="1924050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richard.h.paine@boeing.com" TargetMode="External" /><Relationship Id="rId11" Type="http://schemas.openxmlformats.org/officeDocument/2006/relationships/hyperlink" Target="mailto:bob@airespace.com" TargetMode="External" /><Relationship Id="rId12" Type="http://schemas.openxmlformats.org/officeDocument/2006/relationships/hyperlink" Target="mailto:bruce.kraemer@conexant.com" TargetMode="External" /><Relationship Id="rId13" Type="http://schemas.openxmlformats.org/officeDocument/2006/relationships/hyperlink" Target="mailto:cchaplin@sj.symbol.com" TargetMode="External" /><Relationship Id="rId14" Type="http://schemas.openxmlformats.org/officeDocument/2006/relationships/hyperlink" Target="mailto:donald.eastlake@motorola.com" TargetMode="External" /><Relationship Id="rId15" Type="http://schemas.openxmlformats.org/officeDocument/2006/relationships/hyperlink" Target="mailto:lra@tiac.net" TargetMode="External" /><Relationship Id="rId16" Type="http://schemas.openxmlformats.org/officeDocument/2006/relationships/hyperlink" Target="mailto:stephen.mccann@roke.co.uk" TargetMode="External" /><Relationship Id="rId17" Type="http://schemas.openxmlformats.org/officeDocument/2006/relationships/hyperlink" Target="mailto:charles_wright@azimuthsystems.co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39" customWidth="1"/>
    <col min="2" max="2" width="9.28125" style="839" customWidth="1"/>
    <col min="3" max="3" width="9.57421875" style="839" customWidth="1"/>
    <col min="4" max="4" width="6.00390625" style="839" customWidth="1"/>
    <col min="5" max="13" width="9.140625" style="839" customWidth="1"/>
    <col min="14" max="14" width="15.140625" style="839" customWidth="1"/>
    <col min="15" max="15" width="9.57421875" style="839" customWidth="1"/>
    <col min="16" max="16384" width="9.140625" style="839" customWidth="1"/>
  </cols>
  <sheetData>
    <row r="1" ht="6" customHeight="1">
      <c r="A1" s="1359"/>
    </row>
    <row r="2" spans="1:256" ht="11.25" customHeight="1" thickBot="1">
      <c r="A2"/>
      <c r="IV2" s="839" t="s">
        <v>277</v>
      </c>
    </row>
    <row r="3" spans="1:16" ht="17.25" customHeight="1" thickBot="1">
      <c r="A3"/>
      <c r="C3" s="87" t="s">
        <v>516</v>
      </c>
      <c r="O3" s="214" t="str">
        <f>$C$3</f>
        <v>INTERIM</v>
      </c>
      <c r="P3" s="840"/>
    </row>
    <row r="4" spans="1:16" ht="12.75" customHeight="1">
      <c r="A4"/>
      <c r="C4" s="1431" t="s">
        <v>880</v>
      </c>
      <c r="O4" s="1431" t="str">
        <f>$C$4</f>
        <v>R1</v>
      </c>
      <c r="P4" s="841"/>
    </row>
    <row r="5" spans="1:15" ht="12.75" customHeight="1">
      <c r="A5"/>
      <c r="C5" s="1432"/>
      <c r="O5" s="1432"/>
    </row>
    <row r="6" spans="1:15" ht="12.75" customHeight="1">
      <c r="A6"/>
      <c r="C6" s="1432"/>
      <c r="O6" s="1432"/>
    </row>
    <row r="7" spans="1:15" ht="12.75" customHeight="1" thickBot="1">
      <c r="A7"/>
      <c r="C7" s="1433"/>
      <c r="O7" s="1433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30"/>
      <c r="O17" s="1434"/>
    </row>
    <row r="18" spans="2:15" ht="12.75">
      <c r="B18" s="1430"/>
      <c r="O18" s="1434"/>
    </row>
    <row r="19" spans="2:15" ht="12.75">
      <c r="B19" s="1430"/>
      <c r="O19" s="1434"/>
    </row>
    <row r="20" ht="12.75">
      <c r="B20" s="1430"/>
    </row>
    <row r="21" ht="12.75">
      <c r="B21" s="1430"/>
    </row>
    <row r="22" ht="12.75">
      <c r="B22" s="1430"/>
    </row>
    <row r="23" spans="2:15" ht="12.75">
      <c r="B23" s="1430"/>
      <c r="O23" s="1434"/>
    </row>
    <row r="24" spans="2:15" ht="12.75">
      <c r="B24" s="1430"/>
      <c r="O24" s="1434"/>
    </row>
    <row r="25" spans="2:15" ht="12.75">
      <c r="B25" s="1430"/>
      <c r="O25" s="1434"/>
    </row>
    <row r="26" ht="12.75">
      <c r="B26" s="1430"/>
    </row>
    <row r="27" ht="12.75">
      <c r="B27" s="1430"/>
    </row>
    <row r="28" ht="12.75">
      <c r="B28" s="1430"/>
    </row>
    <row r="29" ht="12.75">
      <c r="B29" s="1430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CU11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830" customFormat="1" ht="16.5" customHeight="1"/>
    <row r="2" s="315" customFormat="1" ht="16.5" customHeight="1">
      <c r="I2" s="354"/>
    </row>
    <row r="3" spans="2:16" s="328" customFormat="1" ht="16.5" customHeight="1">
      <c r="B3" s="1803" t="s">
        <v>177</v>
      </c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</row>
    <row r="4" spans="2:97" s="329" customFormat="1" ht="16.5" customHeight="1">
      <c r="B4" s="419" t="s">
        <v>265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</row>
    <row r="5" spans="2:99" s="396" customFormat="1" ht="16.5" customHeight="1">
      <c r="B5" s="397" t="s">
        <v>447</v>
      </c>
      <c r="C5" s="398" t="s">
        <v>436</v>
      </c>
      <c r="D5" s="459"/>
      <c r="E5" s="459"/>
      <c r="F5" s="459"/>
      <c r="G5" s="459"/>
      <c r="H5" s="459"/>
      <c r="I5" s="459"/>
      <c r="J5" s="459"/>
      <c r="K5" s="459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7"/>
      <c r="BT5" s="467"/>
      <c r="BU5" s="467"/>
      <c r="BV5" s="467"/>
      <c r="BW5" s="467"/>
      <c r="BX5" s="467"/>
      <c r="BY5" s="467"/>
      <c r="BZ5" s="467"/>
      <c r="CA5" s="467"/>
      <c r="CB5" s="467"/>
      <c r="CC5" s="467"/>
      <c r="CD5" s="467"/>
      <c r="CE5" s="467"/>
      <c r="CF5" s="467"/>
      <c r="CG5" s="467"/>
      <c r="CH5" s="467"/>
      <c r="CI5" s="467"/>
      <c r="CJ5" s="467"/>
      <c r="CK5" s="467"/>
      <c r="CL5" s="467"/>
      <c r="CM5" s="467"/>
      <c r="CN5" s="467"/>
      <c r="CO5" s="467"/>
      <c r="CP5" s="467"/>
      <c r="CQ5" s="467"/>
      <c r="CR5" s="467"/>
      <c r="CS5" s="467"/>
      <c r="CT5" s="467"/>
      <c r="CU5" s="467"/>
    </row>
    <row r="6" spans="2:99" s="396" customFormat="1" ht="16.5" customHeight="1">
      <c r="B6" s="397" t="s">
        <v>447</v>
      </c>
      <c r="C6" s="398" t="s">
        <v>144</v>
      </c>
      <c r="D6" s="459"/>
      <c r="E6" s="459"/>
      <c r="F6" s="459"/>
      <c r="G6" s="459"/>
      <c r="H6" s="459"/>
      <c r="I6" s="459"/>
      <c r="J6" s="459"/>
      <c r="K6" s="459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467"/>
      <c r="BC6" s="467"/>
      <c r="BD6" s="467"/>
      <c r="BE6" s="467"/>
      <c r="BF6" s="467"/>
      <c r="BG6" s="467"/>
      <c r="BH6" s="467"/>
      <c r="BI6" s="467"/>
      <c r="BJ6" s="467"/>
      <c r="BK6" s="467"/>
      <c r="BL6" s="467"/>
      <c r="BM6" s="467"/>
      <c r="BN6" s="467"/>
      <c r="BO6" s="467"/>
      <c r="BP6" s="467"/>
      <c r="BQ6" s="467"/>
      <c r="BR6" s="467"/>
      <c r="BS6" s="467"/>
      <c r="BT6" s="467"/>
      <c r="BU6" s="467"/>
      <c r="BV6" s="467"/>
      <c r="BW6" s="467"/>
      <c r="BX6" s="467"/>
      <c r="BY6" s="467"/>
      <c r="BZ6" s="467"/>
      <c r="CA6" s="467"/>
      <c r="CB6" s="467"/>
      <c r="CC6" s="467"/>
      <c r="CD6" s="467"/>
      <c r="CE6" s="467"/>
      <c r="CF6" s="467"/>
      <c r="CG6" s="467"/>
      <c r="CH6" s="467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  <c r="CT6" s="467"/>
      <c r="CU6" s="467"/>
    </row>
    <row r="7" spans="2:99" s="396" customFormat="1" ht="16.5" customHeight="1">
      <c r="B7" s="397" t="s">
        <v>447</v>
      </c>
      <c r="C7" s="398" t="s">
        <v>183</v>
      </c>
      <c r="D7" s="459"/>
      <c r="E7" s="459"/>
      <c r="F7" s="459"/>
      <c r="G7" s="459"/>
      <c r="H7" s="459"/>
      <c r="I7" s="459"/>
      <c r="J7" s="459"/>
      <c r="K7" s="459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</row>
    <row r="8" spans="2:97" s="413" customFormat="1" ht="16.5" customHeight="1">
      <c r="B8" s="414"/>
      <c r="C8" s="415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6"/>
      <c r="BF8" s="416"/>
      <c r="BG8" s="416"/>
      <c r="BH8" s="416"/>
      <c r="BI8" s="416"/>
      <c r="BJ8" s="416"/>
      <c r="BK8" s="416"/>
      <c r="BL8" s="416"/>
      <c r="BM8" s="416"/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</row>
    <row r="9" s="325" customFormat="1" ht="16.5" customHeight="1">
      <c r="I9" s="326"/>
    </row>
    <row r="10" spans="2:16" s="327" customFormat="1" ht="16.5" customHeight="1">
      <c r="B10" s="1811" t="s">
        <v>540</v>
      </c>
      <c r="C10" s="1811"/>
      <c r="D10" s="1811"/>
      <c r="E10" s="1811"/>
      <c r="F10" s="1811"/>
      <c r="G10" s="1811"/>
      <c r="H10" s="1811"/>
      <c r="I10" s="1811"/>
      <c r="J10" s="1811"/>
      <c r="K10" s="1811"/>
      <c r="L10" s="1811"/>
      <c r="M10" s="1811"/>
      <c r="N10" s="1811"/>
      <c r="O10" s="1811"/>
      <c r="P10" s="1811"/>
    </row>
    <row r="11" spans="2:16" s="311" customFormat="1" ht="16.5" customHeight="1">
      <c r="B11" s="1812" t="s">
        <v>251</v>
      </c>
      <c r="C11" s="1812"/>
      <c r="D11" s="1812"/>
      <c r="E11" s="1812"/>
      <c r="F11" s="1812"/>
      <c r="G11" s="1812"/>
      <c r="H11" s="1812"/>
      <c r="I11" s="1812"/>
      <c r="J11" s="1812"/>
      <c r="K11" s="1812"/>
      <c r="L11" s="1812"/>
      <c r="M11" s="1812"/>
      <c r="N11" s="1812"/>
      <c r="O11" s="1812"/>
      <c r="P11" s="1812"/>
    </row>
    <row r="12" spans="2:97" s="329" customFormat="1" ht="16.5" customHeight="1">
      <c r="B12" s="1813" t="s">
        <v>399</v>
      </c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</row>
    <row r="13" spans="2:97" s="86" customFormat="1" ht="16.5" customHeight="1">
      <c r="B13" s="320" t="s">
        <v>447</v>
      </c>
      <c r="C13" s="321" t="s">
        <v>718</v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</row>
    <row r="14" spans="2:97" s="86" customFormat="1" ht="16.5" customHeight="1">
      <c r="B14" s="320"/>
      <c r="C14" s="320" t="s">
        <v>447</v>
      </c>
      <c r="D14" s="321" t="s">
        <v>719</v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</row>
    <row r="15" spans="2:97" s="413" customFormat="1" ht="16.5" customHeight="1">
      <c r="B15" s="414"/>
      <c r="C15" s="415"/>
      <c r="D15" s="415"/>
      <c r="E15" s="415"/>
      <c r="F15" s="415"/>
      <c r="G15" s="415"/>
      <c r="H15" s="415"/>
      <c r="I15" s="415"/>
      <c r="J15" s="415"/>
      <c r="K15" s="415"/>
      <c r="L15" s="417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</row>
    <row r="16" s="453" customFormat="1" ht="16.5" customHeight="1">
      <c r="I16" s="454"/>
    </row>
    <row r="17" spans="2:16" s="455" customFormat="1" ht="16.5" customHeight="1">
      <c r="B17" s="1817" t="s">
        <v>247</v>
      </c>
      <c r="C17" s="1817"/>
      <c r="D17" s="1817"/>
      <c r="E17" s="1817"/>
      <c r="F17" s="1817"/>
      <c r="G17" s="1817"/>
      <c r="H17" s="1817"/>
      <c r="I17" s="1817"/>
      <c r="J17" s="1817"/>
      <c r="K17" s="1817"/>
      <c r="L17" s="1817"/>
      <c r="M17" s="1817"/>
      <c r="N17" s="1817"/>
      <c r="O17" s="1817"/>
      <c r="P17" s="1817"/>
    </row>
    <row r="18" spans="2:16" s="311" customFormat="1" ht="16.5" customHeight="1">
      <c r="B18" s="1812" t="s">
        <v>248</v>
      </c>
      <c r="C18" s="1812"/>
      <c r="D18" s="1812"/>
      <c r="E18" s="1812"/>
      <c r="F18" s="1812"/>
      <c r="G18" s="1812"/>
      <c r="H18" s="1812"/>
      <c r="I18" s="1812"/>
      <c r="J18" s="1812"/>
      <c r="K18" s="1812"/>
      <c r="L18" s="1812"/>
      <c r="M18" s="1812"/>
      <c r="N18" s="1812"/>
      <c r="O18" s="1812"/>
      <c r="P18" s="1812"/>
    </row>
    <row r="19" spans="2:97" s="457" customFormat="1" ht="16.5" customHeight="1">
      <c r="B19" s="1818" t="s">
        <v>256</v>
      </c>
      <c r="C19" s="1818"/>
      <c r="D19" s="1818"/>
      <c r="E19" s="1818"/>
      <c r="F19" s="1818"/>
      <c r="G19" s="1818"/>
      <c r="H19" s="1818"/>
      <c r="I19" s="1818"/>
      <c r="J19" s="1818"/>
      <c r="K19" s="1818"/>
      <c r="L19" s="1818"/>
      <c r="M19" s="1818"/>
      <c r="N19" s="1818"/>
      <c r="O19" s="1818"/>
      <c r="P19" s="181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</row>
    <row r="20" spans="1:21" s="314" customFormat="1" ht="16.5" customHeight="1">
      <c r="A20" s="86"/>
      <c r="B20" s="472" t="s">
        <v>447</v>
      </c>
      <c r="C20" s="321" t="s">
        <v>720</v>
      </c>
      <c r="D20" s="321"/>
      <c r="E20" s="321"/>
      <c r="F20" s="321"/>
      <c r="G20" s="321"/>
      <c r="H20" s="321"/>
      <c r="I20" s="321"/>
      <c r="J20" s="321"/>
      <c r="K20" s="321"/>
      <c r="L20" s="323"/>
      <c r="M20" s="324"/>
      <c r="N20" s="324"/>
      <c r="O20" s="324"/>
      <c r="P20" s="324"/>
      <c r="Q20" s="333"/>
      <c r="R20" s="333"/>
      <c r="S20" s="333"/>
      <c r="T20" s="333"/>
      <c r="U20" s="333"/>
    </row>
    <row r="21" spans="1:21" s="314" customFormat="1" ht="16.5" customHeight="1">
      <c r="A21" s="86"/>
      <c r="B21" s="320" t="s">
        <v>447</v>
      </c>
      <c r="C21" s="321" t="s">
        <v>859</v>
      </c>
      <c r="D21" s="321"/>
      <c r="E21" s="321"/>
      <c r="F21" s="321"/>
      <c r="G21" s="321"/>
      <c r="H21" s="321"/>
      <c r="I21" s="321"/>
      <c r="J21" s="321"/>
      <c r="K21" s="321"/>
      <c r="L21" s="323"/>
      <c r="M21" s="324"/>
      <c r="N21" s="324"/>
      <c r="O21" s="324"/>
      <c r="P21" s="324"/>
      <c r="Q21" s="333"/>
      <c r="R21" s="333"/>
      <c r="S21" s="333"/>
      <c r="T21" s="333"/>
      <c r="U21" s="333"/>
    </row>
    <row r="22" spans="1:21" s="314" customFormat="1" ht="16.5" customHeight="1">
      <c r="A22" s="86"/>
      <c r="B22" s="320" t="s">
        <v>447</v>
      </c>
      <c r="C22" s="321" t="s">
        <v>802</v>
      </c>
      <c r="D22" s="321"/>
      <c r="E22" s="321"/>
      <c r="F22" s="321"/>
      <c r="G22" s="321"/>
      <c r="H22" s="321"/>
      <c r="I22" s="321"/>
      <c r="J22" s="321"/>
      <c r="K22" s="321"/>
      <c r="L22" s="323"/>
      <c r="M22" s="324"/>
      <c r="N22" s="324"/>
      <c r="O22" s="324"/>
      <c r="P22" s="324"/>
      <c r="Q22" s="333"/>
      <c r="R22" s="333"/>
      <c r="S22" s="333"/>
      <c r="T22" s="333"/>
      <c r="U22" s="333"/>
    </row>
    <row r="23" spans="1:21" s="709" customFormat="1" ht="16.5" customHeight="1">
      <c r="A23" s="86"/>
      <c r="B23" s="320" t="s">
        <v>447</v>
      </c>
      <c r="C23" s="321" t="s">
        <v>721</v>
      </c>
      <c r="D23" s="322"/>
      <c r="E23" s="322"/>
      <c r="F23" s="322"/>
      <c r="G23" s="322"/>
      <c r="H23" s="322"/>
      <c r="I23" s="322"/>
      <c r="J23" s="322"/>
      <c r="K23" s="322"/>
      <c r="L23" s="333"/>
      <c r="M23" s="333"/>
      <c r="N23" s="333"/>
      <c r="O23" s="333"/>
      <c r="P23" s="333"/>
      <c r="Q23" s="333"/>
      <c r="R23" s="333"/>
      <c r="S23" s="333"/>
      <c r="T23" s="333"/>
      <c r="U23" s="333"/>
    </row>
    <row r="24" s="413" customFormat="1" ht="16.5" customHeight="1"/>
    <row r="25" s="342" customFormat="1" ht="16.5" customHeight="1">
      <c r="I25" s="343"/>
    </row>
    <row r="26" spans="2:16" s="344" customFormat="1" ht="16.5" customHeight="1">
      <c r="B26" s="1815" t="s">
        <v>388</v>
      </c>
      <c r="C26" s="1815"/>
      <c r="D26" s="1815"/>
      <c r="E26" s="1815"/>
      <c r="F26" s="1815"/>
      <c r="G26" s="1815"/>
      <c r="H26" s="1815"/>
      <c r="I26" s="1815"/>
      <c r="J26" s="1815"/>
      <c r="K26" s="1815"/>
      <c r="L26" s="1815"/>
      <c r="M26" s="1815"/>
      <c r="N26" s="1815"/>
      <c r="O26" s="1815"/>
      <c r="P26" s="1815"/>
    </row>
    <row r="27" spans="2:16" s="311" customFormat="1" ht="16.5" customHeight="1">
      <c r="B27" s="1812" t="s">
        <v>264</v>
      </c>
      <c r="C27" s="1812"/>
      <c r="D27" s="1812"/>
      <c r="E27" s="1812"/>
      <c r="F27" s="1812"/>
      <c r="G27" s="1812"/>
      <c r="H27" s="1812"/>
      <c r="I27" s="1812"/>
      <c r="J27" s="1812"/>
      <c r="K27" s="1812"/>
      <c r="L27" s="1812"/>
      <c r="M27" s="1812"/>
      <c r="N27" s="1812"/>
      <c r="O27" s="1812"/>
      <c r="P27" s="1812"/>
    </row>
    <row r="28" spans="2:97" s="334" customFormat="1" ht="16.5" customHeight="1">
      <c r="B28" s="1814" t="s">
        <v>539</v>
      </c>
      <c r="C28" s="1814"/>
      <c r="D28" s="1814"/>
      <c r="E28" s="1814"/>
      <c r="F28" s="1814"/>
      <c r="G28" s="1814"/>
      <c r="H28" s="1814"/>
      <c r="I28" s="1814"/>
      <c r="J28" s="1814"/>
      <c r="K28" s="1814"/>
      <c r="L28" s="1814"/>
      <c r="M28" s="1814"/>
      <c r="N28" s="1814"/>
      <c r="O28" s="1814"/>
      <c r="P28" s="1814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</row>
    <row r="29" spans="1:9" s="86" customFormat="1" ht="15.75">
      <c r="A29" s="990"/>
      <c r="B29" s="991" t="s">
        <v>447</v>
      </c>
      <c r="C29" s="823" t="s">
        <v>862</v>
      </c>
      <c r="D29" s="992"/>
      <c r="E29" s="992"/>
      <c r="F29" s="992"/>
      <c r="G29" s="992"/>
      <c r="H29" s="992"/>
      <c r="I29" s="992"/>
    </row>
    <row r="30" s="413" customFormat="1" ht="16.5" customHeight="1"/>
    <row r="31" s="506" customFormat="1" ht="16.5" customHeight="1">
      <c r="I31" s="507"/>
    </row>
    <row r="32" spans="2:16" s="508" customFormat="1" ht="16.5" customHeight="1">
      <c r="B32" s="1816" t="s">
        <v>254</v>
      </c>
      <c r="C32" s="1816"/>
      <c r="D32" s="1816"/>
      <c r="E32" s="1816"/>
      <c r="F32" s="1816"/>
      <c r="G32" s="1816"/>
      <c r="H32" s="1816"/>
      <c r="I32" s="1816"/>
      <c r="J32" s="1816"/>
      <c r="K32" s="1816"/>
      <c r="L32" s="1816"/>
      <c r="M32" s="1816"/>
      <c r="N32" s="1816"/>
      <c r="O32" s="1816"/>
      <c r="P32" s="1816"/>
    </row>
    <row r="33" spans="2:16" s="311" customFormat="1" ht="16.5" customHeight="1">
      <c r="B33" s="1812" t="s">
        <v>255</v>
      </c>
      <c r="C33" s="1812"/>
      <c r="D33" s="1812"/>
      <c r="E33" s="1812"/>
      <c r="F33" s="1812"/>
      <c r="G33" s="1812"/>
      <c r="H33" s="1812"/>
      <c r="I33" s="1812"/>
      <c r="J33" s="1812"/>
      <c r="K33" s="1812"/>
      <c r="L33" s="1812"/>
      <c r="M33" s="1812"/>
      <c r="N33" s="1812"/>
      <c r="O33" s="1812"/>
      <c r="P33" s="1812"/>
    </row>
    <row r="34" spans="2:97" s="334" customFormat="1" ht="16.5" customHeight="1">
      <c r="B34" s="1814" t="s">
        <v>169</v>
      </c>
      <c r="C34" s="1814"/>
      <c r="D34" s="1814"/>
      <c r="E34" s="1814"/>
      <c r="F34" s="1814"/>
      <c r="G34" s="1814"/>
      <c r="H34" s="1814"/>
      <c r="I34" s="1814"/>
      <c r="J34" s="1814"/>
      <c r="K34" s="1814"/>
      <c r="L34" s="1814"/>
      <c r="M34" s="1814"/>
      <c r="N34" s="1814"/>
      <c r="O34" s="1814"/>
      <c r="P34" s="1814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</row>
    <row r="35" spans="2:95" s="746" customFormat="1" ht="16.5" customHeight="1">
      <c r="B35" s="813" t="s">
        <v>447</v>
      </c>
      <c r="C35" s="823" t="s">
        <v>361</v>
      </c>
      <c r="D35" s="824"/>
      <c r="E35" s="813"/>
      <c r="F35" s="813"/>
      <c r="G35" s="813"/>
      <c r="H35" s="813"/>
      <c r="I35" s="813"/>
      <c r="J35" s="813"/>
      <c r="K35" s="813"/>
      <c r="L35" s="814"/>
      <c r="M35" s="814"/>
      <c r="N35" s="814"/>
      <c r="O35" s="814"/>
      <c r="P35" s="81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</row>
    <row r="36" spans="2:95" s="746" customFormat="1" ht="16.5" customHeight="1">
      <c r="B36" s="813" t="s">
        <v>447</v>
      </c>
      <c r="C36" s="823" t="s">
        <v>692</v>
      </c>
      <c r="D36" s="824"/>
      <c r="E36" s="813"/>
      <c r="F36" s="813"/>
      <c r="G36" s="813"/>
      <c r="H36" s="813"/>
      <c r="I36" s="813"/>
      <c r="J36" s="813"/>
      <c r="K36" s="813"/>
      <c r="L36" s="814"/>
      <c r="M36" s="814"/>
      <c r="N36" s="814"/>
      <c r="O36" s="814"/>
      <c r="P36" s="81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</row>
    <row r="37" spans="1:16" s="821" customFormat="1" ht="16.5" customHeight="1">
      <c r="A37" s="815"/>
      <c r="B37" s="813" t="s">
        <v>447</v>
      </c>
      <c r="C37" s="823" t="s">
        <v>693</v>
      </c>
      <c r="D37" s="824"/>
      <c r="E37" s="813"/>
      <c r="F37" s="813"/>
      <c r="G37" s="813"/>
      <c r="H37" s="813"/>
      <c r="I37" s="813"/>
      <c r="J37" s="813"/>
      <c r="K37" s="813"/>
      <c r="L37" s="813"/>
      <c r="M37" s="813"/>
      <c r="N37" s="814"/>
      <c r="O37" s="746"/>
      <c r="P37" s="746"/>
    </row>
    <row r="38" s="413" customFormat="1" ht="16.5" customHeight="1"/>
    <row r="39" s="345" customFormat="1" ht="16.5" customHeight="1">
      <c r="I39" s="346"/>
    </row>
    <row r="40" spans="2:16" s="347" customFormat="1" ht="16.5" customHeight="1">
      <c r="B40" s="1819" t="s">
        <v>470</v>
      </c>
      <c r="C40" s="1819"/>
      <c r="D40" s="1819"/>
      <c r="E40" s="1819"/>
      <c r="F40" s="1819"/>
      <c r="G40" s="1819"/>
      <c r="H40" s="1819"/>
      <c r="I40" s="1819"/>
      <c r="J40" s="1819"/>
      <c r="K40" s="1819"/>
      <c r="L40" s="1819"/>
      <c r="M40" s="1819"/>
      <c r="N40" s="1819"/>
      <c r="O40" s="1819"/>
      <c r="P40" s="1819"/>
    </row>
    <row r="41" spans="2:16" s="311" customFormat="1" ht="16.5" customHeight="1">
      <c r="B41" s="1812" t="s">
        <v>253</v>
      </c>
      <c r="C41" s="1812"/>
      <c r="D41" s="1812"/>
      <c r="E41" s="1812"/>
      <c r="F41" s="1812"/>
      <c r="G41" s="1812"/>
      <c r="H41" s="1812"/>
      <c r="I41" s="1812"/>
      <c r="J41" s="1812"/>
      <c r="K41" s="1812"/>
      <c r="L41" s="1812"/>
      <c r="M41" s="1812"/>
      <c r="N41" s="1812"/>
      <c r="O41" s="1812"/>
      <c r="P41" s="1812"/>
    </row>
    <row r="42" spans="2:97" s="334" customFormat="1" ht="16.5" customHeight="1">
      <c r="B42" s="1814" t="s">
        <v>678</v>
      </c>
      <c r="C42" s="1814"/>
      <c r="D42" s="1814"/>
      <c r="E42" s="1814"/>
      <c r="F42" s="1814"/>
      <c r="G42" s="1814"/>
      <c r="H42" s="1814"/>
      <c r="I42" s="1814"/>
      <c r="J42" s="1814"/>
      <c r="K42" s="1814"/>
      <c r="L42" s="1814"/>
      <c r="M42" s="1814"/>
      <c r="N42" s="1814"/>
      <c r="O42" s="1814"/>
      <c r="P42" s="1814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</row>
    <row r="43" spans="2:9" s="86" customFormat="1" ht="16.5" customHeight="1">
      <c r="B43" s="842" t="s">
        <v>447</v>
      </c>
      <c r="C43" s="321" t="s">
        <v>867</v>
      </c>
      <c r="D43" s="321"/>
      <c r="E43" s="321"/>
      <c r="F43" s="321"/>
      <c r="G43" s="321"/>
      <c r="H43" s="321"/>
      <c r="I43" s="321"/>
    </row>
    <row r="44" spans="2:9" s="86" customFormat="1" ht="16.5" customHeight="1">
      <c r="B44" s="842" t="s">
        <v>447</v>
      </c>
      <c r="C44" s="321" t="s">
        <v>868</v>
      </c>
      <c r="D44" s="321"/>
      <c r="E44" s="321"/>
      <c r="F44" s="321"/>
      <c r="G44" s="321"/>
      <c r="H44" s="321"/>
      <c r="I44" s="321"/>
    </row>
    <row r="45" s="413" customFormat="1" ht="16.5" customHeight="1"/>
    <row r="46" s="950" customFormat="1" ht="16.5" customHeight="1">
      <c r="I46" s="951"/>
    </row>
    <row r="47" spans="2:16" s="952" customFormat="1" ht="16.5" customHeight="1">
      <c r="B47" s="1821" t="s">
        <v>783</v>
      </c>
      <c r="C47" s="1821"/>
      <c r="D47" s="1821"/>
      <c r="E47" s="1821"/>
      <c r="F47" s="1821"/>
      <c r="G47" s="1821"/>
      <c r="H47" s="1821"/>
      <c r="I47" s="1821"/>
      <c r="J47" s="1821"/>
      <c r="K47" s="1821"/>
      <c r="L47" s="1821"/>
      <c r="M47" s="1821"/>
      <c r="N47" s="1821"/>
      <c r="O47" s="1821"/>
      <c r="P47" s="1821"/>
    </row>
    <row r="48" spans="2:16" s="311" customFormat="1" ht="16.5" customHeight="1">
      <c r="B48" s="1812" t="s">
        <v>634</v>
      </c>
      <c r="C48" s="1812"/>
      <c r="D48" s="1812"/>
      <c r="E48" s="1812"/>
      <c r="F48" s="1812"/>
      <c r="G48" s="1812"/>
      <c r="H48" s="1812"/>
      <c r="I48" s="1812"/>
      <c r="J48" s="1812"/>
      <c r="K48" s="1812"/>
      <c r="L48" s="1812"/>
      <c r="M48" s="1812"/>
      <c r="N48" s="1812"/>
      <c r="O48" s="1812"/>
      <c r="P48" s="1812"/>
    </row>
    <row r="49" spans="2:97" s="420" customFormat="1" ht="16.5" customHeight="1">
      <c r="B49" s="1799" t="s">
        <v>633</v>
      </c>
      <c r="C49" s="1799"/>
      <c r="D49" s="1799"/>
      <c r="E49" s="1799"/>
      <c r="F49" s="1799"/>
      <c r="G49" s="1799"/>
      <c r="H49" s="1799"/>
      <c r="I49" s="1799"/>
      <c r="J49" s="1799"/>
      <c r="K49" s="1799"/>
      <c r="L49" s="1799"/>
      <c r="M49" s="1799"/>
      <c r="N49" s="1799"/>
      <c r="O49" s="1799"/>
      <c r="P49" s="1799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/>
      <c r="BZ49" s="395"/>
      <c r="CA49" s="395"/>
      <c r="CB49" s="395"/>
      <c r="CC49" s="395"/>
      <c r="CD49" s="395"/>
      <c r="CE49" s="395"/>
      <c r="CF49" s="395"/>
      <c r="CG49" s="395"/>
      <c r="CH49" s="395"/>
      <c r="CI49" s="395"/>
      <c r="CJ49" s="395"/>
      <c r="CK49" s="395"/>
      <c r="CL49" s="395"/>
      <c r="CM49" s="395"/>
      <c r="CN49" s="395"/>
      <c r="CO49" s="395"/>
      <c r="CP49" s="395"/>
      <c r="CQ49" s="395"/>
      <c r="CR49" s="395"/>
      <c r="CS49" s="395"/>
    </row>
    <row r="50" spans="2:97" s="396" customFormat="1" ht="15.75">
      <c r="B50" s="397" t="s">
        <v>447</v>
      </c>
      <c r="C50" s="421" t="s">
        <v>77</v>
      </c>
      <c r="D50" s="422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399"/>
      <c r="CB50" s="399"/>
      <c r="CC50" s="399"/>
      <c r="CD50" s="399"/>
      <c r="CE50" s="399"/>
      <c r="CF50" s="399"/>
      <c r="CG50" s="399"/>
      <c r="CH50" s="399"/>
      <c r="CI50" s="399"/>
      <c r="CJ50" s="399"/>
      <c r="CK50" s="399"/>
      <c r="CL50" s="399"/>
      <c r="CM50" s="399"/>
      <c r="CN50" s="399"/>
      <c r="CO50" s="399"/>
      <c r="CP50" s="399"/>
      <c r="CQ50" s="399"/>
      <c r="CR50" s="399"/>
      <c r="CS50" s="399"/>
    </row>
    <row r="51" spans="2:97" s="396" customFormat="1" ht="15.75">
      <c r="B51" s="397" t="s">
        <v>447</v>
      </c>
      <c r="C51" s="421" t="s">
        <v>877</v>
      </c>
      <c r="D51" s="422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399"/>
      <c r="CB51" s="399"/>
      <c r="CC51" s="399"/>
      <c r="CD51" s="399"/>
      <c r="CE51" s="399"/>
      <c r="CF51" s="399"/>
      <c r="CG51" s="399"/>
      <c r="CH51" s="399"/>
      <c r="CI51" s="399"/>
      <c r="CJ51" s="399"/>
      <c r="CK51" s="399"/>
      <c r="CL51" s="399"/>
      <c r="CM51" s="399"/>
      <c r="CN51" s="399"/>
      <c r="CO51" s="399"/>
      <c r="CP51" s="399"/>
      <c r="CQ51" s="399"/>
      <c r="CR51" s="399"/>
      <c r="CS51" s="399"/>
    </row>
    <row r="52" spans="2:97" s="396" customFormat="1" ht="15.75">
      <c r="B52" s="397" t="s">
        <v>447</v>
      </c>
      <c r="C52" s="421" t="s">
        <v>878</v>
      </c>
      <c r="D52" s="422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399"/>
      <c r="CB52" s="399"/>
      <c r="CC52" s="399"/>
      <c r="CD52" s="399"/>
      <c r="CE52" s="399"/>
      <c r="CF52" s="399"/>
      <c r="CG52" s="399"/>
      <c r="CH52" s="399"/>
      <c r="CI52" s="399"/>
      <c r="CJ52" s="399"/>
      <c r="CK52" s="399"/>
      <c r="CL52" s="399"/>
      <c r="CM52" s="399"/>
      <c r="CN52" s="399"/>
      <c r="CO52" s="399"/>
      <c r="CP52" s="399"/>
      <c r="CQ52" s="399"/>
      <c r="CR52" s="399"/>
      <c r="CS52" s="399"/>
    </row>
    <row r="53" s="237" customFormat="1" ht="16.5" customHeight="1">
      <c r="G53" s="238"/>
    </row>
    <row r="54" s="1071" customFormat="1" ht="16.5" customHeight="1">
      <c r="I54" s="1072"/>
    </row>
    <row r="55" spans="2:16" s="1073" customFormat="1" ht="16.5" customHeight="1">
      <c r="B55" s="1822" t="s">
        <v>784</v>
      </c>
      <c r="C55" s="1822"/>
      <c r="D55" s="1822"/>
      <c r="E55" s="1822"/>
      <c r="F55" s="1822"/>
      <c r="G55" s="1822"/>
      <c r="H55" s="1822"/>
      <c r="I55" s="1822"/>
      <c r="J55" s="1822"/>
      <c r="K55" s="1822"/>
      <c r="L55" s="1822"/>
      <c r="M55" s="1822"/>
      <c r="N55" s="1822"/>
      <c r="O55" s="1822"/>
      <c r="P55" s="1822"/>
    </row>
    <row r="56" spans="2:16" s="311" customFormat="1" ht="16.5" customHeight="1">
      <c r="B56" s="1812" t="s">
        <v>632</v>
      </c>
      <c r="C56" s="1812"/>
      <c r="D56" s="1812"/>
      <c r="E56" s="1812"/>
      <c r="F56" s="1812"/>
      <c r="G56" s="1812"/>
      <c r="H56" s="1812"/>
      <c r="I56" s="1812"/>
      <c r="J56" s="1812"/>
      <c r="K56" s="1812"/>
      <c r="L56" s="1812"/>
      <c r="M56" s="1812"/>
      <c r="N56" s="1812"/>
      <c r="O56" s="1812"/>
      <c r="P56" s="1812"/>
    </row>
    <row r="57" spans="2:97" s="420" customFormat="1" ht="16.5" customHeight="1">
      <c r="B57" s="1799" t="s">
        <v>680</v>
      </c>
      <c r="C57" s="1799"/>
      <c r="D57" s="1799"/>
      <c r="E57" s="1799"/>
      <c r="F57" s="1799"/>
      <c r="G57" s="1799"/>
      <c r="H57" s="1799"/>
      <c r="I57" s="1799"/>
      <c r="J57" s="1799"/>
      <c r="K57" s="1799"/>
      <c r="L57" s="1799"/>
      <c r="M57" s="1799"/>
      <c r="N57" s="1799"/>
      <c r="O57" s="1799"/>
      <c r="P57" s="1799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/>
      <c r="BG57" s="395"/>
      <c r="BH57" s="395"/>
      <c r="BI57" s="395"/>
      <c r="BJ57" s="395"/>
      <c r="BK57" s="395"/>
      <c r="BL57" s="395"/>
      <c r="BM57" s="395"/>
      <c r="BN57" s="395"/>
      <c r="BO57" s="395"/>
      <c r="BP57" s="395"/>
      <c r="BQ57" s="395"/>
      <c r="BR57" s="395"/>
      <c r="BS57" s="395"/>
      <c r="BT57" s="395"/>
      <c r="BU57" s="395"/>
      <c r="BV57" s="395"/>
      <c r="BW57" s="395"/>
      <c r="BX57" s="395"/>
      <c r="BY57" s="395"/>
      <c r="BZ57" s="395"/>
      <c r="CA57" s="395"/>
      <c r="CB57" s="395"/>
      <c r="CC57" s="395"/>
      <c r="CD57" s="395"/>
      <c r="CE57" s="395"/>
      <c r="CF57" s="395"/>
      <c r="CG57" s="395"/>
      <c r="CH57" s="395"/>
      <c r="CI57" s="395"/>
      <c r="CJ57" s="395"/>
      <c r="CK57" s="395"/>
      <c r="CL57" s="395"/>
      <c r="CM57" s="395"/>
      <c r="CN57" s="395"/>
      <c r="CO57" s="395"/>
      <c r="CP57" s="395"/>
      <c r="CQ57" s="395"/>
      <c r="CR57" s="395"/>
      <c r="CS57" s="395"/>
    </row>
    <row r="58" spans="1:97" s="474" customFormat="1" ht="16.5" customHeight="1">
      <c r="A58" s="396"/>
      <c r="B58" s="397" t="s">
        <v>447</v>
      </c>
      <c r="C58" s="421" t="s">
        <v>797</v>
      </c>
      <c r="D58" s="422"/>
      <c r="E58" s="399"/>
      <c r="F58" s="399"/>
      <c r="G58" s="399"/>
      <c r="H58" s="399"/>
      <c r="I58" s="399"/>
      <c r="J58" s="399"/>
      <c r="K58" s="1350"/>
      <c r="L58" s="1350"/>
      <c r="M58" s="1350"/>
      <c r="N58" s="1350"/>
      <c r="O58" s="1350"/>
      <c r="P58" s="1350"/>
      <c r="Q58" s="1350"/>
      <c r="R58" s="1350"/>
      <c r="S58" s="1350"/>
      <c r="T58" s="1350"/>
      <c r="U58" s="1350"/>
      <c r="V58" s="1350"/>
      <c r="W58" s="1350"/>
      <c r="X58" s="1350"/>
      <c r="Y58" s="1350"/>
      <c r="Z58" s="1350"/>
      <c r="AA58" s="1350"/>
      <c r="AB58" s="1350"/>
      <c r="AC58" s="1350"/>
      <c r="AD58" s="1350"/>
      <c r="AE58" s="1350"/>
      <c r="AF58" s="1350"/>
      <c r="AG58" s="1350"/>
      <c r="AH58" s="1350"/>
      <c r="AI58" s="1350"/>
      <c r="AJ58" s="1350"/>
      <c r="AK58" s="1350"/>
      <c r="AL58" s="1350"/>
      <c r="AM58" s="1350"/>
      <c r="AN58" s="1350"/>
      <c r="AO58" s="1350"/>
      <c r="AP58" s="1350"/>
      <c r="AQ58" s="1350"/>
      <c r="AR58" s="1350"/>
      <c r="AS58" s="1350"/>
      <c r="AT58" s="1350"/>
      <c r="AU58" s="1350"/>
      <c r="AV58" s="1350"/>
      <c r="AW58" s="1350"/>
      <c r="AX58" s="1350"/>
      <c r="AY58" s="1350"/>
      <c r="AZ58" s="1350"/>
      <c r="BA58" s="1350"/>
      <c r="BB58" s="1350"/>
      <c r="BC58" s="1350"/>
      <c r="BD58" s="1350"/>
      <c r="BE58" s="1350"/>
      <c r="BF58" s="1350"/>
      <c r="BG58" s="1350"/>
      <c r="BH58" s="1350"/>
      <c r="BI58" s="1350"/>
      <c r="BJ58" s="1350"/>
      <c r="BK58" s="1350"/>
      <c r="BL58" s="1350"/>
      <c r="BM58" s="1350"/>
      <c r="BN58" s="1350"/>
      <c r="BO58" s="1350"/>
      <c r="BP58" s="1350"/>
      <c r="BQ58" s="1350"/>
      <c r="BR58" s="1350"/>
      <c r="BS58" s="1350"/>
      <c r="BT58" s="1350"/>
      <c r="BU58" s="1350"/>
      <c r="BV58" s="1350"/>
      <c r="BW58" s="1350"/>
      <c r="BX58" s="1350"/>
      <c r="BY58" s="1350"/>
      <c r="BZ58" s="1350"/>
      <c r="CA58" s="1350"/>
      <c r="CB58" s="1350"/>
      <c r="CC58" s="1350"/>
      <c r="CD58" s="1350"/>
      <c r="CE58" s="1350"/>
      <c r="CF58" s="1350"/>
      <c r="CG58" s="1350"/>
      <c r="CH58" s="1350"/>
      <c r="CI58" s="1350"/>
      <c r="CJ58" s="1350"/>
      <c r="CK58" s="1350"/>
      <c r="CL58" s="1350"/>
      <c r="CM58" s="1350"/>
      <c r="CN58" s="1350"/>
      <c r="CO58" s="1350"/>
      <c r="CP58" s="1350"/>
      <c r="CQ58" s="1350"/>
      <c r="CR58" s="1350"/>
      <c r="CS58" s="1350"/>
    </row>
    <row r="59" spans="2:97" s="396" customFormat="1" ht="16.5" customHeight="1">
      <c r="B59" s="397" t="s">
        <v>447</v>
      </c>
      <c r="C59" s="421" t="s">
        <v>1</v>
      </c>
      <c r="D59" s="422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399"/>
      <c r="CB59" s="399"/>
      <c r="CC59" s="399"/>
      <c r="CD59" s="399"/>
      <c r="CE59" s="399"/>
      <c r="CF59" s="399"/>
      <c r="CG59" s="399"/>
      <c r="CH59" s="399"/>
      <c r="CI59" s="399"/>
      <c r="CJ59" s="399"/>
      <c r="CK59" s="399"/>
      <c r="CL59" s="399"/>
      <c r="CM59" s="399"/>
      <c r="CN59" s="399"/>
      <c r="CO59" s="399"/>
      <c r="CP59" s="399"/>
      <c r="CQ59" s="399"/>
      <c r="CR59" s="399"/>
      <c r="CS59" s="399"/>
    </row>
    <row r="60" spans="2:97" s="396" customFormat="1" ht="16.5" customHeight="1">
      <c r="B60" s="397" t="s">
        <v>447</v>
      </c>
      <c r="C60" s="421" t="s">
        <v>2</v>
      </c>
      <c r="D60" s="422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399"/>
      <c r="CB60" s="399"/>
      <c r="CC60" s="399"/>
      <c r="CD60" s="399"/>
      <c r="CE60" s="399"/>
      <c r="CF60" s="399"/>
      <c r="CG60" s="399"/>
      <c r="CH60" s="399"/>
      <c r="CI60" s="399"/>
      <c r="CJ60" s="399"/>
      <c r="CK60" s="399"/>
      <c r="CL60" s="399"/>
      <c r="CM60" s="399"/>
      <c r="CN60" s="399"/>
      <c r="CO60" s="399"/>
      <c r="CP60" s="399"/>
      <c r="CQ60" s="399"/>
      <c r="CR60" s="399"/>
      <c r="CS60" s="399"/>
    </row>
    <row r="61" spans="2:97" s="396" customFormat="1" ht="16.5" customHeight="1">
      <c r="B61" s="397" t="s">
        <v>447</v>
      </c>
      <c r="C61" s="421" t="s">
        <v>3</v>
      </c>
      <c r="D61" s="422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399"/>
      <c r="CB61" s="399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9"/>
      <c r="CO61" s="399"/>
      <c r="CP61" s="399"/>
      <c r="CQ61" s="399"/>
      <c r="CR61" s="399"/>
      <c r="CS61" s="399"/>
    </row>
    <row r="62" s="237" customFormat="1" ht="16.5" customHeight="1">
      <c r="G62" s="238"/>
    </row>
    <row r="63" s="1074" customFormat="1" ht="16.5" customHeight="1">
      <c r="I63" s="1075"/>
    </row>
    <row r="64" spans="2:16" s="1076" customFormat="1" ht="16.5" customHeight="1">
      <c r="B64" s="1824" t="s">
        <v>40</v>
      </c>
      <c r="C64" s="1824"/>
      <c r="D64" s="1824"/>
      <c r="E64" s="1824"/>
      <c r="F64" s="1824"/>
      <c r="G64" s="1824"/>
      <c r="H64" s="1824"/>
      <c r="I64" s="1824"/>
      <c r="J64" s="1824"/>
      <c r="K64" s="1824"/>
      <c r="L64" s="1824"/>
      <c r="M64" s="1824"/>
      <c r="N64" s="1824"/>
      <c r="O64" s="1824"/>
      <c r="P64" s="1824"/>
    </row>
    <row r="65" spans="2:16" s="311" customFormat="1" ht="16.5" customHeight="1">
      <c r="B65" s="1812" t="s">
        <v>635</v>
      </c>
      <c r="C65" s="1812"/>
      <c r="D65" s="1812"/>
      <c r="E65" s="1812"/>
      <c r="F65" s="1812"/>
      <c r="G65" s="1812"/>
      <c r="H65" s="1812"/>
      <c r="I65" s="1812"/>
      <c r="J65" s="1812"/>
      <c r="K65" s="1812"/>
      <c r="L65" s="1812"/>
      <c r="M65" s="1812"/>
      <c r="N65" s="1812"/>
      <c r="O65" s="1812"/>
      <c r="P65" s="1812"/>
    </row>
    <row r="66" spans="2:97" s="420" customFormat="1" ht="16.5" customHeight="1">
      <c r="B66" s="1799" t="s">
        <v>676</v>
      </c>
      <c r="C66" s="1799"/>
      <c r="D66" s="1799"/>
      <c r="E66" s="1799"/>
      <c r="F66" s="1799"/>
      <c r="G66" s="1799"/>
      <c r="H66" s="1799"/>
      <c r="I66" s="1799"/>
      <c r="J66" s="1799"/>
      <c r="K66" s="1799"/>
      <c r="L66" s="1799"/>
      <c r="M66" s="1799"/>
      <c r="N66" s="1799"/>
      <c r="O66" s="1799"/>
      <c r="P66" s="1799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/>
      <c r="AR66" s="395"/>
      <c r="AS66" s="395"/>
      <c r="AT66" s="395"/>
      <c r="AU66" s="395"/>
      <c r="AV66" s="395"/>
      <c r="AW66" s="395"/>
      <c r="AX66" s="395"/>
      <c r="AY66" s="395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  <c r="BK66" s="395"/>
      <c r="BL66" s="395"/>
      <c r="BM66" s="395"/>
      <c r="BN66" s="395"/>
      <c r="BO66" s="395"/>
      <c r="BP66" s="395"/>
      <c r="BQ66" s="395"/>
      <c r="BR66" s="395"/>
      <c r="BS66" s="395"/>
      <c r="BT66" s="395"/>
      <c r="BU66" s="395"/>
      <c r="BV66" s="395"/>
      <c r="BW66" s="395"/>
      <c r="BX66" s="395"/>
      <c r="BY66" s="395"/>
      <c r="BZ66" s="395"/>
      <c r="CA66" s="395"/>
      <c r="CB66" s="395"/>
      <c r="CC66" s="395"/>
      <c r="CD66" s="395"/>
      <c r="CE66" s="395"/>
      <c r="CF66" s="395"/>
      <c r="CG66" s="395"/>
      <c r="CH66" s="395"/>
      <c r="CI66" s="395"/>
      <c r="CJ66" s="395"/>
      <c r="CK66" s="395"/>
      <c r="CL66" s="395"/>
      <c r="CM66" s="395"/>
      <c r="CN66" s="395"/>
      <c r="CO66" s="395"/>
      <c r="CP66" s="395"/>
      <c r="CQ66" s="395"/>
      <c r="CR66" s="395"/>
      <c r="CS66" s="395"/>
    </row>
    <row r="67" spans="2:97" s="396" customFormat="1" ht="16.5" customHeight="1">
      <c r="B67" s="397" t="s">
        <v>447</v>
      </c>
      <c r="C67" s="421" t="s">
        <v>41</v>
      </c>
      <c r="D67" s="422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399"/>
      <c r="CB67" s="399"/>
      <c r="CC67" s="399"/>
      <c r="CD67" s="399"/>
      <c r="CE67" s="399"/>
      <c r="CF67" s="399"/>
      <c r="CG67" s="399"/>
      <c r="CH67" s="399"/>
      <c r="CI67" s="399"/>
      <c r="CJ67" s="399"/>
      <c r="CK67" s="399"/>
      <c r="CL67" s="399"/>
      <c r="CM67" s="399"/>
      <c r="CN67" s="399"/>
      <c r="CO67" s="399"/>
      <c r="CP67" s="399"/>
      <c r="CQ67" s="399"/>
      <c r="CR67" s="399"/>
      <c r="CS67" s="399"/>
    </row>
    <row r="68" spans="2:97" s="396" customFormat="1" ht="16.5" customHeight="1">
      <c r="B68" s="1008" t="s">
        <v>447</v>
      </c>
      <c r="C68" s="421" t="s">
        <v>42</v>
      </c>
      <c r="D68" s="422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399"/>
      <c r="CB68" s="399"/>
      <c r="CC68" s="399"/>
      <c r="CD68" s="399"/>
      <c r="CE68" s="399"/>
      <c r="CF68" s="399"/>
      <c r="CG68" s="399"/>
      <c r="CH68" s="399"/>
      <c r="CI68" s="399"/>
      <c r="CJ68" s="399"/>
      <c r="CK68" s="399"/>
      <c r="CL68" s="399"/>
      <c r="CM68" s="399"/>
      <c r="CN68" s="399"/>
      <c r="CO68" s="399"/>
      <c r="CP68" s="399"/>
      <c r="CQ68" s="399"/>
      <c r="CR68" s="399"/>
      <c r="CS68" s="399"/>
    </row>
    <row r="69" spans="2:97" s="396" customFormat="1" ht="16.5" customHeight="1">
      <c r="B69" s="1008" t="s">
        <v>447</v>
      </c>
      <c r="C69" s="421" t="s">
        <v>43</v>
      </c>
      <c r="D69" s="422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399"/>
      <c r="CB69" s="399"/>
      <c r="CC69" s="399"/>
      <c r="CD69" s="399"/>
      <c r="CE69" s="399"/>
      <c r="CF69" s="399"/>
      <c r="CG69" s="399"/>
      <c r="CH69" s="399"/>
      <c r="CI69" s="399"/>
      <c r="CJ69" s="399"/>
      <c r="CK69" s="399"/>
      <c r="CL69" s="399"/>
      <c r="CM69" s="399"/>
      <c r="CN69" s="399"/>
      <c r="CO69" s="399"/>
      <c r="CP69" s="399"/>
      <c r="CQ69" s="399"/>
      <c r="CR69" s="399"/>
      <c r="CS69" s="399"/>
    </row>
    <row r="70" spans="2:97" s="396" customFormat="1" ht="16.5" customHeight="1">
      <c r="B70" s="397" t="s">
        <v>447</v>
      </c>
      <c r="C70" s="421" t="s">
        <v>81</v>
      </c>
      <c r="D70" s="422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399"/>
      <c r="CB70" s="399"/>
      <c r="CC70" s="399"/>
      <c r="CD70" s="399"/>
      <c r="CE70" s="399"/>
      <c r="CF70" s="399"/>
      <c r="CG70" s="399"/>
      <c r="CH70" s="399"/>
      <c r="CI70" s="399"/>
      <c r="CJ70" s="399"/>
      <c r="CK70" s="399"/>
      <c r="CL70" s="399"/>
      <c r="CM70" s="399"/>
      <c r="CN70" s="399"/>
      <c r="CO70" s="399"/>
      <c r="CP70" s="399"/>
      <c r="CQ70" s="399"/>
      <c r="CR70" s="399"/>
      <c r="CS70" s="399"/>
    </row>
    <row r="71" spans="2:97" s="489" customFormat="1" ht="16.5" customHeight="1">
      <c r="B71" s="1285"/>
      <c r="C71" s="397" t="s">
        <v>447</v>
      </c>
      <c r="D71" s="1286" t="s">
        <v>82</v>
      </c>
      <c r="E71" s="1287"/>
      <c r="F71" s="1287"/>
      <c r="G71" s="1287"/>
      <c r="H71" s="1287"/>
      <c r="I71" s="1287"/>
      <c r="J71" s="1287"/>
      <c r="K71" s="1287"/>
      <c r="L71" s="1287"/>
      <c r="M71" s="1287"/>
      <c r="N71" s="1287"/>
      <c r="O71" s="1287"/>
      <c r="P71" s="1287"/>
      <c r="Q71" s="1287"/>
      <c r="R71" s="1287"/>
      <c r="S71" s="1287"/>
      <c r="T71" s="1287"/>
      <c r="U71" s="1287"/>
      <c r="V71" s="1287"/>
      <c r="W71" s="1287"/>
      <c r="X71" s="1287"/>
      <c r="Y71" s="1287"/>
      <c r="Z71" s="1287"/>
      <c r="AA71" s="1287"/>
      <c r="AB71" s="1287"/>
      <c r="AC71" s="1287"/>
      <c r="AD71" s="1287"/>
      <c r="AE71" s="1287"/>
      <c r="AF71" s="1287"/>
      <c r="AG71" s="1287"/>
      <c r="AH71" s="1287"/>
      <c r="AI71" s="1287"/>
      <c r="AJ71" s="1287"/>
      <c r="AK71" s="1287"/>
      <c r="AL71" s="1287"/>
      <c r="AM71" s="1287"/>
      <c r="AN71" s="1287"/>
      <c r="AO71" s="1287"/>
      <c r="AP71" s="1287"/>
      <c r="AQ71" s="1287"/>
      <c r="AR71" s="1287"/>
      <c r="AS71" s="1287"/>
      <c r="AT71" s="1287"/>
      <c r="AU71" s="1287"/>
      <c r="AV71" s="1287"/>
      <c r="AW71" s="1287"/>
      <c r="AX71" s="1287"/>
      <c r="AY71" s="1287"/>
      <c r="AZ71" s="1287"/>
      <c r="BA71" s="1287"/>
      <c r="BB71" s="1287"/>
      <c r="BC71" s="1287"/>
      <c r="BD71" s="1287"/>
      <c r="BE71" s="1287"/>
      <c r="BF71" s="1287"/>
      <c r="BG71" s="1287"/>
      <c r="BH71" s="1287"/>
      <c r="BI71" s="1287"/>
      <c r="BJ71" s="1287"/>
      <c r="BK71" s="1287"/>
      <c r="BL71" s="1287"/>
      <c r="BM71" s="1287"/>
      <c r="BN71" s="1287"/>
      <c r="BO71" s="1287"/>
      <c r="BP71" s="1287"/>
      <c r="BQ71" s="1287"/>
      <c r="BR71" s="1287"/>
      <c r="BS71" s="1287"/>
      <c r="BT71" s="1287"/>
      <c r="BU71" s="1287"/>
      <c r="BV71" s="1287"/>
      <c r="BW71" s="1287"/>
      <c r="BX71" s="1287"/>
      <c r="BY71" s="1287"/>
      <c r="BZ71" s="1287"/>
      <c r="CA71" s="1287"/>
      <c r="CB71" s="1287"/>
      <c r="CC71" s="1287"/>
      <c r="CD71" s="1287"/>
      <c r="CE71" s="1287"/>
      <c r="CF71" s="1287"/>
      <c r="CG71" s="1287"/>
      <c r="CH71" s="1287"/>
      <c r="CI71" s="1287"/>
      <c r="CJ71" s="1287"/>
      <c r="CK71" s="1287"/>
      <c r="CL71" s="1287"/>
      <c r="CM71" s="1287"/>
      <c r="CN71" s="1287"/>
      <c r="CO71" s="1287"/>
      <c r="CP71" s="1287"/>
      <c r="CQ71" s="1287"/>
      <c r="CR71" s="1287"/>
      <c r="CS71" s="1287"/>
    </row>
    <row r="72" s="237" customFormat="1" ht="16.5" customHeight="1">
      <c r="G72" s="238"/>
    </row>
    <row r="73" s="336" customFormat="1" ht="16.5" customHeight="1">
      <c r="I73" s="337"/>
    </row>
    <row r="74" spans="2:16" s="338" customFormat="1" ht="16.5" customHeight="1">
      <c r="B74" s="1820" t="s">
        <v>534</v>
      </c>
      <c r="C74" s="1820"/>
      <c r="D74" s="1820"/>
      <c r="E74" s="1820"/>
      <c r="F74" s="1820"/>
      <c r="G74" s="1820"/>
      <c r="H74" s="1820"/>
      <c r="I74" s="1820"/>
      <c r="J74" s="1820"/>
      <c r="K74" s="1820"/>
      <c r="L74" s="1820"/>
      <c r="M74" s="1820"/>
      <c r="N74" s="1820"/>
      <c r="O74" s="1820"/>
      <c r="P74" s="1820"/>
    </row>
    <row r="75" spans="1:16" s="692" customFormat="1" ht="16.5" customHeight="1">
      <c r="A75" s="311"/>
      <c r="B75" s="1812" t="s">
        <v>756</v>
      </c>
      <c r="C75" s="1812"/>
      <c r="D75" s="1812"/>
      <c r="E75" s="1812"/>
      <c r="F75" s="1812"/>
      <c r="G75" s="1812"/>
      <c r="H75" s="1812"/>
      <c r="I75" s="1812"/>
      <c r="J75" s="1812"/>
      <c r="K75" s="1812"/>
      <c r="L75" s="1812"/>
      <c r="M75" s="1812"/>
      <c r="N75" s="1812"/>
      <c r="O75" s="1812"/>
      <c r="P75" s="1812"/>
    </row>
    <row r="76" spans="1:16" s="830" customFormat="1" ht="16.5" customHeight="1">
      <c r="A76" s="331"/>
      <c r="B76" s="1813" t="s">
        <v>757</v>
      </c>
      <c r="C76" s="1813"/>
      <c r="D76" s="1813"/>
      <c r="E76" s="1813"/>
      <c r="F76" s="1813"/>
      <c r="G76" s="1813"/>
      <c r="H76" s="1813"/>
      <c r="I76" s="1813"/>
      <c r="J76" s="1813"/>
      <c r="K76" s="1813"/>
      <c r="L76" s="1813"/>
      <c r="M76" s="1813"/>
      <c r="N76" s="1813"/>
      <c r="O76" s="1813"/>
      <c r="P76" s="1813"/>
    </row>
    <row r="77" spans="2:9" s="1296" customFormat="1" ht="16.5" customHeight="1">
      <c r="B77" s="1297" t="s">
        <v>447</v>
      </c>
      <c r="C77" s="1298" t="s">
        <v>481</v>
      </c>
      <c r="D77" s="1299"/>
      <c r="E77" s="1299"/>
      <c r="F77" s="1299"/>
      <c r="G77" s="1299"/>
      <c r="H77" s="1299"/>
      <c r="I77" s="1299"/>
    </row>
    <row r="78" spans="2:9" s="1296" customFormat="1" ht="16.5" customHeight="1">
      <c r="B78" s="1297" t="s">
        <v>447</v>
      </c>
      <c r="C78" s="1298" t="s">
        <v>483</v>
      </c>
      <c r="D78" s="1299"/>
      <c r="E78" s="1299"/>
      <c r="F78" s="1299"/>
      <c r="G78" s="1299"/>
      <c r="H78" s="1299"/>
      <c r="I78" s="1299"/>
    </row>
    <row r="79" spans="2:9" s="1296" customFormat="1" ht="16.5" customHeight="1">
      <c r="B79" s="1297" t="s">
        <v>447</v>
      </c>
      <c r="C79" s="1298" t="s">
        <v>620</v>
      </c>
      <c r="D79" s="1299"/>
      <c r="E79" s="1299"/>
      <c r="F79" s="1299"/>
      <c r="G79" s="1299"/>
      <c r="H79" s="1299"/>
      <c r="I79" s="1299"/>
    </row>
    <row r="80" spans="2:9" s="1296" customFormat="1" ht="16.5" customHeight="1">
      <c r="B80" s="1297" t="s">
        <v>447</v>
      </c>
      <c r="C80" s="1298" t="s">
        <v>482</v>
      </c>
      <c r="D80" s="1299"/>
      <c r="E80" s="1299"/>
      <c r="F80" s="1299"/>
      <c r="G80" s="1299"/>
      <c r="H80" s="1299"/>
      <c r="I80" s="1299"/>
    </row>
    <row r="81" s="413" customFormat="1" ht="16.5" customHeight="1"/>
    <row r="82" s="339" customFormat="1" ht="16.5" customHeight="1">
      <c r="I82" s="340"/>
    </row>
    <row r="83" spans="2:16" s="341" customFormat="1" ht="16.5" customHeight="1">
      <c r="B83" s="1825" t="s">
        <v>525</v>
      </c>
      <c r="C83" s="1825"/>
      <c r="D83" s="1825"/>
      <c r="E83" s="1825"/>
      <c r="F83" s="1825"/>
      <c r="G83" s="1825"/>
      <c r="H83" s="1825"/>
      <c r="I83" s="1825"/>
      <c r="J83" s="1825"/>
      <c r="K83" s="1825"/>
      <c r="L83" s="1825"/>
      <c r="M83" s="1825"/>
      <c r="N83" s="1825"/>
      <c r="O83" s="1825"/>
      <c r="P83" s="1825"/>
    </row>
    <row r="84" spans="2:16" s="311" customFormat="1" ht="16.5" customHeight="1">
      <c r="B84" s="1812" t="s">
        <v>252</v>
      </c>
      <c r="C84" s="1812"/>
      <c r="D84" s="1812"/>
      <c r="E84" s="1812"/>
      <c r="F84" s="1812"/>
      <c r="G84" s="1812"/>
      <c r="H84" s="1812"/>
      <c r="I84" s="1812"/>
      <c r="J84" s="1812"/>
      <c r="K84" s="1812"/>
      <c r="L84" s="1812"/>
      <c r="M84" s="1812"/>
      <c r="N84" s="1812"/>
      <c r="O84" s="1812"/>
      <c r="P84" s="1812"/>
    </row>
    <row r="85" spans="2:97" s="331" customFormat="1" ht="16.5" customHeight="1">
      <c r="B85" s="1813" t="s">
        <v>679</v>
      </c>
      <c r="C85" s="1813"/>
      <c r="D85" s="1813"/>
      <c r="E85" s="1813"/>
      <c r="F85" s="1813"/>
      <c r="G85" s="1813"/>
      <c r="H85" s="1813"/>
      <c r="I85" s="1813"/>
      <c r="J85" s="1813"/>
      <c r="K85" s="1813"/>
      <c r="L85" s="1813"/>
      <c r="M85" s="1813"/>
      <c r="N85" s="1813"/>
      <c r="O85" s="1813"/>
      <c r="P85" s="1813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  <c r="BK85" s="332"/>
      <c r="BL85" s="332"/>
      <c r="BM85" s="332"/>
      <c r="BN85" s="332"/>
      <c r="BO85" s="332"/>
      <c r="BP85" s="332"/>
      <c r="BQ85" s="332"/>
      <c r="BR85" s="332"/>
      <c r="BS85" s="332"/>
      <c r="BT85" s="332"/>
      <c r="BU85" s="332"/>
      <c r="BV85" s="332"/>
      <c r="BW85" s="332"/>
      <c r="BX85" s="332"/>
      <c r="BY85" s="332"/>
      <c r="BZ85" s="332"/>
      <c r="CA85" s="332"/>
      <c r="CB85" s="332"/>
      <c r="CC85" s="332"/>
      <c r="CD85" s="332"/>
      <c r="CE85" s="332"/>
      <c r="CF85" s="332"/>
      <c r="CG85" s="332"/>
      <c r="CH85" s="332"/>
      <c r="CI85" s="332"/>
      <c r="CJ85" s="332"/>
      <c r="CK85" s="332"/>
      <c r="CL85" s="332"/>
      <c r="CM85" s="332"/>
      <c r="CN85" s="332"/>
      <c r="CO85" s="332"/>
      <c r="CP85" s="332"/>
      <c r="CQ85" s="332"/>
      <c r="CR85" s="332"/>
      <c r="CS85" s="332"/>
    </row>
    <row r="86" spans="1:97" ht="15.75">
      <c r="A86" s="396"/>
      <c r="B86" s="397" t="s">
        <v>447</v>
      </c>
      <c r="C86" s="421" t="s">
        <v>136</v>
      </c>
      <c r="D86" s="422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399"/>
      <c r="CB86" s="399"/>
      <c r="CC86" s="399"/>
      <c r="CD86" s="399"/>
      <c r="CE86" s="399"/>
      <c r="CF86" s="399"/>
      <c r="CG86" s="399"/>
      <c r="CH86" s="399"/>
      <c r="CI86" s="399"/>
      <c r="CJ86" s="399"/>
      <c r="CK86" s="399"/>
      <c r="CL86" s="399"/>
      <c r="CM86" s="399"/>
      <c r="CN86" s="399"/>
      <c r="CO86" s="399"/>
      <c r="CP86" s="399"/>
      <c r="CQ86" s="399"/>
      <c r="CR86" s="399"/>
      <c r="CS86" s="399"/>
    </row>
    <row r="87" spans="1:97" ht="15.75">
      <c r="A87" s="396"/>
      <c r="B87" s="1008" t="s">
        <v>447</v>
      </c>
      <c r="C87" s="421" t="s">
        <v>53</v>
      </c>
      <c r="D87" s="422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399"/>
      <c r="CB87" s="399"/>
      <c r="CC87" s="399"/>
      <c r="CD87" s="399"/>
      <c r="CE87" s="399"/>
      <c r="CF87" s="399"/>
      <c r="CG87" s="399"/>
      <c r="CH87" s="399"/>
      <c r="CI87" s="399"/>
      <c r="CJ87" s="399"/>
      <c r="CK87" s="399"/>
      <c r="CL87" s="399"/>
      <c r="CM87" s="399"/>
      <c r="CN87" s="399"/>
      <c r="CO87" s="399"/>
      <c r="CP87" s="399"/>
      <c r="CQ87" s="399"/>
      <c r="CR87" s="399"/>
      <c r="CS87" s="399"/>
    </row>
    <row r="88" spans="1:97" ht="15.75">
      <c r="A88" s="396"/>
      <c r="B88" s="397" t="s">
        <v>447</v>
      </c>
      <c r="C88" s="421" t="s">
        <v>687</v>
      </c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  <c r="AN88" s="399"/>
      <c r="AO88" s="399"/>
      <c r="AP88" s="399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399"/>
      <c r="BD88" s="399"/>
      <c r="BE88" s="399"/>
      <c r="BF88" s="399"/>
      <c r="BG88" s="399"/>
      <c r="BH88" s="399"/>
      <c r="BI88" s="399"/>
      <c r="BJ88" s="399"/>
      <c r="BK88" s="399"/>
      <c r="BL88" s="399"/>
      <c r="BM88" s="399"/>
      <c r="BN88" s="399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399"/>
      <c r="CB88" s="399"/>
      <c r="CC88" s="399"/>
      <c r="CD88" s="399"/>
      <c r="CE88" s="399"/>
      <c r="CF88" s="399"/>
      <c r="CG88" s="399"/>
      <c r="CH88" s="399"/>
      <c r="CI88" s="399"/>
      <c r="CJ88" s="399"/>
      <c r="CK88" s="399"/>
      <c r="CL88" s="399"/>
      <c r="CM88" s="399"/>
      <c r="CN88" s="399"/>
      <c r="CO88" s="399"/>
      <c r="CP88" s="399"/>
      <c r="CQ88" s="399"/>
      <c r="CR88" s="399"/>
      <c r="CS88" s="399"/>
    </row>
    <row r="89" spans="1:97" ht="15.75">
      <c r="A89" s="396"/>
      <c r="B89" s="397" t="s">
        <v>447</v>
      </c>
      <c r="C89" s="421" t="s">
        <v>54</v>
      </c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399"/>
      <c r="AO89" s="399"/>
      <c r="AP89" s="399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399"/>
      <c r="BD89" s="399"/>
      <c r="BE89" s="399"/>
      <c r="BF89" s="399"/>
      <c r="BG89" s="399"/>
      <c r="BH89" s="399"/>
      <c r="BI89" s="399"/>
      <c r="BJ89" s="399"/>
      <c r="BK89" s="399"/>
      <c r="BL89" s="399"/>
      <c r="BM89" s="399"/>
      <c r="BN89" s="399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399"/>
      <c r="CB89" s="399"/>
      <c r="CC89" s="399"/>
      <c r="CD89" s="399"/>
      <c r="CE89" s="399"/>
      <c r="CF89" s="399"/>
      <c r="CG89" s="399"/>
      <c r="CH89" s="399"/>
      <c r="CI89" s="399"/>
      <c r="CJ89" s="399"/>
      <c r="CK89" s="399"/>
      <c r="CL89" s="399"/>
      <c r="CM89" s="399"/>
      <c r="CN89" s="399"/>
      <c r="CO89" s="399"/>
      <c r="CP89" s="399"/>
      <c r="CQ89" s="399"/>
      <c r="CR89" s="399"/>
      <c r="CS89" s="399"/>
    </row>
    <row r="90" s="314" customFormat="1" ht="15.75">
      <c r="I90" s="1169"/>
    </row>
    <row r="91" spans="2:16" s="1170" customFormat="1" ht="18">
      <c r="B91" s="1803" t="s">
        <v>845</v>
      </c>
      <c r="C91" s="1803"/>
      <c r="D91" s="1803"/>
      <c r="E91" s="1803"/>
      <c r="F91" s="1803"/>
      <c r="G91" s="1803"/>
      <c r="H91" s="1803"/>
      <c r="I91" s="1803"/>
      <c r="J91" s="1803"/>
      <c r="K91" s="1803"/>
      <c r="L91" s="1803"/>
      <c r="M91" s="1803"/>
      <c r="N91" s="1803"/>
      <c r="O91" s="1803"/>
      <c r="P91" s="1803"/>
    </row>
    <row r="92" spans="2:16" s="311" customFormat="1" ht="18">
      <c r="B92" s="1812" t="s">
        <v>846</v>
      </c>
      <c r="C92" s="1812"/>
      <c r="D92" s="1812"/>
      <c r="E92" s="1812"/>
      <c r="F92" s="1812"/>
      <c r="G92" s="1812"/>
      <c r="H92" s="1812"/>
      <c r="I92" s="1812"/>
      <c r="J92" s="1812"/>
      <c r="K92" s="1812"/>
      <c r="L92" s="1812"/>
      <c r="M92" s="1812"/>
      <c r="N92" s="1812"/>
      <c r="O92" s="1812"/>
      <c r="P92" s="1812"/>
    </row>
    <row r="93" spans="2:97" s="420" customFormat="1" ht="15.75">
      <c r="B93" s="1799" t="s">
        <v>847</v>
      </c>
      <c r="C93" s="1799"/>
      <c r="D93" s="1799"/>
      <c r="E93" s="1799"/>
      <c r="F93" s="1799"/>
      <c r="G93" s="1799"/>
      <c r="H93" s="1799"/>
      <c r="I93" s="1799"/>
      <c r="J93" s="1799"/>
      <c r="K93" s="1799"/>
      <c r="L93" s="1799"/>
      <c r="M93" s="1799"/>
      <c r="N93" s="1799"/>
      <c r="O93" s="1799"/>
      <c r="P93" s="1799"/>
      <c r="Q93" s="395"/>
      <c r="R93" s="395"/>
      <c r="S93" s="395"/>
      <c r="T93" s="395"/>
      <c r="U93" s="395"/>
      <c r="V93" s="395"/>
      <c r="W93" s="395"/>
      <c r="X93" s="395"/>
      <c r="Y93" s="395"/>
      <c r="Z93" s="395"/>
      <c r="AA93" s="395"/>
      <c r="AB93" s="395"/>
      <c r="AC93" s="395"/>
      <c r="AD93" s="395"/>
      <c r="AE93" s="395"/>
      <c r="AF93" s="395"/>
      <c r="AG93" s="395"/>
      <c r="AH93" s="395"/>
      <c r="AI93" s="395"/>
      <c r="AJ93" s="395"/>
      <c r="AK93" s="395"/>
      <c r="AL93" s="395"/>
      <c r="AM93" s="395"/>
      <c r="AN93" s="395"/>
      <c r="AO93" s="395"/>
      <c r="AP93" s="395"/>
      <c r="AQ93" s="395"/>
      <c r="AR93" s="395"/>
      <c r="AS93" s="395"/>
      <c r="AT93" s="395"/>
      <c r="AU93" s="395"/>
      <c r="AV93" s="395"/>
      <c r="AW93" s="395"/>
      <c r="AX93" s="395"/>
      <c r="AY93" s="395"/>
      <c r="AZ93" s="395"/>
      <c r="BA93" s="395"/>
      <c r="BB93" s="395"/>
      <c r="BC93" s="395"/>
      <c r="BD93" s="395"/>
      <c r="BE93" s="395"/>
      <c r="BF93" s="395"/>
      <c r="BG93" s="395"/>
      <c r="BH93" s="395"/>
      <c r="BI93" s="395"/>
      <c r="BJ93" s="395"/>
      <c r="BK93" s="395"/>
      <c r="BL93" s="395"/>
      <c r="BM93" s="395"/>
      <c r="BN93" s="395"/>
      <c r="BO93" s="395"/>
      <c r="BP93" s="395"/>
      <c r="BQ93" s="395"/>
      <c r="BR93" s="395"/>
      <c r="BS93" s="395"/>
      <c r="BT93" s="395"/>
      <c r="BU93" s="395"/>
      <c r="BV93" s="395"/>
      <c r="BW93" s="395"/>
      <c r="BX93" s="395"/>
      <c r="BY93" s="395"/>
      <c r="BZ93" s="395"/>
      <c r="CA93" s="395"/>
      <c r="CB93" s="395"/>
      <c r="CC93" s="395"/>
      <c r="CD93" s="395"/>
      <c r="CE93" s="395"/>
      <c r="CF93" s="395"/>
      <c r="CG93" s="395"/>
      <c r="CH93" s="395"/>
      <c r="CI93" s="395"/>
      <c r="CJ93" s="395"/>
      <c r="CK93" s="395"/>
      <c r="CL93" s="395"/>
      <c r="CM93" s="395"/>
      <c r="CN93" s="395"/>
      <c r="CO93" s="395"/>
      <c r="CP93" s="395"/>
      <c r="CQ93" s="395"/>
      <c r="CR93" s="395"/>
      <c r="CS93" s="395"/>
    </row>
    <row r="94" spans="2:97" s="396" customFormat="1" ht="15.75">
      <c r="B94" s="397" t="s">
        <v>447</v>
      </c>
      <c r="C94" s="421" t="s">
        <v>22</v>
      </c>
      <c r="D94" s="422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399"/>
      <c r="BD94" s="399"/>
      <c r="BE94" s="399"/>
      <c r="BF94" s="399"/>
      <c r="BG94" s="399"/>
      <c r="BH94" s="399"/>
      <c r="BI94" s="399"/>
      <c r="BJ94" s="399"/>
      <c r="BK94" s="399"/>
      <c r="BL94" s="399"/>
      <c r="BM94" s="399"/>
      <c r="BN94" s="399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399"/>
      <c r="CB94" s="399"/>
      <c r="CC94" s="399"/>
      <c r="CD94" s="399"/>
      <c r="CE94" s="399"/>
      <c r="CF94" s="399"/>
      <c r="CG94" s="399"/>
      <c r="CH94" s="399"/>
      <c r="CI94" s="399"/>
      <c r="CJ94" s="399"/>
      <c r="CK94" s="399"/>
      <c r="CL94" s="399"/>
      <c r="CM94" s="399"/>
      <c r="CN94" s="399"/>
      <c r="CO94" s="399"/>
      <c r="CP94" s="399"/>
      <c r="CQ94" s="399"/>
      <c r="CR94" s="399"/>
      <c r="CS94" s="399"/>
    </row>
    <row r="95" spans="2:97" s="396" customFormat="1" ht="15.75">
      <c r="B95" s="397" t="s">
        <v>447</v>
      </c>
      <c r="C95" s="421" t="s">
        <v>23</v>
      </c>
      <c r="D95" s="422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399"/>
      <c r="AQ95" s="399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399"/>
      <c r="BD95" s="399"/>
      <c r="BE95" s="399"/>
      <c r="BF95" s="399"/>
      <c r="BG95" s="399"/>
      <c r="BH95" s="399"/>
      <c r="BI95" s="399"/>
      <c r="BJ95" s="399"/>
      <c r="BK95" s="399"/>
      <c r="BL95" s="399"/>
      <c r="BM95" s="399"/>
      <c r="BN95" s="399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399"/>
      <c r="CB95" s="399"/>
      <c r="CC95" s="399"/>
      <c r="CD95" s="399"/>
      <c r="CE95" s="399"/>
      <c r="CF95" s="399"/>
      <c r="CG95" s="399"/>
      <c r="CH95" s="399"/>
      <c r="CI95" s="399"/>
      <c r="CJ95" s="399"/>
      <c r="CK95" s="399"/>
      <c r="CL95" s="399"/>
      <c r="CM95" s="399"/>
      <c r="CN95" s="399"/>
      <c r="CO95" s="399"/>
      <c r="CP95" s="399"/>
      <c r="CQ95" s="399"/>
      <c r="CR95" s="399"/>
      <c r="CS95" s="399"/>
    </row>
    <row r="96" s="413" customFormat="1" ht="16.5" customHeight="1"/>
    <row r="97" s="784" customFormat="1" ht="16.5" customHeight="1">
      <c r="I97" s="785"/>
    </row>
    <row r="98" spans="2:16" s="786" customFormat="1" ht="16.5" customHeight="1">
      <c r="B98" s="1823" t="s">
        <v>681</v>
      </c>
      <c r="C98" s="1823"/>
      <c r="D98" s="1823"/>
      <c r="E98" s="1823"/>
      <c r="F98" s="1823"/>
      <c r="G98" s="1823"/>
      <c r="H98" s="1823"/>
      <c r="I98" s="1823"/>
      <c r="J98" s="1823"/>
      <c r="K98" s="1823"/>
      <c r="L98" s="1823"/>
      <c r="M98" s="1823"/>
      <c r="N98" s="1823"/>
      <c r="O98" s="1823"/>
      <c r="P98" s="1823"/>
    </row>
    <row r="99" spans="2:16" s="311" customFormat="1" ht="16.5" customHeight="1">
      <c r="B99" s="1812" t="s">
        <v>675</v>
      </c>
      <c r="C99" s="1812"/>
      <c r="D99" s="1812"/>
      <c r="E99" s="1812"/>
      <c r="F99" s="1812"/>
      <c r="G99" s="1812"/>
      <c r="H99" s="1812"/>
      <c r="I99" s="1812"/>
      <c r="J99" s="1812"/>
      <c r="K99" s="1812"/>
      <c r="L99" s="1812"/>
      <c r="M99" s="1812"/>
      <c r="N99" s="1812"/>
      <c r="O99" s="1812"/>
      <c r="P99" s="1812"/>
    </row>
    <row r="100" spans="2:97" s="420" customFormat="1" ht="16.5" customHeight="1">
      <c r="B100" s="1799" t="s">
        <v>586</v>
      </c>
      <c r="C100" s="1799"/>
      <c r="D100" s="1799"/>
      <c r="E100" s="1799"/>
      <c r="F100" s="1799"/>
      <c r="G100" s="1799"/>
      <c r="H100" s="1799"/>
      <c r="I100" s="1799"/>
      <c r="J100" s="1799"/>
      <c r="K100" s="1799"/>
      <c r="L100" s="1799"/>
      <c r="M100" s="1799"/>
      <c r="N100" s="1799"/>
      <c r="O100" s="1799"/>
      <c r="P100" s="1799"/>
      <c r="Q100" s="395"/>
      <c r="R100" s="395"/>
      <c r="S100" s="395"/>
      <c r="T100" s="395"/>
      <c r="U100" s="395"/>
      <c r="V100" s="395"/>
      <c r="W100" s="395"/>
      <c r="X100" s="395"/>
      <c r="Y100" s="395"/>
      <c r="Z100" s="395"/>
      <c r="AA100" s="395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5"/>
      <c r="AL100" s="395"/>
      <c r="AM100" s="395"/>
      <c r="AN100" s="395"/>
      <c r="AO100" s="395"/>
      <c r="AP100" s="395"/>
      <c r="AQ100" s="395"/>
      <c r="AR100" s="395"/>
      <c r="AS100" s="395"/>
      <c r="AT100" s="395"/>
      <c r="AU100" s="395"/>
      <c r="AV100" s="395"/>
      <c r="AW100" s="395"/>
      <c r="AX100" s="395"/>
      <c r="AY100" s="395"/>
      <c r="AZ100" s="395"/>
      <c r="BA100" s="395"/>
      <c r="BB100" s="395"/>
      <c r="BC100" s="395"/>
      <c r="BD100" s="395"/>
      <c r="BE100" s="395"/>
      <c r="BF100" s="395"/>
      <c r="BG100" s="395"/>
      <c r="BH100" s="395"/>
      <c r="BI100" s="395"/>
      <c r="BJ100" s="395"/>
      <c r="BK100" s="395"/>
      <c r="BL100" s="395"/>
      <c r="BM100" s="395"/>
      <c r="BN100" s="395"/>
      <c r="BO100" s="395"/>
      <c r="BP100" s="395"/>
      <c r="BQ100" s="395"/>
      <c r="BR100" s="395"/>
      <c r="BS100" s="395"/>
      <c r="BT100" s="395"/>
      <c r="BU100" s="395"/>
      <c r="BV100" s="395"/>
      <c r="BW100" s="395"/>
      <c r="BX100" s="395"/>
      <c r="BY100" s="395"/>
      <c r="BZ100" s="395"/>
      <c r="CA100" s="395"/>
      <c r="CB100" s="395"/>
      <c r="CC100" s="395"/>
      <c r="CD100" s="395"/>
      <c r="CE100" s="395"/>
      <c r="CF100" s="395"/>
      <c r="CG100" s="395"/>
      <c r="CH100" s="395"/>
      <c r="CI100" s="395"/>
      <c r="CJ100" s="395"/>
      <c r="CK100" s="395"/>
      <c r="CL100" s="395"/>
      <c r="CM100" s="395"/>
      <c r="CN100" s="395"/>
      <c r="CO100" s="395"/>
      <c r="CP100" s="395"/>
      <c r="CQ100" s="395"/>
      <c r="CR100" s="395"/>
      <c r="CS100" s="395"/>
    </row>
    <row r="101" spans="2:97" s="396" customFormat="1" ht="16.5" customHeight="1">
      <c r="B101" s="397" t="s">
        <v>447</v>
      </c>
      <c r="C101" s="421" t="s">
        <v>31</v>
      </c>
      <c r="D101" s="422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399"/>
      <c r="AN101" s="399"/>
      <c r="AO101" s="399"/>
      <c r="AP101" s="399"/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399"/>
      <c r="BN101" s="399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399"/>
      <c r="CB101" s="399"/>
      <c r="CC101" s="399"/>
      <c r="CD101" s="399"/>
      <c r="CE101" s="399"/>
      <c r="CF101" s="399"/>
      <c r="CG101" s="399"/>
      <c r="CH101" s="399"/>
      <c r="CI101" s="399"/>
      <c r="CJ101" s="399"/>
      <c r="CK101" s="399"/>
      <c r="CL101" s="399"/>
      <c r="CM101" s="399"/>
      <c r="CN101" s="399"/>
      <c r="CO101" s="399"/>
      <c r="CP101" s="399"/>
      <c r="CQ101" s="399"/>
      <c r="CR101" s="399"/>
      <c r="CS101" s="399"/>
    </row>
    <row r="102" s="237" customFormat="1" ht="16.5" customHeight="1">
      <c r="G102" s="238"/>
    </row>
    <row r="103" s="1140" customFormat="1" ht="16.5" customHeight="1">
      <c r="I103" s="1141"/>
    </row>
    <row r="104" spans="2:16" s="1142" customFormat="1" ht="16.5" customHeight="1">
      <c r="B104" s="1826" t="s">
        <v>717</v>
      </c>
      <c r="C104" s="1826"/>
      <c r="D104" s="1826"/>
      <c r="E104" s="1826"/>
      <c r="F104" s="1826"/>
      <c r="G104" s="1826"/>
      <c r="H104" s="1826"/>
      <c r="I104" s="1826"/>
      <c r="J104" s="1826"/>
      <c r="K104" s="1826"/>
      <c r="L104" s="1826"/>
      <c r="M104" s="1826"/>
      <c r="N104" s="1826"/>
      <c r="O104" s="1826"/>
      <c r="P104" s="1826"/>
    </row>
    <row r="105" spans="2:16" s="311" customFormat="1" ht="16.5" customHeight="1">
      <c r="B105" s="1812" t="s">
        <v>713</v>
      </c>
      <c r="C105" s="1812"/>
      <c r="D105" s="1812"/>
      <c r="E105" s="1812"/>
      <c r="F105" s="1812"/>
      <c r="G105" s="1812"/>
      <c r="H105" s="1812"/>
      <c r="I105" s="1812"/>
      <c r="J105" s="1812"/>
      <c r="K105" s="1812"/>
      <c r="L105" s="1812"/>
      <c r="M105" s="1812"/>
      <c r="N105" s="1812"/>
      <c r="O105" s="1812"/>
      <c r="P105" s="1812"/>
    </row>
    <row r="106" spans="2:97" s="420" customFormat="1" ht="16.5" customHeight="1">
      <c r="B106" s="1799" t="s">
        <v>714</v>
      </c>
      <c r="C106" s="1799"/>
      <c r="D106" s="1799"/>
      <c r="E106" s="1799"/>
      <c r="F106" s="1799"/>
      <c r="G106" s="1799"/>
      <c r="H106" s="1799"/>
      <c r="I106" s="1799"/>
      <c r="J106" s="1799"/>
      <c r="K106" s="1799"/>
      <c r="L106" s="1799"/>
      <c r="M106" s="1799"/>
      <c r="N106" s="1799"/>
      <c r="O106" s="1799"/>
      <c r="P106" s="1799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K106" s="395"/>
      <c r="AL106" s="395"/>
      <c r="AM106" s="395"/>
      <c r="AN106" s="395"/>
      <c r="AO106" s="395"/>
      <c r="AP106" s="395"/>
      <c r="AQ106" s="395"/>
      <c r="AR106" s="395"/>
      <c r="AS106" s="395"/>
      <c r="AT106" s="395"/>
      <c r="AU106" s="395"/>
      <c r="AV106" s="395"/>
      <c r="AW106" s="395"/>
      <c r="AX106" s="395"/>
      <c r="AY106" s="395"/>
      <c r="AZ106" s="395"/>
      <c r="BA106" s="395"/>
      <c r="BB106" s="395"/>
      <c r="BC106" s="395"/>
      <c r="BD106" s="395"/>
      <c r="BE106" s="395"/>
      <c r="BF106" s="395"/>
      <c r="BG106" s="395"/>
      <c r="BH106" s="395"/>
      <c r="BI106" s="395"/>
      <c r="BJ106" s="395"/>
      <c r="BK106" s="395"/>
      <c r="BL106" s="395"/>
      <c r="BM106" s="395"/>
      <c r="BN106" s="395"/>
      <c r="BO106" s="395"/>
      <c r="BP106" s="395"/>
      <c r="BQ106" s="395"/>
      <c r="BR106" s="395"/>
      <c r="BS106" s="395"/>
      <c r="BT106" s="395"/>
      <c r="BU106" s="395"/>
      <c r="BV106" s="395"/>
      <c r="BW106" s="395"/>
      <c r="BX106" s="395"/>
      <c r="BY106" s="395"/>
      <c r="BZ106" s="395"/>
      <c r="CA106" s="395"/>
      <c r="CB106" s="395"/>
      <c r="CC106" s="395"/>
      <c r="CD106" s="395"/>
      <c r="CE106" s="395"/>
      <c r="CF106" s="395"/>
      <c r="CG106" s="395"/>
      <c r="CH106" s="395"/>
      <c r="CI106" s="395"/>
      <c r="CJ106" s="395"/>
      <c r="CK106" s="395"/>
      <c r="CL106" s="395"/>
      <c r="CM106" s="395"/>
      <c r="CN106" s="395"/>
      <c r="CO106" s="395"/>
      <c r="CP106" s="395"/>
      <c r="CQ106" s="395"/>
      <c r="CR106" s="395"/>
      <c r="CS106" s="395"/>
    </row>
    <row r="107" spans="2:97" s="396" customFormat="1" ht="16.5" customHeight="1">
      <c r="B107" s="397" t="s">
        <v>447</v>
      </c>
      <c r="C107" s="421" t="s">
        <v>808</v>
      </c>
      <c r="D107" s="422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399"/>
      <c r="AP107" s="399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399"/>
      <c r="BD107" s="399"/>
      <c r="BE107" s="399"/>
      <c r="BF107" s="399"/>
      <c r="BG107" s="399"/>
      <c r="BH107" s="399"/>
      <c r="BI107" s="399"/>
      <c r="BJ107" s="399"/>
      <c r="BK107" s="399"/>
      <c r="BL107" s="399"/>
      <c r="BM107" s="399"/>
      <c r="BN107" s="399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399"/>
      <c r="CB107" s="399"/>
      <c r="CC107" s="399"/>
      <c r="CD107" s="399"/>
      <c r="CE107" s="399"/>
      <c r="CF107" s="399"/>
      <c r="CG107" s="399"/>
      <c r="CH107" s="399"/>
      <c r="CI107" s="399"/>
      <c r="CJ107" s="399"/>
      <c r="CK107" s="399"/>
      <c r="CL107" s="399"/>
      <c r="CM107" s="399"/>
      <c r="CN107" s="399"/>
      <c r="CO107" s="399"/>
      <c r="CP107" s="399"/>
      <c r="CQ107" s="399"/>
      <c r="CR107" s="399"/>
      <c r="CS107" s="399"/>
    </row>
    <row r="108" spans="2:97" s="396" customFormat="1" ht="16.5" customHeight="1">
      <c r="B108" s="397" t="s">
        <v>447</v>
      </c>
      <c r="C108" s="421" t="s">
        <v>61</v>
      </c>
      <c r="D108" s="422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399"/>
      <c r="BD108" s="399"/>
      <c r="BE108" s="399"/>
      <c r="BF108" s="399"/>
      <c r="BG108" s="399"/>
      <c r="BH108" s="399"/>
      <c r="BI108" s="399"/>
      <c r="BJ108" s="399"/>
      <c r="BK108" s="399"/>
      <c r="BL108" s="399"/>
      <c r="BM108" s="399"/>
      <c r="BN108" s="399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399"/>
      <c r="CB108" s="399"/>
      <c r="CC108" s="399"/>
      <c r="CD108" s="399"/>
      <c r="CE108" s="399"/>
      <c r="CF108" s="399"/>
      <c r="CG108" s="399"/>
      <c r="CH108" s="399"/>
      <c r="CI108" s="399"/>
      <c r="CJ108" s="399"/>
      <c r="CK108" s="399"/>
      <c r="CL108" s="399"/>
      <c r="CM108" s="399"/>
      <c r="CN108" s="399"/>
      <c r="CO108" s="399"/>
      <c r="CP108" s="399"/>
      <c r="CQ108" s="399"/>
      <c r="CR108" s="399"/>
      <c r="CS108" s="399"/>
    </row>
    <row r="109" spans="2:97" s="396" customFormat="1" ht="16.5" customHeight="1">
      <c r="B109" s="397" t="s">
        <v>447</v>
      </c>
      <c r="C109" s="421" t="s">
        <v>62</v>
      </c>
      <c r="D109" s="422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399"/>
      <c r="BD109" s="399"/>
      <c r="BE109" s="399"/>
      <c r="BF109" s="399"/>
      <c r="BG109" s="399"/>
      <c r="BH109" s="399"/>
      <c r="BI109" s="399"/>
      <c r="BJ109" s="399"/>
      <c r="BK109" s="399"/>
      <c r="BL109" s="399"/>
      <c r="BM109" s="399"/>
      <c r="BN109" s="399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399"/>
      <c r="CB109" s="399"/>
      <c r="CC109" s="399"/>
      <c r="CD109" s="399"/>
      <c r="CE109" s="399"/>
      <c r="CF109" s="399"/>
      <c r="CG109" s="399"/>
      <c r="CH109" s="399"/>
      <c r="CI109" s="399"/>
      <c r="CJ109" s="399"/>
      <c r="CK109" s="399"/>
      <c r="CL109" s="399"/>
      <c r="CM109" s="399"/>
      <c r="CN109" s="399"/>
      <c r="CO109" s="399"/>
      <c r="CP109" s="399"/>
      <c r="CQ109" s="399"/>
      <c r="CR109" s="399"/>
      <c r="CS109" s="399"/>
    </row>
    <row r="110" spans="2:97" s="396" customFormat="1" ht="16.5" customHeight="1">
      <c r="B110" s="397" t="s">
        <v>447</v>
      </c>
      <c r="C110" s="421" t="s">
        <v>809</v>
      </c>
      <c r="D110" s="422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399"/>
      <c r="AH110" s="399"/>
      <c r="AI110" s="399"/>
      <c r="AJ110" s="399"/>
      <c r="AK110" s="399"/>
      <c r="AL110" s="399"/>
      <c r="AM110" s="399"/>
      <c r="AN110" s="399"/>
      <c r="AO110" s="399"/>
      <c r="AP110" s="399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399"/>
      <c r="BD110" s="399"/>
      <c r="BE110" s="399"/>
      <c r="BF110" s="399"/>
      <c r="BG110" s="399"/>
      <c r="BH110" s="399"/>
      <c r="BI110" s="399"/>
      <c r="BJ110" s="399"/>
      <c r="BK110" s="399"/>
      <c r="BL110" s="399"/>
      <c r="BM110" s="399"/>
      <c r="BN110" s="399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399"/>
      <c r="CB110" s="399"/>
      <c r="CC110" s="399"/>
      <c r="CD110" s="399"/>
      <c r="CE110" s="399"/>
      <c r="CF110" s="399"/>
      <c r="CG110" s="399"/>
      <c r="CH110" s="399"/>
      <c r="CI110" s="399"/>
      <c r="CJ110" s="399"/>
      <c r="CK110" s="399"/>
      <c r="CL110" s="399"/>
      <c r="CM110" s="399"/>
      <c r="CN110" s="399"/>
      <c r="CO110" s="399"/>
      <c r="CP110" s="399"/>
      <c r="CQ110" s="399"/>
      <c r="CR110" s="399"/>
      <c r="CS110" s="399"/>
    </row>
    <row r="111" s="237" customFormat="1" ht="16.5" customHeight="1">
      <c r="G111" s="238"/>
    </row>
    <row r="112" s="1137" customFormat="1" ht="16.5" customHeight="1">
      <c r="I112" s="1138"/>
    </row>
    <row r="113" spans="2:16" s="1139" customFormat="1" ht="16.5" customHeight="1">
      <c r="B113" s="1827" t="s">
        <v>712</v>
      </c>
      <c r="C113" s="1827"/>
      <c r="D113" s="1827"/>
      <c r="E113" s="1827"/>
      <c r="F113" s="1827"/>
      <c r="G113" s="1827"/>
      <c r="H113" s="1827"/>
      <c r="I113" s="1827"/>
      <c r="J113" s="1827"/>
      <c r="K113" s="1827"/>
      <c r="L113" s="1827"/>
      <c r="M113" s="1827"/>
      <c r="N113" s="1827"/>
      <c r="O113" s="1827"/>
      <c r="P113" s="1827"/>
    </row>
    <row r="114" spans="2:16" s="311" customFormat="1" ht="16.5" customHeight="1">
      <c r="B114" s="1812" t="s">
        <v>715</v>
      </c>
      <c r="C114" s="1812"/>
      <c r="D114" s="1812"/>
      <c r="E114" s="1812"/>
      <c r="F114" s="1812"/>
      <c r="G114" s="1812"/>
      <c r="H114" s="1812"/>
      <c r="I114" s="1812"/>
      <c r="J114" s="1812"/>
      <c r="K114" s="1812"/>
      <c r="L114" s="1812"/>
      <c r="M114" s="1812"/>
      <c r="N114" s="1812"/>
      <c r="O114" s="1812"/>
      <c r="P114" s="1812"/>
    </row>
    <row r="115" spans="2:97" s="420" customFormat="1" ht="16.5" customHeight="1">
      <c r="B115" s="1799" t="s">
        <v>716</v>
      </c>
      <c r="C115" s="1799"/>
      <c r="D115" s="1799"/>
      <c r="E115" s="1799"/>
      <c r="F115" s="1799"/>
      <c r="G115" s="1799"/>
      <c r="H115" s="1799"/>
      <c r="I115" s="1799"/>
      <c r="J115" s="1799"/>
      <c r="K115" s="1799"/>
      <c r="L115" s="1799"/>
      <c r="M115" s="1799"/>
      <c r="N115" s="1799"/>
      <c r="O115" s="1799"/>
      <c r="P115" s="1799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5"/>
      <c r="BC115" s="395"/>
      <c r="BD115" s="395"/>
      <c r="BE115" s="395"/>
      <c r="BF115" s="395"/>
      <c r="BG115" s="395"/>
      <c r="BH115" s="395"/>
      <c r="BI115" s="395"/>
      <c r="BJ115" s="395"/>
      <c r="BK115" s="395"/>
      <c r="BL115" s="395"/>
      <c r="BM115" s="395"/>
      <c r="BN115" s="395"/>
      <c r="BO115" s="395"/>
      <c r="BP115" s="395"/>
      <c r="BQ115" s="395"/>
      <c r="BR115" s="395"/>
      <c r="BS115" s="395"/>
      <c r="BT115" s="395"/>
      <c r="BU115" s="395"/>
      <c r="BV115" s="395"/>
      <c r="BW115" s="395"/>
      <c r="BX115" s="395"/>
      <c r="BY115" s="395"/>
      <c r="BZ115" s="395"/>
      <c r="CA115" s="395"/>
      <c r="CB115" s="395"/>
      <c r="CC115" s="395"/>
      <c r="CD115" s="395"/>
      <c r="CE115" s="395"/>
      <c r="CF115" s="395"/>
      <c r="CG115" s="395"/>
      <c r="CH115" s="395"/>
      <c r="CI115" s="395"/>
      <c r="CJ115" s="395"/>
      <c r="CK115" s="395"/>
      <c r="CL115" s="395"/>
      <c r="CM115" s="395"/>
      <c r="CN115" s="395"/>
      <c r="CO115" s="395"/>
      <c r="CP115" s="395"/>
      <c r="CQ115" s="395"/>
      <c r="CR115" s="395"/>
      <c r="CS115" s="395"/>
    </row>
    <row r="116" spans="1:9" s="86" customFormat="1" ht="15.75">
      <c r="A116" s="396"/>
      <c r="B116" s="1008" t="s">
        <v>447</v>
      </c>
      <c r="C116" s="421" t="s">
        <v>145</v>
      </c>
      <c r="D116" s="422"/>
      <c r="E116" s="399"/>
      <c r="F116" s="399"/>
      <c r="G116" s="399"/>
      <c r="H116" s="399"/>
      <c r="I116" s="399"/>
    </row>
    <row r="117" spans="1:9" s="86" customFormat="1" ht="15.75">
      <c r="A117" s="396"/>
      <c r="B117" s="397" t="s">
        <v>447</v>
      </c>
      <c r="C117" s="421" t="s">
        <v>171</v>
      </c>
      <c r="D117" s="422"/>
      <c r="E117" s="399"/>
      <c r="F117" s="399"/>
      <c r="G117" s="399"/>
      <c r="H117" s="399"/>
      <c r="I117" s="399"/>
    </row>
    <row r="118" s="237" customFormat="1" ht="16.5" customHeight="1">
      <c r="G118" s="238"/>
    </row>
  </sheetData>
  <mergeCells count="43">
    <mergeCell ref="B105:P105"/>
    <mergeCell ref="B104:P104"/>
    <mergeCell ref="B115:P115"/>
    <mergeCell ref="B114:P114"/>
    <mergeCell ref="B106:P106"/>
    <mergeCell ref="B113:P113"/>
    <mergeCell ref="B64:P64"/>
    <mergeCell ref="B65:P65"/>
    <mergeCell ref="B66:P66"/>
    <mergeCell ref="B84:P84"/>
    <mergeCell ref="B75:P75"/>
    <mergeCell ref="B76:P76"/>
    <mergeCell ref="B83:P83"/>
    <mergeCell ref="B85:P85"/>
    <mergeCell ref="B99:P99"/>
    <mergeCell ref="B100:P100"/>
    <mergeCell ref="B98:P98"/>
    <mergeCell ref="B91:P91"/>
    <mergeCell ref="B93:P93"/>
    <mergeCell ref="B92:P92"/>
    <mergeCell ref="B40:P40"/>
    <mergeCell ref="B41:P41"/>
    <mergeCell ref="B74:P74"/>
    <mergeCell ref="B42:P42"/>
    <mergeCell ref="B47:P47"/>
    <mergeCell ref="B48:P48"/>
    <mergeCell ref="B49:P49"/>
    <mergeCell ref="B55:P55"/>
    <mergeCell ref="B56:P56"/>
    <mergeCell ref="B57:P57"/>
    <mergeCell ref="B17:P17"/>
    <mergeCell ref="B18:P18"/>
    <mergeCell ref="B19:P19"/>
    <mergeCell ref="B33:P33"/>
    <mergeCell ref="B34:P34"/>
    <mergeCell ref="B26:P26"/>
    <mergeCell ref="B27:P27"/>
    <mergeCell ref="B28:P28"/>
    <mergeCell ref="B32:P32"/>
    <mergeCell ref="B3:P3"/>
    <mergeCell ref="B10:P10"/>
    <mergeCell ref="B11:P11"/>
    <mergeCell ref="B12:P1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tabColor indexed="21"/>
    <pageSetUpPr fitToPage="1"/>
  </sheetPr>
  <dimension ref="A1:CS57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421875" style="248" customWidth="1"/>
    <col min="8" max="8" width="5.421875" style="212" customWidth="1"/>
    <col min="9" max="9" width="10.8515625" style="212" customWidth="1"/>
    <col min="10" max="23" width="11.7109375" style="212" customWidth="1"/>
    <col min="24" max="16384" width="9.140625" style="212" customWidth="1"/>
  </cols>
  <sheetData>
    <row r="1" s="325" customFormat="1" ht="16.5" customHeight="1">
      <c r="I1" s="326"/>
    </row>
    <row r="2" spans="2:9" s="327" customFormat="1" ht="16.5" customHeight="1">
      <c r="B2" s="1811" t="s">
        <v>540</v>
      </c>
      <c r="C2" s="1811"/>
      <c r="D2" s="1811"/>
      <c r="E2" s="1811"/>
      <c r="F2" s="1811"/>
      <c r="G2" s="1811"/>
      <c r="H2" s="1811"/>
      <c r="I2" s="1811"/>
    </row>
    <row r="3" spans="2:9" s="311" customFormat="1" ht="16.5" customHeight="1">
      <c r="B3" s="1812" t="s">
        <v>251</v>
      </c>
      <c r="C3" s="1812"/>
      <c r="D3" s="1812"/>
      <c r="E3" s="1812"/>
      <c r="F3" s="1812"/>
      <c r="G3" s="1812"/>
      <c r="H3" s="1812"/>
      <c r="I3" s="1812"/>
    </row>
    <row r="4" spans="2:97" s="329" customFormat="1" ht="16.5" customHeight="1">
      <c r="B4" s="1813" t="s">
        <v>220</v>
      </c>
      <c r="C4" s="1813"/>
      <c r="D4" s="1813"/>
      <c r="E4" s="1813"/>
      <c r="F4" s="1813"/>
      <c r="G4" s="1813"/>
      <c r="H4" s="1813"/>
      <c r="I4" s="1813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</row>
    <row r="5" spans="2:97" s="86" customFormat="1" ht="16.5" customHeight="1">
      <c r="B5" s="320" t="s">
        <v>447</v>
      </c>
      <c r="C5" s="321" t="s">
        <v>718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</row>
    <row r="6" spans="2:97" s="86" customFormat="1" ht="16.5" customHeight="1">
      <c r="B6" s="320"/>
      <c r="C6" s="320" t="s">
        <v>447</v>
      </c>
      <c r="D6" s="321" t="s">
        <v>719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</row>
    <row r="7" spans="1:9" s="314" customFormat="1" ht="16.5" customHeight="1">
      <c r="A7" s="370"/>
      <c r="B7" s="362"/>
      <c r="C7" s="1829"/>
      <c r="D7" s="1830"/>
      <c r="E7" s="1830"/>
      <c r="F7" s="1830"/>
      <c r="G7" s="1830"/>
      <c r="H7" s="1830"/>
      <c r="I7" s="1830"/>
    </row>
    <row r="8" spans="1:9" s="314" customFormat="1" ht="16.5" customHeight="1">
      <c r="A8" s="370"/>
      <c r="B8" s="362"/>
      <c r="C8" s="1828" t="s">
        <v>855</v>
      </c>
      <c r="D8" s="1828"/>
      <c r="E8" s="1828"/>
      <c r="F8" s="1828"/>
      <c r="G8" s="1828"/>
      <c r="H8" s="1828"/>
      <c r="I8" s="1828"/>
    </row>
    <row r="9" spans="1:12" s="709" customFormat="1" ht="16.5" customHeight="1">
      <c r="A9" s="240"/>
      <c r="B9" s="710"/>
      <c r="C9" s="711"/>
      <c r="D9" s="711"/>
      <c r="E9" s="711"/>
      <c r="F9" s="711"/>
      <c r="G9" s="711"/>
      <c r="H9" s="712"/>
      <c r="I9" s="712"/>
      <c r="J9" s="247"/>
      <c r="K9" s="247"/>
      <c r="L9" s="247"/>
    </row>
    <row r="10" spans="1:9" s="309" customFormat="1" ht="16.5" customHeight="1">
      <c r="A10" s="303"/>
      <c r="B10" s="304"/>
      <c r="C10" s="693" t="s">
        <v>303</v>
      </c>
      <c r="D10" s="302" t="s">
        <v>444</v>
      </c>
      <c r="E10" s="392" t="s">
        <v>304</v>
      </c>
      <c r="F10" s="302" t="s">
        <v>445</v>
      </c>
      <c r="G10" s="302" t="s">
        <v>305</v>
      </c>
      <c r="H10" s="306"/>
      <c r="I10" s="383">
        <v>0.6666666666666666</v>
      </c>
    </row>
    <row r="11" spans="1:9" s="247" customFormat="1" ht="16.5" customHeight="1">
      <c r="A11" s="240"/>
      <c r="B11" s="241"/>
      <c r="C11" s="694" t="s">
        <v>306</v>
      </c>
      <c r="D11" s="242" t="s">
        <v>444</v>
      </c>
      <c r="E11" s="372" t="s">
        <v>491</v>
      </c>
      <c r="F11" s="242" t="s">
        <v>445</v>
      </c>
      <c r="G11" s="242" t="s">
        <v>305</v>
      </c>
      <c r="H11" s="243"/>
      <c r="I11" s="371"/>
    </row>
    <row r="12" spans="1:9" s="309" customFormat="1" ht="16.5" customHeight="1">
      <c r="A12" s="303"/>
      <c r="B12" s="304"/>
      <c r="C12" s="695">
        <v>3</v>
      </c>
      <c r="D12" s="302" t="s">
        <v>444</v>
      </c>
      <c r="E12" s="305" t="s">
        <v>377</v>
      </c>
      <c r="F12" s="302" t="s">
        <v>445</v>
      </c>
      <c r="G12" s="302" t="s">
        <v>305</v>
      </c>
      <c r="H12" s="306"/>
      <c r="I12" s="383"/>
    </row>
    <row r="13" spans="1:9" s="247" customFormat="1" ht="16.5" customHeight="1">
      <c r="A13" s="240"/>
      <c r="B13" s="241"/>
      <c r="C13" s="696">
        <v>4</v>
      </c>
      <c r="D13" s="242" t="s">
        <v>444</v>
      </c>
      <c r="E13" s="244" t="s">
        <v>187</v>
      </c>
      <c r="F13" s="242" t="s">
        <v>445</v>
      </c>
      <c r="G13" s="242" t="s">
        <v>305</v>
      </c>
      <c r="H13" s="243"/>
      <c r="I13" s="371"/>
    </row>
    <row r="14" spans="1:9" s="309" customFormat="1" ht="16.5" customHeight="1">
      <c r="A14" s="303"/>
      <c r="B14" s="304"/>
      <c r="C14" s="695">
        <v>6</v>
      </c>
      <c r="D14" s="302" t="s">
        <v>444</v>
      </c>
      <c r="E14" s="305" t="s">
        <v>307</v>
      </c>
      <c r="F14" s="302" t="s">
        <v>445</v>
      </c>
      <c r="G14" s="302" t="s">
        <v>305</v>
      </c>
      <c r="H14" s="306"/>
      <c r="I14" s="383"/>
    </row>
    <row r="15" spans="1:9" s="247" customFormat="1" ht="16.5" customHeight="1">
      <c r="A15" s="240"/>
      <c r="B15" s="241"/>
      <c r="C15" s="697" t="s">
        <v>308</v>
      </c>
      <c r="D15" s="242" t="s">
        <v>492</v>
      </c>
      <c r="E15" s="1399" t="s">
        <v>593</v>
      </c>
      <c r="F15" s="242" t="s">
        <v>445</v>
      </c>
      <c r="G15" s="242" t="s">
        <v>305</v>
      </c>
      <c r="H15" s="243"/>
      <c r="I15" s="371"/>
    </row>
    <row r="16" spans="1:9" s="309" customFormat="1" ht="16.5" customHeight="1">
      <c r="A16" s="303"/>
      <c r="B16" s="304"/>
      <c r="C16" s="693" t="s">
        <v>309</v>
      </c>
      <c r="D16" s="302" t="s">
        <v>494</v>
      </c>
      <c r="E16" s="381" t="s">
        <v>310</v>
      </c>
      <c r="F16" s="302" t="s">
        <v>445</v>
      </c>
      <c r="G16" s="302" t="s">
        <v>305</v>
      </c>
      <c r="H16" s="306"/>
      <c r="I16" s="383"/>
    </row>
    <row r="17" spans="1:9" s="247" customFormat="1" ht="16.5" customHeight="1">
      <c r="A17" s="240"/>
      <c r="B17" s="241"/>
      <c r="C17" s="697" t="s">
        <v>311</v>
      </c>
      <c r="D17" s="242" t="s">
        <v>495</v>
      </c>
      <c r="E17" s="372" t="s">
        <v>312</v>
      </c>
      <c r="F17" s="242" t="s">
        <v>445</v>
      </c>
      <c r="G17" s="242" t="s">
        <v>305</v>
      </c>
      <c r="H17" s="243"/>
      <c r="I17" s="371"/>
    </row>
    <row r="18" spans="1:9" s="309" customFormat="1" ht="16.5" customHeight="1">
      <c r="A18" s="303"/>
      <c r="B18" s="304"/>
      <c r="C18" s="391">
        <v>9</v>
      </c>
      <c r="D18" s="391" t="s">
        <v>495</v>
      </c>
      <c r="E18" s="391" t="s">
        <v>496</v>
      </c>
      <c r="F18" s="391" t="s">
        <v>445</v>
      </c>
      <c r="G18" s="391" t="s">
        <v>305</v>
      </c>
      <c r="H18" s="304"/>
      <c r="I18" s="383">
        <v>0.75</v>
      </c>
    </row>
    <row r="19" spans="1:12" s="247" customFormat="1" ht="16.5" customHeight="1">
      <c r="A19" s="240"/>
      <c r="B19" s="241"/>
      <c r="C19" s="385"/>
      <c r="D19" s="242"/>
      <c r="E19" s="375"/>
      <c r="F19" s="242"/>
      <c r="G19" s="242"/>
      <c r="H19" s="243"/>
      <c r="I19" s="371"/>
      <c r="K19" s="309"/>
      <c r="L19" s="309"/>
    </row>
    <row r="20" spans="1:12" s="247" customFormat="1" ht="16.5" customHeight="1">
      <c r="A20" s="303"/>
      <c r="B20" s="304"/>
      <c r="C20" s="693"/>
      <c r="D20" s="302" t="s">
        <v>320</v>
      </c>
      <c r="E20" s="381" t="s">
        <v>313</v>
      </c>
      <c r="F20" s="302"/>
      <c r="G20" s="382" t="s">
        <v>305</v>
      </c>
      <c r="H20" s="306"/>
      <c r="I20" s="383">
        <v>0.8125</v>
      </c>
      <c r="J20" s="309"/>
      <c r="K20" s="309"/>
      <c r="L20" s="309"/>
    </row>
    <row r="21" spans="1:12" s="247" customFormat="1" ht="16.5" customHeight="1">
      <c r="A21" s="240"/>
      <c r="B21" s="241"/>
      <c r="C21" s="385"/>
      <c r="D21" s="242"/>
      <c r="E21" s="375" t="s">
        <v>314</v>
      </c>
      <c r="F21" s="242"/>
      <c r="G21" s="242"/>
      <c r="H21" s="243"/>
      <c r="I21" s="371">
        <v>0.8958333333333334</v>
      </c>
      <c r="K21" s="309"/>
      <c r="L21" s="309"/>
    </row>
    <row r="22" spans="1:9" s="309" customFormat="1" ht="16.5" customHeight="1">
      <c r="A22" s="303"/>
      <c r="B22" s="304"/>
      <c r="C22" s="701"/>
      <c r="D22" s="302"/>
      <c r="E22" s="384"/>
      <c r="F22" s="302"/>
      <c r="G22" s="302"/>
      <c r="H22" s="306"/>
      <c r="I22" s="383"/>
    </row>
    <row r="23" spans="1:12" s="247" customFormat="1" ht="16.5" customHeight="1">
      <c r="A23" s="370"/>
      <c r="B23" s="362"/>
      <c r="C23" s="698"/>
      <c r="D23" s="368"/>
      <c r="E23" s="368"/>
      <c r="F23" s="368"/>
      <c r="G23" s="368"/>
      <c r="H23" s="369"/>
      <c r="I23" s="367"/>
      <c r="J23" s="314"/>
      <c r="K23" s="314"/>
      <c r="L23" s="314"/>
    </row>
    <row r="24" spans="1:12" ht="16.5" customHeight="1">
      <c r="A24" s="370"/>
      <c r="B24" s="362"/>
      <c r="C24" s="1831" t="s">
        <v>856</v>
      </c>
      <c r="D24" s="1831"/>
      <c r="E24" s="1831"/>
      <c r="F24" s="1831"/>
      <c r="G24" s="1831"/>
      <c r="H24" s="1831"/>
      <c r="I24" s="1831"/>
      <c r="J24" s="314"/>
      <c r="K24" s="314"/>
      <c r="L24" s="314"/>
    </row>
    <row r="25" spans="1:9" s="247" customFormat="1" ht="16.5" customHeight="1">
      <c r="A25" s="240"/>
      <c r="B25" s="241"/>
      <c r="C25" s="700"/>
      <c r="D25" s="242"/>
      <c r="E25" s="375"/>
      <c r="F25" s="242"/>
      <c r="G25" s="242"/>
      <c r="H25" s="243"/>
      <c r="I25" s="371"/>
    </row>
    <row r="26" spans="1:9" s="309" customFormat="1" ht="16.5" customHeight="1">
      <c r="A26" s="303"/>
      <c r="B26" s="304"/>
      <c r="C26" s="693"/>
      <c r="D26" s="302" t="s">
        <v>320</v>
      </c>
      <c r="E26" s="381" t="s">
        <v>313</v>
      </c>
      <c r="F26" s="391" t="s">
        <v>445</v>
      </c>
      <c r="G26" s="382" t="s">
        <v>305</v>
      </c>
      <c r="H26" s="306"/>
      <c r="I26" s="383">
        <v>0.4375</v>
      </c>
    </row>
    <row r="27" spans="1:9" s="247" customFormat="1" ht="16.5" customHeight="1">
      <c r="A27" s="240"/>
      <c r="B27" s="241"/>
      <c r="C27" s="385"/>
      <c r="D27" s="242"/>
      <c r="E27" s="375" t="s">
        <v>440</v>
      </c>
      <c r="F27" s="242"/>
      <c r="G27" s="242"/>
      <c r="H27" s="243"/>
      <c r="I27" s="371">
        <v>0.5208333333333334</v>
      </c>
    </row>
    <row r="28" spans="1:9" s="309" customFormat="1" ht="16.5" customHeight="1">
      <c r="A28" s="303"/>
      <c r="B28" s="304"/>
      <c r="C28" s="701"/>
      <c r="D28" s="302"/>
      <c r="E28" s="384"/>
      <c r="F28" s="302"/>
      <c r="G28" s="302"/>
      <c r="H28" s="306"/>
      <c r="I28" s="383"/>
    </row>
    <row r="29" spans="1:9" s="247" customFormat="1" ht="16.5" customHeight="1">
      <c r="A29" s="240"/>
      <c r="B29" s="241"/>
      <c r="C29" s="697"/>
      <c r="D29" s="242" t="s">
        <v>320</v>
      </c>
      <c r="E29" s="372" t="s">
        <v>315</v>
      </c>
      <c r="F29" s="373" t="s">
        <v>445</v>
      </c>
      <c r="G29" s="374" t="s">
        <v>305</v>
      </c>
      <c r="H29" s="243"/>
      <c r="I29" s="371">
        <v>0.5625</v>
      </c>
    </row>
    <row r="30" spans="1:9" s="309" customFormat="1" ht="16.5" customHeight="1">
      <c r="A30" s="303"/>
      <c r="B30" s="304"/>
      <c r="C30" s="701"/>
      <c r="D30" s="302"/>
      <c r="E30" s="381" t="s">
        <v>314</v>
      </c>
      <c r="F30" s="302"/>
      <c r="G30" s="386"/>
      <c r="H30" s="306"/>
      <c r="I30" s="383">
        <v>0.6458333333333334</v>
      </c>
    </row>
    <row r="31" spans="1:9" s="247" customFormat="1" ht="16.5" customHeight="1">
      <c r="A31" s="240"/>
      <c r="B31" s="241"/>
      <c r="C31" s="385"/>
      <c r="D31" s="242"/>
      <c r="E31" s="372"/>
      <c r="F31" s="242"/>
      <c r="G31" s="376"/>
      <c r="H31" s="243"/>
      <c r="I31" s="371"/>
    </row>
    <row r="32" spans="1:10" s="247" customFormat="1" ht="16.5" customHeight="1">
      <c r="A32" s="370"/>
      <c r="B32" s="362"/>
      <c r="C32" s="698"/>
      <c r="D32" s="368"/>
      <c r="E32" s="368"/>
      <c r="F32" s="368"/>
      <c r="G32" s="368"/>
      <c r="H32" s="369"/>
      <c r="I32" s="367"/>
      <c r="J32" s="314"/>
    </row>
    <row r="33" spans="1:10" s="247" customFormat="1" ht="16.5" customHeight="1">
      <c r="A33" s="370"/>
      <c r="B33" s="362"/>
      <c r="C33" s="1831" t="s">
        <v>857</v>
      </c>
      <c r="D33" s="1831"/>
      <c r="E33" s="1831"/>
      <c r="F33" s="1831"/>
      <c r="G33" s="1831"/>
      <c r="H33" s="1831"/>
      <c r="I33" s="1831"/>
      <c r="J33" s="314"/>
    </row>
    <row r="34" spans="1:9" s="247" customFormat="1" ht="16.5" customHeight="1">
      <c r="A34" s="240"/>
      <c r="B34" s="241"/>
      <c r="C34" s="385"/>
      <c r="D34" s="242"/>
      <c r="E34" s="372"/>
      <c r="F34" s="373"/>
      <c r="G34" s="374"/>
      <c r="H34" s="243"/>
      <c r="I34" s="371"/>
    </row>
    <row r="35" spans="1:12" s="247" customFormat="1" ht="16.5" customHeight="1">
      <c r="A35" s="303"/>
      <c r="B35" s="304"/>
      <c r="C35" s="699"/>
      <c r="D35" s="302" t="s">
        <v>320</v>
      </c>
      <c r="E35" s="381" t="s">
        <v>315</v>
      </c>
      <c r="F35" s="391" t="s">
        <v>445</v>
      </c>
      <c r="G35" s="382" t="s">
        <v>305</v>
      </c>
      <c r="H35" s="306"/>
      <c r="I35" s="383">
        <v>0.3333333333333333</v>
      </c>
      <c r="J35" s="309"/>
      <c r="K35" s="309"/>
      <c r="L35" s="309"/>
    </row>
    <row r="36" spans="1:9" s="247" customFormat="1" ht="16.5" customHeight="1">
      <c r="A36" s="240"/>
      <c r="B36" s="241"/>
      <c r="C36" s="700"/>
      <c r="D36" s="242"/>
      <c r="E36" s="375" t="s">
        <v>440</v>
      </c>
      <c r="F36" s="242"/>
      <c r="G36" s="242"/>
      <c r="H36" s="243"/>
      <c r="I36" s="371">
        <v>0.4166666666666667</v>
      </c>
    </row>
    <row r="37" spans="1:12" s="247" customFormat="1" ht="16.5" customHeight="1">
      <c r="A37" s="303"/>
      <c r="B37" s="304"/>
      <c r="C37" s="699"/>
      <c r="D37" s="302"/>
      <c r="E37" s="384"/>
      <c r="F37" s="302"/>
      <c r="G37" s="302"/>
      <c r="H37" s="306"/>
      <c r="I37" s="383"/>
      <c r="J37" s="309"/>
      <c r="K37" s="309"/>
      <c r="L37" s="309"/>
    </row>
    <row r="38" spans="1:9" s="247" customFormat="1" ht="16.5" customHeight="1">
      <c r="A38" s="240"/>
      <c r="B38" s="241"/>
      <c r="C38" s="697"/>
      <c r="D38" s="242" t="s">
        <v>320</v>
      </c>
      <c r="E38" s="372" t="s">
        <v>313</v>
      </c>
      <c r="F38" s="373" t="s">
        <v>445</v>
      </c>
      <c r="G38" s="374" t="s">
        <v>305</v>
      </c>
      <c r="H38" s="243"/>
      <c r="I38" s="371">
        <v>0.5625</v>
      </c>
    </row>
    <row r="39" spans="1:12" s="247" customFormat="1" ht="16.5" customHeight="1">
      <c r="A39" s="303"/>
      <c r="B39" s="304"/>
      <c r="C39" s="701"/>
      <c r="D39" s="302"/>
      <c r="E39" s="384" t="s">
        <v>440</v>
      </c>
      <c r="F39" s="302"/>
      <c r="G39" s="302"/>
      <c r="H39" s="306"/>
      <c r="I39" s="383">
        <v>0.6458333333333334</v>
      </c>
      <c r="J39" s="309"/>
      <c r="K39" s="309"/>
      <c r="L39" s="309"/>
    </row>
    <row r="40" spans="1:9" s="247" customFormat="1" ht="16.5" customHeight="1">
      <c r="A40" s="240"/>
      <c r="B40" s="241"/>
      <c r="C40" s="385"/>
      <c r="D40" s="242"/>
      <c r="E40" s="375"/>
      <c r="F40" s="242"/>
      <c r="G40" s="242"/>
      <c r="H40" s="243"/>
      <c r="I40" s="371"/>
    </row>
    <row r="41" spans="1:12" s="247" customFormat="1" ht="16.5" customHeight="1">
      <c r="A41" s="303"/>
      <c r="B41" s="304"/>
      <c r="C41" s="693"/>
      <c r="D41" s="302" t="s">
        <v>320</v>
      </c>
      <c r="E41" s="381" t="s">
        <v>315</v>
      </c>
      <c r="F41" s="391" t="s">
        <v>445</v>
      </c>
      <c r="G41" s="382" t="s">
        <v>305</v>
      </c>
      <c r="H41" s="306"/>
      <c r="I41" s="383">
        <v>0.6666666666666666</v>
      </c>
      <c r="J41" s="309"/>
      <c r="K41" s="309"/>
      <c r="L41" s="309"/>
    </row>
    <row r="42" spans="1:12" s="309" customFormat="1" ht="16.5" customHeight="1">
      <c r="A42" s="240"/>
      <c r="B42" s="241"/>
      <c r="C42" s="385"/>
      <c r="D42" s="242"/>
      <c r="E42" s="372" t="s">
        <v>314</v>
      </c>
      <c r="F42" s="242"/>
      <c r="G42" s="376"/>
      <c r="H42" s="243"/>
      <c r="I42" s="371">
        <v>0.75</v>
      </c>
      <c r="J42" s="247"/>
      <c r="K42" s="247"/>
      <c r="L42" s="247"/>
    </row>
    <row r="43" spans="1:9" s="309" customFormat="1" ht="16.5" customHeight="1">
      <c r="A43" s="303"/>
      <c r="B43" s="304"/>
      <c r="C43" s="701"/>
      <c r="D43" s="302"/>
      <c r="E43" s="381"/>
      <c r="F43" s="302"/>
      <c r="G43" s="386"/>
      <c r="H43" s="306"/>
      <c r="I43" s="383"/>
    </row>
    <row r="44" spans="1:12" s="247" customFormat="1" ht="16.5" customHeight="1">
      <c r="A44" s="370"/>
      <c r="B44" s="362"/>
      <c r="C44" s="703"/>
      <c r="D44" s="363"/>
      <c r="E44" s="364"/>
      <c r="F44" s="363"/>
      <c r="G44" s="365"/>
      <c r="H44" s="366"/>
      <c r="I44" s="367"/>
      <c r="J44" s="314"/>
      <c r="K44" s="314"/>
      <c r="L44" s="314"/>
    </row>
    <row r="45" spans="1:12" s="309" customFormat="1" ht="16.5" customHeight="1">
      <c r="A45" s="370"/>
      <c r="B45" s="362"/>
      <c r="C45" s="1828" t="s">
        <v>858</v>
      </c>
      <c r="D45" s="1828"/>
      <c r="E45" s="1828"/>
      <c r="F45" s="1828"/>
      <c r="G45" s="1828"/>
      <c r="H45" s="1828"/>
      <c r="I45" s="1828"/>
      <c r="J45" s="314"/>
      <c r="K45" s="314"/>
      <c r="L45" s="314"/>
    </row>
    <row r="46" spans="1:9" s="247" customFormat="1" ht="16.5" customHeight="1">
      <c r="A46" s="240"/>
      <c r="B46" s="241"/>
      <c r="C46" s="694"/>
      <c r="D46" s="242"/>
      <c r="E46" s="375"/>
      <c r="F46" s="242"/>
      <c r="G46" s="374"/>
      <c r="H46" s="243"/>
      <c r="I46" s="371"/>
    </row>
    <row r="47" spans="1:12" s="314" customFormat="1" ht="16.5" customHeight="1">
      <c r="A47" s="303"/>
      <c r="B47" s="304"/>
      <c r="C47" s="704"/>
      <c r="D47" s="302" t="s">
        <v>320</v>
      </c>
      <c r="E47" s="384" t="s">
        <v>316</v>
      </c>
      <c r="F47" s="391" t="s">
        <v>445</v>
      </c>
      <c r="G47" s="382" t="s">
        <v>305</v>
      </c>
      <c r="H47" s="306"/>
      <c r="I47" s="383">
        <v>0.6666666666666666</v>
      </c>
      <c r="J47" s="309"/>
      <c r="K47" s="309"/>
      <c r="L47" s="309"/>
    </row>
    <row r="48" spans="1:12" s="314" customFormat="1" ht="16.5" customHeight="1">
      <c r="A48" s="240"/>
      <c r="B48" s="241"/>
      <c r="C48" s="694"/>
      <c r="D48" s="242" t="s">
        <v>320</v>
      </c>
      <c r="E48" s="375" t="s">
        <v>440</v>
      </c>
      <c r="F48" s="242"/>
      <c r="G48" s="374"/>
      <c r="H48" s="243"/>
      <c r="I48" s="371">
        <v>0.75</v>
      </c>
      <c r="J48" s="247"/>
      <c r="K48" s="247"/>
      <c r="L48" s="247"/>
    </row>
    <row r="49" spans="1:10" s="247" customFormat="1" ht="16.5" customHeight="1">
      <c r="A49" s="517"/>
      <c r="B49" s="213"/>
      <c r="C49" s="705"/>
      <c r="D49" s="518"/>
      <c r="E49" s="519"/>
      <c r="F49" s="518"/>
      <c r="G49" s="520"/>
      <c r="H49" s="521"/>
      <c r="I49" s="522"/>
      <c r="J49" s="212"/>
    </row>
    <row r="50" spans="1:9" s="247" customFormat="1" ht="16.5" customHeight="1">
      <c r="A50" s="240"/>
      <c r="B50" s="241"/>
      <c r="C50" s="694"/>
      <c r="D50" s="242" t="s">
        <v>189</v>
      </c>
      <c r="E50" s="375" t="s">
        <v>317</v>
      </c>
      <c r="F50" s="373" t="s">
        <v>445</v>
      </c>
      <c r="G50" s="242" t="s">
        <v>305</v>
      </c>
      <c r="H50" s="243"/>
      <c r="I50" s="371">
        <v>0.8125</v>
      </c>
    </row>
    <row r="51" spans="1:9" s="309" customFormat="1" ht="16.5" customHeight="1">
      <c r="A51" s="303"/>
      <c r="B51" s="304"/>
      <c r="C51" s="702"/>
      <c r="D51" s="302" t="s">
        <v>189</v>
      </c>
      <c r="E51" s="384" t="s">
        <v>594</v>
      </c>
      <c r="F51" s="391" t="s">
        <v>445</v>
      </c>
      <c r="G51" s="302" t="s">
        <v>305</v>
      </c>
      <c r="H51" s="306"/>
      <c r="I51" s="383"/>
    </row>
    <row r="52" spans="1:9" s="247" customFormat="1" ht="16.5" customHeight="1">
      <c r="A52" s="240"/>
      <c r="B52" s="241"/>
      <c r="C52" s="697"/>
      <c r="D52" s="377" t="s">
        <v>189</v>
      </c>
      <c r="E52" s="378" t="s">
        <v>318</v>
      </c>
      <c r="F52" s="373" t="s">
        <v>445</v>
      </c>
      <c r="G52" s="377" t="s">
        <v>305</v>
      </c>
      <c r="H52" s="379"/>
      <c r="I52" s="380">
        <v>0.8333333333333334</v>
      </c>
    </row>
    <row r="53" spans="1:9" s="309" customFormat="1" ht="16.5" customHeight="1">
      <c r="A53" s="303"/>
      <c r="B53" s="304"/>
      <c r="C53" s="693"/>
      <c r="D53" s="387" t="s">
        <v>189</v>
      </c>
      <c r="E53" s="388" t="s">
        <v>319</v>
      </c>
      <c r="F53" s="391" t="s">
        <v>445</v>
      </c>
      <c r="G53" s="387" t="s">
        <v>305</v>
      </c>
      <c r="H53" s="389"/>
      <c r="I53" s="390"/>
    </row>
    <row r="54" spans="1:9" s="247" customFormat="1" ht="16.5" customHeight="1">
      <c r="A54" s="240"/>
      <c r="B54" s="241"/>
      <c r="C54" s="706"/>
      <c r="D54" s="377"/>
      <c r="E54" s="378" t="s">
        <v>480</v>
      </c>
      <c r="F54" s="377"/>
      <c r="G54" s="377"/>
      <c r="H54" s="379"/>
      <c r="I54" s="380">
        <v>0.8958333333333334</v>
      </c>
    </row>
    <row r="55" spans="1:9" s="309" customFormat="1" ht="16.5" customHeight="1">
      <c r="A55" s="303"/>
      <c r="B55" s="304"/>
      <c r="C55" s="707"/>
      <c r="D55" s="302" t="s">
        <v>816</v>
      </c>
      <c r="E55" s="388" t="s">
        <v>537</v>
      </c>
      <c r="F55" s="302"/>
      <c r="G55" s="302"/>
      <c r="H55" s="306"/>
      <c r="I55" s="383"/>
    </row>
    <row r="56" spans="1:2" s="247" customFormat="1" ht="16.5" customHeight="1">
      <c r="A56" s="240"/>
      <c r="B56" s="241"/>
    </row>
    <row r="57" spans="1:2" s="314" customFormat="1" ht="16.5" customHeight="1">
      <c r="A57" s="370"/>
      <c r="B57" s="1005"/>
    </row>
  </sheetData>
  <mergeCells count="8">
    <mergeCell ref="C45:I45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>
    <tabColor indexed="60"/>
    <pageSetUpPr fitToPage="1"/>
  </sheetPr>
  <dimension ref="A1:CS35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7109375" style="212" customWidth="1"/>
    <col min="7" max="7" width="25.421875" style="212" customWidth="1"/>
    <col min="8" max="8" width="5.421875" style="212" customWidth="1"/>
    <col min="9" max="9" width="10.8515625" style="252" customWidth="1"/>
    <col min="10" max="22" width="11.7109375" style="212" customWidth="1"/>
    <col min="23" max="16384" width="9.140625" style="212" customWidth="1"/>
  </cols>
  <sheetData>
    <row r="1" s="453" customFormat="1" ht="16.5" customHeight="1">
      <c r="I1" s="454"/>
    </row>
    <row r="2" spans="2:9" s="455" customFormat="1" ht="16.5" customHeight="1">
      <c r="B2" s="1817" t="s">
        <v>247</v>
      </c>
      <c r="C2" s="1817"/>
      <c r="D2" s="1817"/>
      <c r="E2" s="1817"/>
      <c r="F2" s="1817"/>
      <c r="G2" s="1817"/>
      <c r="H2" s="1817"/>
      <c r="I2" s="1817"/>
    </row>
    <row r="3" spans="2:9" s="311" customFormat="1" ht="16.5" customHeight="1">
      <c r="B3" s="1812" t="s">
        <v>248</v>
      </c>
      <c r="C3" s="1812"/>
      <c r="D3" s="1812"/>
      <c r="E3" s="1812"/>
      <c r="F3" s="1812"/>
      <c r="G3" s="1812"/>
      <c r="H3" s="1812"/>
      <c r="I3" s="1812"/>
    </row>
    <row r="4" spans="2:97" s="457" customFormat="1" ht="16.5" customHeight="1">
      <c r="B4" s="1818" t="s">
        <v>256</v>
      </c>
      <c r="C4" s="1818"/>
      <c r="D4" s="1818"/>
      <c r="E4" s="1818"/>
      <c r="F4" s="1818"/>
      <c r="G4" s="1818"/>
      <c r="H4" s="1818"/>
      <c r="I4" s="181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  <c r="BD4" s="458"/>
      <c r="BE4" s="458"/>
      <c r="BF4" s="458"/>
      <c r="BG4" s="458"/>
      <c r="BH4" s="458"/>
      <c r="BI4" s="458"/>
      <c r="BJ4" s="458"/>
      <c r="BK4" s="458"/>
      <c r="BL4" s="458"/>
      <c r="BM4" s="458"/>
      <c r="BN4" s="458"/>
      <c r="BO4" s="458"/>
      <c r="BP4" s="458"/>
      <c r="BQ4" s="458"/>
      <c r="BR4" s="458"/>
      <c r="BS4" s="458"/>
      <c r="BT4" s="458"/>
      <c r="BU4" s="458"/>
      <c r="BV4" s="458"/>
      <c r="BW4" s="458"/>
      <c r="BX4" s="458"/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8"/>
      <c r="CO4" s="458"/>
      <c r="CP4" s="458"/>
      <c r="CQ4" s="458"/>
      <c r="CR4" s="458"/>
      <c r="CS4" s="458"/>
    </row>
    <row r="5" spans="1:21" s="314" customFormat="1" ht="16.5" customHeight="1">
      <c r="A5" s="86"/>
      <c r="B5" s="472" t="s">
        <v>447</v>
      </c>
      <c r="C5" s="321" t="s">
        <v>720</v>
      </c>
      <c r="D5" s="321"/>
      <c r="E5" s="321"/>
      <c r="F5" s="321"/>
      <c r="G5" s="321"/>
      <c r="H5" s="321"/>
      <c r="I5" s="321"/>
      <c r="J5" s="321"/>
      <c r="K5" s="321"/>
      <c r="L5" s="323"/>
      <c r="M5" s="324"/>
      <c r="N5" s="324"/>
      <c r="O5" s="324"/>
      <c r="P5" s="324"/>
      <c r="Q5" s="333"/>
      <c r="R5" s="333"/>
      <c r="S5" s="333"/>
      <c r="T5" s="333"/>
      <c r="U5" s="333"/>
    </row>
    <row r="6" spans="1:21" s="314" customFormat="1" ht="16.5" customHeight="1">
      <c r="A6" s="86"/>
      <c r="B6" s="320" t="s">
        <v>447</v>
      </c>
      <c r="C6" s="321" t="s">
        <v>859</v>
      </c>
      <c r="D6" s="321"/>
      <c r="E6" s="321"/>
      <c r="F6" s="321"/>
      <c r="G6" s="321"/>
      <c r="H6" s="321"/>
      <c r="I6" s="321"/>
      <c r="J6" s="321"/>
      <c r="K6" s="321"/>
      <c r="L6" s="323"/>
      <c r="M6" s="324"/>
      <c r="N6" s="324"/>
      <c r="O6" s="324"/>
      <c r="P6" s="324"/>
      <c r="Q6" s="333"/>
      <c r="R6" s="333"/>
      <c r="S6" s="333"/>
      <c r="T6" s="333"/>
      <c r="U6" s="333"/>
    </row>
    <row r="7" spans="1:21" s="314" customFormat="1" ht="16.5" customHeight="1">
      <c r="A7" s="86"/>
      <c r="B7" s="320" t="s">
        <v>447</v>
      </c>
      <c r="C7" s="321" t="s">
        <v>802</v>
      </c>
      <c r="D7" s="321"/>
      <c r="E7" s="321"/>
      <c r="F7" s="321"/>
      <c r="G7" s="321"/>
      <c r="H7" s="321"/>
      <c r="I7" s="321"/>
      <c r="J7" s="321"/>
      <c r="K7" s="321"/>
      <c r="L7" s="323"/>
      <c r="M7" s="324"/>
      <c r="N7" s="324"/>
      <c r="O7" s="324"/>
      <c r="P7" s="324"/>
      <c r="Q7" s="333"/>
      <c r="R7" s="333"/>
      <c r="S7" s="333"/>
      <c r="T7" s="333"/>
      <c r="U7" s="333"/>
    </row>
    <row r="8" spans="1:21" s="709" customFormat="1" ht="16.5" customHeight="1">
      <c r="A8" s="86"/>
      <c r="B8" s="320" t="s">
        <v>447</v>
      </c>
      <c r="C8" s="321" t="s">
        <v>721</v>
      </c>
      <c r="D8" s="322"/>
      <c r="E8" s="322"/>
      <c r="F8" s="322"/>
      <c r="G8" s="322"/>
      <c r="H8" s="322"/>
      <c r="I8" s="322"/>
      <c r="J8" s="322"/>
      <c r="K8" s="322"/>
      <c r="L8" s="333"/>
      <c r="M8" s="333"/>
      <c r="N8" s="333"/>
      <c r="O8" s="333"/>
      <c r="P8" s="333"/>
      <c r="Q8" s="333"/>
      <c r="R8" s="333"/>
      <c r="S8" s="333"/>
      <c r="T8" s="333"/>
      <c r="U8" s="333"/>
    </row>
    <row r="9" spans="1:21" s="247" customFormat="1" ht="16.5" customHeight="1">
      <c r="A9" s="237"/>
      <c r="B9" s="237"/>
      <c r="C9" s="237"/>
      <c r="D9" s="237"/>
      <c r="E9" s="237"/>
      <c r="F9" s="238"/>
      <c r="G9" s="237"/>
      <c r="H9" s="237"/>
      <c r="I9" s="313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</row>
    <row r="10" spans="1:21" s="309" customFormat="1" ht="16.5" customHeight="1">
      <c r="A10" s="456"/>
      <c r="B10" s="1801" t="s">
        <v>860</v>
      </c>
      <c r="C10" s="1801"/>
      <c r="D10" s="1801"/>
      <c r="E10" s="1801"/>
      <c r="F10" s="1801"/>
      <c r="G10" s="1801"/>
      <c r="H10" s="1801"/>
      <c r="I10" s="1801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2:10" s="247" customFormat="1" ht="16.5" customHeight="1">
      <c r="B11" s="374"/>
      <c r="C11" s="460"/>
      <c r="D11" s="374"/>
      <c r="E11" s="461"/>
      <c r="F11" s="374"/>
      <c r="G11" s="374"/>
      <c r="H11" s="374"/>
      <c r="I11" s="374"/>
      <c r="J11" s="307"/>
    </row>
    <row r="12" spans="2:10" s="309" customFormat="1" ht="16.5" customHeight="1">
      <c r="B12" s="382"/>
      <c r="C12" s="462">
        <v>1</v>
      </c>
      <c r="D12" s="463" t="s">
        <v>495</v>
      </c>
      <c r="E12" s="463" t="s">
        <v>180</v>
      </c>
      <c r="F12" s="302" t="s">
        <v>445</v>
      </c>
      <c r="G12" s="302" t="s">
        <v>433</v>
      </c>
      <c r="H12" s="306">
        <v>0</v>
      </c>
      <c r="I12" s="383">
        <f>TIME(13,30,0)</f>
        <v>0.5625</v>
      </c>
      <c r="J12" s="308"/>
    </row>
    <row r="13" spans="2:10" s="247" customFormat="1" ht="16.5" customHeight="1">
      <c r="B13" s="241"/>
      <c r="C13" s="242">
        <f aca="true" t="shared" si="0" ref="C13:C24">C12+1</f>
        <v>2</v>
      </c>
      <c r="D13" s="242" t="s">
        <v>495</v>
      </c>
      <c r="E13" s="244" t="s">
        <v>385</v>
      </c>
      <c r="F13" s="242" t="s">
        <v>445</v>
      </c>
      <c r="G13" s="242" t="s">
        <v>433</v>
      </c>
      <c r="H13" s="243">
        <v>5</v>
      </c>
      <c r="I13" s="371">
        <f aca="true" t="shared" si="1" ref="I13:I24">I12+TIME(0,H12,0)</f>
        <v>0.5625</v>
      </c>
      <c r="J13" s="307"/>
    </row>
    <row r="14" spans="2:10" s="309" customFormat="1" ht="16.5" customHeight="1">
      <c r="B14" s="304"/>
      <c r="C14" s="302">
        <f t="shared" si="0"/>
        <v>3</v>
      </c>
      <c r="D14" s="302" t="s">
        <v>492</v>
      </c>
      <c r="E14" s="305" t="s">
        <v>386</v>
      </c>
      <c r="F14" s="302" t="s">
        <v>445</v>
      </c>
      <c r="G14" s="302" t="s">
        <v>433</v>
      </c>
      <c r="H14" s="306">
        <v>5</v>
      </c>
      <c r="I14" s="383">
        <f t="shared" si="1"/>
        <v>0.5659722222222222</v>
      </c>
      <c r="J14" s="308"/>
    </row>
    <row r="15" spans="2:10" s="247" customFormat="1" ht="16.5" customHeight="1">
      <c r="B15" s="374"/>
      <c r="C15" s="242">
        <f t="shared" si="0"/>
        <v>4</v>
      </c>
      <c r="D15" s="464" t="s">
        <v>494</v>
      </c>
      <c r="E15" s="464" t="s">
        <v>384</v>
      </c>
      <c r="F15" s="242" t="s">
        <v>445</v>
      </c>
      <c r="G15" s="242" t="s">
        <v>276</v>
      </c>
      <c r="H15" s="243">
        <v>20</v>
      </c>
      <c r="I15" s="371">
        <f t="shared" si="1"/>
        <v>0.5694444444444444</v>
      </c>
      <c r="J15" s="307"/>
    </row>
    <row r="16" spans="2:10" s="309" customFormat="1" ht="16.5" customHeight="1">
      <c r="B16" s="382"/>
      <c r="C16" s="302">
        <f t="shared" si="0"/>
        <v>5</v>
      </c>
      <c r="D16" s="463" t="s">
        <v>494</v>
      </c>
      <c r="E16" s="463" t="s">
        <v>720</v>
      </c>
      <c r="F16" s="302" t="s">
        <v>445</v>
      </c>
      <c r="G16" s="302" t="s">
        <v>433</v>
      </c>
      <c r="H16" s="306">
        <v>15</v>
      </c>
      <c r="I16" s="383">
        <f t="shared" si="1"/>
        <v>0.5833333333333333</v>
      </c>
      <c r="J16" s="308"/>
    </row>
    <row r="17" spans="2:10" s="247" customFormat="1" ht="16.5" customHeight="1">
      <c r="B17" s="374"/>
      <c r="C17" s="242">
        <f t="shared" si="0"/>
        <v>6</v>
      </c>
      <c r="D17" s="464" t="s">
        <v>494</v>
      </c>
      <c r="E17" s="464" t="s">
        <v>803</v>
      </c>
      <c r="F17" s="242" t="s">
        <v>445</v>
      </c>
      <c r="G17" s="242" t="s">
        <v>387</v>
      </c>
      <c r="H17" s="243">
        <v>15</v>
      </c>
      <c r="I17" s="371">
        <f t="shared" si="1"/>
        <v>0.5937499999999999</v>
      </c>
      <c r="J17" s="307"/>
    </row>
    <row r="18" spans="2:10" s="309" customFormat="1" ht="16.5" customHeight="1">
      <c r="B18" s="382"/>
      <c r="C18" s="302">
        <f t="shared" si="0"/>
        <v>7</v>
      </c>
      <c r="D18" s="463" t="s">
        <v>494</v>
      </c>
      <c r="E18" s="463" t="s">
        <v>804</v>
      </c>
      <c r="F18" s="302" t="s">
        <v>445</v>
      </c>
      <c r="G18" s="302" t="s">
        <v>387</v>
      </c>
      <c r="H18" s="306">
        <v>15</v>
      </c>
      <c r="I18" s="383">
        <f t="shared" si="1"/>
        <v>0.6041666666666665</v>
      </c>
      <c r="J18" s="308"/>
    </row>
    <row r="19" spans="2:10" s="247" customFormat="1" ht="16.5" customHeight="1">
      <c r="B19" s="374"/>
      <c r="C19" s="242">
        <f t="shared" si="0"/>
        <v>8</v>
      </c>
      <c r="D19" s="464" t="s">
        <v>494</v>
      </c>
      <c r="E19" s="464" t="s">
        <v>805</v>
      </c>
      <c r="F19" s="242" t="s">
        <v>445</v>
      </c>
      <c r="G19" s="242" t="s">
        <v>387</v>
      </c>
      <c r="H19" s="243">
        <v>45</v>
      </c>
      <c r="I19" s="371">
        <f t="shared" si="1"/>
        <v>0.6145833333333331</v>
      </c>
      <c r="J19" s="307"/>
    </row>
    <row r="20" spans="2:10" s="309" customFormat="1" ht="16.5" customHeight="1">
      <c r="B20" s="382"/>
      <c r="C20" s="302">
        <f t="shared" si="0"/>
        <v>9</v>
      </c>
      <c r="D20" s="463" t="s">
        <v>492</v>
      </c>
      <c r="E20" s="463" t="s">
        <v>861</v>
      </c>
      <c r="F20" s="302" t="s">
        <v>445</v>
      </c>
      <c r="G20" s="302" t="s">
        <v>387</v>
      </c>
      <c r="H20" s="306">
        <v>30</v>
      </c>
      <c r="I20" s="383">
        <f t="shared" si="1"/>
        <v>0.6458333333333331</v>
      </c>
      <c r="J20" s="308"/>
    </row>
    <row r="21" spans="2:10" s="247" customFormat="1" ht="16.5" customHeight="1">
      <c r="B21" s="374"/>
      <c r="C21" s="242">
        <f t="shared" si="0"/>
        <v>10</v>
      </c>
      <c r="D21" s="464" t="s">
        <v>495</v>
      </c>
      <c r="E21" s="464" t="s">
        <v>180</v>
      </c>
      <c r="F21" s="242" t="s">
        <v>445</v>
      </c>
      <c r="G21" s="242" t="s">
        <v>387</v>
      </c>
      <c r="H21" s="243">
        <v>0</v>
      </c>
      <c r="I21" s="371">
        <f t="shared" si="1"/>
        <v>0.6666666666666665</v>
      </c>
      <c r="J21" s="307"/>
    </row>
    <row r="22" spans="2:10" s="309" customFormat="1" ht="16.5" customHeight="1">
      <c r="B22" s="382"/>
      <c r="C22" s="302">
        <f t="shared" si="0"/>
        <v>11</v>
      </c>
      <c r="D22" s="463" t="s">
        <v>494</v>
      </c>
      <c r="E22" s="463" t="s">
        <v>805</v>
      </c>
      <c r="F22" s="302" t="s">
        <v>445</v>
      </c>
      <c r="G22" s="302" t="s">
        <v>387</v>
      </c>
      <c r="H22" s="306">
        <v>90</v>
      </c>
      <c r="I22" s="383">
        <f t="shared" si="1"/>
        <v>0.6666666666666665</v>
      </c>
      <c r="J22" s="308"/>
    </row>
    <row r="23" spans="2:10" s="247" customFormat="1" ht="16.5" customHeight="1">
      <c r="B23" s="374"/>
      <c r="C23" s="242">
        <f t="shared" si="0"/>
        <v>12</v>
      </c>
      <c r="D23" s="464" t="s">
        <v>494</v>
      </c>
      <c r="E23" s="464" t="s">
        <v>806</v>
      </c>
      <c r="F23" s="242" t="s">
        <v>445</v>
      </c>
      <c r="G23" s="242" t="s">
        <v>387</v>
      </c>
      <c r="H23" s="243">
        <v>30</v>
      </c>
      <c r="I23" s="371">
        <f t="shared" si="1"/>
        <v>0.7291666666666665</v>
      </c>
      <c r="J23" s="307"/>
    </row>
    <row r="24" spans="2:10" s="309" customFormat="1" ht="16.5" customHeight="1">
      <c r="B24" s="382"/>
      <c r="C24" s="302">
        <f t="shared" si="0"/>
        <v>13</v>
      </c>
      <c r="D24" s="463" t="s">
        <v>492</v>
      </c>
      <c r="E24" s="463" t="s">
        <v>807</v>
      </c>
      <c r="F24" s="302" t="s">
        <v>445</v>
      </c>
      <c r="G24" s="302" t="s">
        <v>387</v>
      </c>
      <c r="H24" s="306">
        <v>0</v>
      </c>
      <c r="I24" s="383">
        <f t="shared" si="1"/>
        <v>0.7499999999999999</v>
      </c>
      <c r="J24" s="308"/>
    </row>
    <row r="25" spans="2:10" s="247" customFormat="1" ht="16.5" customHeight="1">
      <c r="B25" s="241"/>
      <c r="C25" s="242"/>
      <c r="D25" s="464"/>
      <c r="E25" s="464"/>
      <c r="F25" s="242"/>
      <c r="G25" s="242"/>
      <c r="H25" s="243"/>
      <c r="I25" s="371"/>
      <c r="J25" s="307"/>
    </row>
    <row r="26" spans="2:10" s="309" customFormat="1" ht="16.5" customHeight="1">
      <c r="B26" s="405"/>
      <c r="C26" s="220"/>
      <c r="D26" s="254"/>
      <c r="E26" s="254"/>
      <c r="F26" s="465"/>
      <c r="G26" s="406"/>
      <c r="H26" s="407"/>
      <c r="I26" s="404"/>
      <c r="J26" s="308"/>
    </row>
    <row r="27" spans="2:10" s="247" customFormat="1" ht="16.5" customHeight="1">
      <c r="B27" s="400"/>
      <c r="C27" s="403"/>
      <c r="D27" s="12"/>
      <c r="E27" s="12" t="s">
        <v>393</v>
      </c>
      <c r="F27" s="12"/>
      <c r="G27" s="12"/>
      <c r="H27" s="402"/>
      <c r="I27" s="409"/>
      <c r="J27" s="307"/>
    </row>
    <row r="28" spans="2:10" s="309" customFormat="1" ht="16.5" customHeight="1">
      <c r="B28" s="404"/>
      <c r="C28" s="405"/>
      <c r="D28" s="220"/>
      <c r="E28" s="405" t="s">
        <v>391</v>
      </c>
      <c r="F28" s="405"/>
      <c r="G28" s="220"/>
      <c r="H28" s="406"/>
      <c r="I28" s="410"/>
      <c r="J28" s="308"/>
    </row>
    <row r="29" spans="2:10" s="247" customFormat="1" ht="16.5" customHeight="1">
      <c r="B29" s="400"/>
      <c r="C29" s="403" t="s">
        <v>442</v>
      </c>
      <c r="D29" s="12" t="s">
        <v>442</v>
      </c>
      <c r="E29" s="401" t="s">
        <v>497</v>
      </c>
      <c r="F29" s="401"/>
      <c r="G29" s="12"/>
      <c r="H29" s="402"/>
      <c r="I29" s="409" t="s">
        <v>442</v>
      </c>
      <c r="J29" s="307"/>
    </row>
    <row r="30" spans="2:10" s="309" customFormat="1" ht="16.5" customHeight="1">
      <c r="B30" s="404"/>
      <c r="C30" s="220"/>
      <c r="D30" s="408"/>
      <c r="E30" s="408" t="s">
        <v>390</v>
      </c>
      <c r="F30" s="408"/>
      <c r="G30" s="408"/>
      <c r="H30" s="408"/>
      <c r="I30" s="411"/>
      <c r="J30" s="308"/>
    </row>
    <row r="31" spans="2:10" s="247" customFormat="1" ht="16.5" customHeight="1">
      <c r="B31" s="400"/>
      <c r="C31" s="400"/>
      <c r="D31" s="400"/>
      <c r="E31" s="401" t="s">
        <v>263</v>
      </c>
      <c r="F31" s="401"/>
      <c r="G31" s="400"/>
      <c r="H31" s="401"/>
      <c r="I31" s="412"/>
      <c r="J31" s="307"/>
    </row>
    <row r="32" spans="1:21" ht="16.5" customHeight="1">
      <c r="A32" s="309"/>
      <c r="B32" s="404"/>
      <c r="C32" s="404"/>
      <c r="D32" s="404"/>
      <c r="E32" s="408" t="s">
        <v>394</v>
      </c>
      <c r="F32" s="408"/>
      <c r="G32" s="404"/>
      <c r="H32" s="408"/>
      <c r="I32" s="411"/>
      <c r="J32" s="308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</row>
    <row r="33" spans="1:21" ht="16.5" customHeight="1">
      <c r="A33" s="247"/>
      <c r="B33" s="400"/>
      <c r="C33" s="400"/>
      <c r="D33" s="400"/>
      <c r="E33" s="401" t="s">
        <v>395</v>
      </c>
      <c r="F33" s="401"/>
      <c r="G33" s="400"/>
      <c r="H33" s="401"/>
      <c r="I33" s="412"/>
      <c r="J33" s="30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</row>
    <row r="35" s="314" customFormat="1" ht="16.5" customHeight="1">
      <c r="I35" s="313"/>
    </row>
  </sheetData>
  <mergeCells count="4">
    <mergeCell ref="B4:I4"/>
    <mergeCell ref="B2:I2"/>
    <mergeCell ref="B3:I3"/>
    <mergeCell ref="B10:I10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I4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8.57421875" style="0" customWidth="1"/>
    <col min="4" max="4" width="6.421875" style="0" customWidth="1"/>
    <col min="5" max="5" width="88.421875" style="0" customWidth="1"/>
    <col min="6" max="6" width="3.574218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267" customFormat="1" ht="15.75">
      <c r="A1" s="342"/>
      <c r="B1" s="342"/>
      <c r="C1" s="342"/>
      <c r="D1" s="342"/>
      <c r="E1" s="342"/>
      <c r="F1" s="342"/>
      <c r="G1" s="342"/>
      <c r="H1" s="342"/>
      <c r="I1" s="343"/>
    </row>
    <row r="2" spans="1:9" s="1267" customFormat="1" ht="18">
      <c r="A2" s="344"/>
      <c r="B2" s="1815" t="s">
        <v>388</v>
      </c>
      <c r="C2" s="1815"/>
      <c r="D2" s="1815"/>
      <c r="E2" s="1815"/>
      <c r="F2" s="1815"/>
      <c r="G2" s="1815"/>
      <c r="H2" s="1815"/>
      <c r="I2" s="1815"/>
    </row>
    <row r="3" spans="1:9" s="692" customFormat="1" ht="18">
      <c r="A3" s="311"/>
      <c r="B3" s="1812" t="s">
        <v>267</v>
      </c>
      <c r="C3" s="1812"/>
      <c r="D3" s="1812"/>
      <c r="E3" s="1812"/>
      <c r="F3" s="1812"/>
      <c r="G3" s="1812"/>
      <c r="H3" s="1812"/>
      <c r="I3" s="1812"/>
    </row>
    <row r="4" spans="1:9" s="830" customFormat="1" ht="15.75">
      <c r="A4" s="331"/>
      <c r="B4" s="1813" t="s">
        <v>539</v>
      </c>
      <c r="C4" s="1813"/>
      <c r="D4" s="1813"/>
      <c r="E4" s="1813"/>
      <c r="F4" s="1813"/>
      <c r="G4" s="1813"/>
      <c r="H4" s="1813"/>
      <c r="I4" s="1813"/>
    </row>
    <row r="5" spans="1:9" s="86" customFormat="1" ht="15.75">
      <c r="A5" s="990"/>
      <c r="B5" s="991" t="s">
        <v>447</v>
      </c>
      <c r="C5" s="823" t="s">
        <v>862</v>
      </c>
      <c r="D5" s="992"/>
      <c r="E5" s="992"/>
      <c r="F5" s="992"/>
      <c r="G5" s="992"/>
      <c r="H5" s="992"/>
      <c r="I5" s="992"/>
    </row>
    <row r="6" spans="1:9" s="413" customFormat="1" ht="15.75">
      <c r="A6" s="314"/>
      <c r="B6" s="1261"/>
      <c r="C6" s="1262"/>
      <c r="D6" s="1263"/>
      <c r="E6" s="1264"/>
      <c r="F6" s="1264"/>
      <c r="G6" s="1263"/>
      <c r="H6" s="1265"/>
      <c r="I6" s="1266"/>
    </row>
    <row r="7" spans="1:9" s="413" customFormat="1" ht="18">
      <c r="A7" s="1459" t="s">
        <v>863</v>
      </c>
      <c r="B7" s="1801"/>
      <c r="C7" s="1801"/>
      <c r="D7" s="1801"/>
      <c r="E7" s="1801"/>
      <c r="F7" s="1801"/>
      <c r="G7" s="1801"/>
      <c r="H7" s="1801"/>
      <c r="I7" s="313"/>
    </row>
    <row r="8" spans="1:9" s="692" customFormat="1" ht="15.75">
      <c r="A8" s="247"/>
      <c r="B8" s="374"/>
      <c r="C8" s="460"/>
      <c r="D8" s="374"/>
      <c r="E8" s="461"/>
      <c r="F8" s="374"/>
      <c r="G8" s="374"/>
      <c r="H8" s="374"/>
      <c r="I8" s="374"/>
    </row>
    <row r="9" spans="1:9" s="839" customFormat="1" ht="15.75">
      <c r="A9" s="309"/>
      <c r="B9" s="382"/>
      <c r="C9" s="462">
        <v>1</v>
      </c>
      <c r="D9" s="463" t="s">
        <v>495</v>
      </c>
      <c r="E9" s="463" t="s">
        <v>180</v>
      </c>
      <c r="F9" s="302" t="s">
        <v>445</v>
      </c>
      <c r="G9" s="302" t="s">
        <v>219</v>
      </c>
      <c r="H9" s="306">
        <v>0</v>
      </c>
      <c r="I9" s="383">
        <f>TIME(16,0,0)</f>
        <v>0.6666666666666666</v>
      </c>
    </row>
    <row r="10" spans="1:9" s="692" customFormat="1" ht="15.75">
      <c r="A10" s="247"/>
      <c r="B10" s="241"/>
      <c r="C10" s="242">
        <f aca="true" t="shared" si="0" ref="C10:C15">C9+1</f>
        <v>2</v>
      </c>
      <c r="D10" s="242" t="s">
        <v>201</v>
      </c>
      <c r="E10" s="244" t="s">
        <v>234</v>
      </c>
      <c r="F10" s="242" t="s">
        <v>445</v>
      </c>
      <c r="G10" s="242" t="s">
        <v>219</v>
      </c>
      <c r="H10" s="243">
        <v>15</v>
      </c>
      <c r="I10" s="371">
        <f aca="true" t="shared" si="1" ref="I10:I18">I9+TIME(0,H9,0)</f>
        <v>0.6666666666666666</v>
      </c>
    </row>
    <row r="11" spans="1:9" s="839" customFormat="1" ht="15.75">
      <c r="A11" s="309"/>
      <c r="B11" s="304"/>
      <c r="C11" s="302">
        <f t="shared" si="0"/>
        <v>3</v>
      </c>
      <c r="D11" s="302" t="s">
        <v>202</v>
      </c>
      <c r="E11" s="305" t="s">
        <v>491</v>
      </c>
      <c r="F11" s="302" t="s">
        <v>445</v>
      </c>
      <c r="G11" s="302" t="s">
        <v>219</v>
      </c>
      <c r="H11" s="306">
        <v>10</v>
      </c>
      <c r="I11" s="383">
        <f t="shared" si="1"/>
        <v>0.6770833333333333</v>
      </c>
    </row>
    <row r="12" spans="1:9" s="692" customFormat="1" ht="15.75">
      <c r="A12" s="247"/>
      <c r="B12" s="374"/>
      <c r="C12" s="242">
        <f t="shared" si="0"/>
        <v>4</v>
      </c>
      <c r="D12" s="464" t="s">
        <v>494</v>
      </c>
      <c r="E12" s="464" t="s">
        <v>392</v>
      </c>
      <c r="F12" s="242" t="s">
        <v>445</v>
      </c>
      <c r="G12" s="242" t="s">
        <v>518</v>
      </c>
      <c r="H12" s="243">
        <v>15</v>
      </c>
      <c r="I12" s="371">
        <f t="shared" si="1"/>
        <v>0.6840277777777777</v>
      </c>
    </row>
    <row r="13" spans="1:9" s="839" customFormat="1" ht="15.75">
      <c r="A13" s="309"/>
      <c r="B13" s="382"/>
      <c r="C13" s="302">
        <f t="shared" si="0"/>
        <v>5</v>
      </c>
      <c r="D13" s="463" t="s">
        <v>494</v>
      </c>
      <c r="E13" s="463" t="s">
        <v>235</v>
      </c>
      <c r="F13" s="302" t="s">
        <v>445</v>
      </c>
      <c r="G13" s="302" t="s">
        <v>518</v>
      </c>
      <c r="H13" s="306">
        <v>15</v>
      </c>
      <c r="I13" s="383">
        <f t="shared" si="1"/>
        <v>0.6944444444444443</v>
      </c>
    </row>
    <row r="14" spans="1:9" s="692" customFormat="1" ht="15.75">
      <c r="A14" s="247"/>
      <c r="B14" s="374"/>
      <c r="C14" s="242">
        <f t="shared" si="0"/>
        <v>6</v>
      </c>
      <c r="D14" s="464" t="s">
        <v>494</v>
      </c>
      <c r="E14" s="464" t="s">
        <v>595</v>
      </c>
      <c r="F14" s="242" t="s">
        <v>447</v>
      </c>
      <c r="G14" s="242" t="s">
        <v>519</v>
      </c>
      <c r="H14" s="243">
        <v>35</v>
      </c>
      <c r="I14" s="371">
        <f t="shared" si="1"/>
        <v>0.7048611111111109</v>
      </c>
    </row>
    <row r="15" spans="1:9" s="839" customFormat="1" ht="15.75">
      <c r="A15" s="309"/>
      <c r="B15" s="382"/>
      <c r="C15" s="302">
        <f t="shared" si="0"/>
        <v>7</v>
      </c>
      <c r="D15" s="463" t="s">
        <v>494</v>
      </c>
      <c r="E15" s="463" t="s">
        <v>688</v>
      </c>
      <c r="F15" s="302" t="s">
        <v>447</v>
      </c>
      <c r="G15" s="302" t="s">
        <v>519</v>
      </c>
      <c r="H15" s="306">
        <v>30</v>
      </c>
      <c r="I15" s="383">
        <f t="shared" si="1"/>
        <v>0.7291666666666665</v>
      </c>
    </row>
    <row r="16" spans="1:9" s="692" customFormat="1" ht="15.75">
      <c r="A16" s="247"/>
      <c r="B16" s="374"/>
      <c r="C16" s="242"/>
      <c r="D16" s="464" t="s">
        <v>495</v>
      </c>
      <c r="E16" s="464" t="s">
        <v>493</v>
      </c>
      <c r="F16" s="242"/>
      <c r="G16" s="242"/>
      <c r="H16" s="243">
        <v>90</v>
      </c>
      <c r="I16" s="371">
        <f t="shared" si="1"/>
        <v>0.7499999999999999</v>
      </c>
    </row>
    <row r="17" spans="1:9" s="839" customFormat="1" ht="15.75">
      <c r="A17" s="309"/>
      <c r="B17" s="382"/>
      <c r="C17" s="302">
        <f>C15+1</f>
        <v>8</v>
      </c>
      <c r="D17" s="463" t="s">
        <v>494</v>
      </c>
      <c r="E17" s="463" t="s">
        <v>688</v>
      </c>
      <c r="F17" s="302"/>
      <c r="G17" s="302" t="s">
        <v>519</v>
      </c>
      <c r="H17" s="306">
        <v>120</v>
      </c>
      <c r="I17" s="383">
        <f t="shared" si="1"/>
        <v>0.8124999999999999</v>
      </c>
    </row>
    <row r="18" spans="1:9" s="692" customFormat="1" ht="15.75">
      <c r="A18" s="247"/>
      <c r="B18" s="400"/>
      <c r="C18" s="242">
        <f>C17+1</f>
        <v>9</v>
      </c>
      <c r="D18" s="12" t="s">
        <v>495</v>
      </c>
      <c r="E18" s="14" t="s">
        <v>532</v>
      </c>
      <c r="F18" s="14"/>
      <c r="G18" s="12"/>
      <c r="H18" s="402"/>
      <c r="I18" s="371">
        <f t="shared" si="1"/>
        <v>0.8958333333333333</v>
      </c>
    </row>
    <row r="19" spans="1:9" s="839" customFormat="1" ht="15.75">
      <c r="A19" s="309"/>
      <c r="B19" s="404"/>
      <c r="C19" s="302"/>
      <c r="D19" s="220"/>
      <c r="E19" s="254"/>
      <c r="F19" s="254"/>
      <c r="G19" s="220"/>
      <c r="H19" s="406"/>
      <c r="I19" s="383"/>
    </row>
    <row r="20" spans="1:9" s="413" customFormat="1" ht="15.75">
      <c r="A20" s="314"/>
      <c r="B20" s="1261"/>
      <c r="C20" s="1262"/>
      <c r="D20" s="1263"/>
      <c r="E20" s="1264"/>
      <c r="F20" s="1264"/>
      <c r="G20" s="1263"/>
      <c r="H20" s="1265"/>
      <c r="I20" s="1266"/>
    </row>
    <row r="21" spans="1:9" s="413" customFormat="1" ht="18">
      <c r="A21" s="1459" t="s">
        <v>864</v>
      </c>
      <c r="B21" s="1801"/>
      <c r="C21" s="1801"/>
      <c r="D21" s="1801"/>
      <c r="E21" s="1801"/>
      <c r="F21" s="1801"/>
      <c r="G21" s="1801"/>
      <c r="H21" s="1801"/>
      <c r="I21" s="313"/>
    </row>
    <row r="22" spans="1:9" s="692" customFormat="1" ht="15.75">
      <c r="A22" s="247"/>
      <c r="B22" s="374"/>
      <c r="C22" s="460"/>
      <c r="D22" s="374"/>
      <c r="E22" s="461"/>
      <c r="F22" s="374"/>
      <c r="G22" s="374"/>
      <c r="H22" s="374"/>
      <c r="I22" s="374"/>
    </row>
    <row r="23" spans="1:9" s="839" customFormat="1" ht="15.75">
      <c r="A23" s="309"/>
      <c r="B23" s="382"/>
      <c r="C23" s="462">
        <f>C18+1</f>
        <v>10</v>
      </c>
      <c r="D23" s="463" t="s">
        <v>495</v>
      </c>
      <c r="E23" s="463" t="s">
        <v>180</v>
      </c>
      <c r="F23" s="302" t="s">
        <v>445</v>
      </c>
      <c r="G23" s="302" t="s">
        <v>219</v>
      </c>
      <c r="H23" s="306">
        <v>0</v>
      </c>
      <c r="I23" s="383">
        <f>TIME(8,0,0)</f>
        <v>0.3333333333333333</v>
      </c>
    </row>
    <row r="24" spans="1:9" s="692" customFormat="1" ht="15.75">
      <c r="A24" s="247"/>
      <c r="B24" s="374"/>
      <c r="C24" s="242">
        <f>C23+1</f>
        <v>11</v>
      </c>
      <c r="D24" s="464" t="s">
        <v>494</v>
      </c>
      <c r="E24" s="464" t="s">
        <v>688</v>
      </c>
      <c r="F24" s="242" t="s">
        <v>447</v>
      </c>
      <c r="G24" s="242" t="s">
        <v>519</v>
      </c>
      <c r="H24" s="243">
        <v>120</v>
      </c>
      <c r="I24" s="371">
        <f aca="true" t="shared" si="2" ref="I24:I29">I23+TIME(0,H23,0)</f>
        <v>0.3333333333333333</v>
      </c>
    </row>
    <row r="25" spans="1:9" s="839" customFormat="1" ht="15.75">
      <c r="A25" s="309"/>
      <c r="B25" s="382"/>
      <c r="C25" s="302">
        <f>C24+1</f>
        <v>12</v>
      </c>
      <c r="D25" s="463" t="s">
        <v>495</v>
      </c>
      <c r="E25" s="463" t="s">
        <v>440</v>
      </c>
      <c r="F25" s="302" t="s">
        <v>447</v>
      </c>
      <c r="G25" s="302"/>
      <c r="H25" s="306">
        <v>30</v>
      </c>
      <c r="I25" s="383">
        <f t="shared" si="2"/>
        <v>0.41666666666666663</v>
      </c>
    </row>
    <row r="26" spans="1:9" s="692" customFormat="1" ht="15.75">
      <c r="A26" s="247"/>
      <c r="B26" s="374"/>
      <c r="C26" s="242">
        <f>C25+1</f>
        <v>13</v>
      </c>
      <c r="D26" s="464" t="s">
        <v>494</v>
      </c>
      <c r="E26" s="464" t="s">
        <v>688</v>
      </c>
      <c r="F26" s="242" t="s">
        <v>447</v>
      </c>
      <c r="G26" s="242" t="s">
        <v>519</v>
      </c>
      <c r="H26" s="243">
        <v>120</v>
      </c>
      <c r="I26" s="1156">
        <f t="shared" si="2"/>
        <v>0.43749999999999994</v>
      </c>
    </row>
    <row r="27" spans="1:9" s="839" customFormat="1" ht="15.75">
      <c r="A27" s="309"/>
      <c r="B27" s="382"/>
      <c r="C27" s="302"/>
      <c r="D27" s="463"/>
      <c r="E27" s="463" t="s">
        <v>597</v>
      </c>
      <c r="F27" s="302"/>
      <c r="G27" s="302"/>
      <c r="H27" s="306">
        <v>60</v>
      </c>
      <c r="I27" s="1157">
        <f t="shared" si="2"/>
        <v>0.5208333333333333</v>
      </c>
    </row>
    <row r="28" spans="1:9" s="692" customFormat="1" ht="15.75">
      <c r="A28" s="247"/>
      <c r="B28" s="400"/>
      <c r="C28" s="242">
        <f>C26+1</f>
        <v>14</v>
      </c>
      <c r="D28" s="12" t="s">
        <v>494</v>
      </c>
      <c r="E28" s="14" t="s">
        <v>688</v>
      </c>
      <c r="F28" s="14" t="s">
        <v>447</v>
      </c>
      <c r="G28" s="12" t="s">
        <v>519</v>
      </c>
      <c r="H28" s="402">
        <v>120</v>
      </c>
      <c r="I28" s="371">
        <f t="shared" si="2"/>
        <v>0.5624999999999999</v>
      </c>
    </row>
    <row r="29" spans="1:9" s="839" customFormat="1" ht="15.75">
      <c r="A29" s="309"/>
      <c r="B29" s="404"/>
      <c r="C29" s="302">
        <f>C28+1</f>
        <v>15</v>
      </c>
      <c r="D29" s="220"/>
      <c r="E29" s="254" t="s">
        <v>533</v>
      </c>
      <c r="F29" s="254"/>
      <c r="G29" s="220"/>
      <c r="H29" s="406"/>
      <c r="I29" s="383">
        <f t="shared" si="2"/>
        <v>0.6458333333333333</v>
      </c>
    </row>
    <row r="30" spans="1:9" s="692" customFormat="1" ht="15.75">
      <c r="A30" s="247"/>
      <c r="B30" s="400"/>
      <c r="C30" s="242"/>
      <c r="D30" s="12"/>
      <c r="E30" s="14"/>
      <c r="F30" s="14"/>
      <c r="G30" s="12"/>
      <c r="H30" s="402"/>
      <c r="I30" s="371"/>
    </row>
    <row r="31" spans="1:9" s="413" customFormat="1" ht="15.75">
      <c r="A31" s="314"/>
      <c r="B31" s="1261"/>
      <c r="C31" s="1262"/>
      <c r="D31" s="1263"/>
      <c r="E31" s="1264"/>
      <c r="F31" s="1264"/>
      <c r="G31" s="1263"/>
      <c r="H31" s="1265"/>
      <c r="I31" s="1266"/>
    </row>
    <row r="32" spans="1:9" s="413" customFormat="1" ht="18">
      <c r="A32" s="1459" t="s">
        <v>865</v>
      </c>
      <c r="B32" s="1801"/>
      <c r="C32" s="1801"/>
      <c r="D32" s="1801"/>
      <c r="E32" s="1801"/>
      <c r="F32" s="1801"/>
      <c r="G32" s="1801"/>
      <c r="H32" s="1801"/>
      <c r="I32" s="313"/>
    </row>
    <row r="33" spans="1:9" s="692" customFormat="1" ht="15.75">
      <c r="A33" s="247"/>
      <c r="B33" s="374"/>
      <c r="C33" s="460"/>
      <c r="D33" s="374"/>
      <c r="E33" s="461"/>
      <c r="F33" s="374"/>
      <c r="G33" s="374"/>
      <c r="H33" s="374"/>
      <c r="I33" s="374"/>
    </row>
    <row r="34" spans="1:9" s="839" customFormat="1" ht="15.75">
      <c r="A34" s="309"/>
      <c r="B34" s="382"/>
      <c r="C34" s="462">
        <f>C29+1</f>
        <v>16</v>
      </c>
      <c r="D34" s="463" t="s">
        <v>495</v>
      </c>
      <c r="E34" s="463" t="s">
        <v>180</v>
      </c>
      <c r="F34" s="302" t="s">
        <v>445</v>
      </c>
      <c r="G34" s="302" t="s">
        <v>219</v>
      </c>
      <c r="H34" s="306">
        <v>0</v>
      </c>
      <c r="I34" s="383">
        <f>TIME(13,30,0)</f>
        <v>0.5625</v>
      </c>
    </row>
    <row r="35" spans="1:9" s="692" customFormat="1" ht="15.75">
      <c r="A35" s="247"/>
      <c r="B35" s="374"/>
      <c r="C35" s="242">
        <f>C34+1</f>
        <v>17</v>
      </c>
      <c r="D35" s="464" t="s">
        <v>494</v>
      </c>
      <c r="E35" s="464" t="s">
        <v>688</v>
      </c>
      <c r="F35" s="242" t="s">
        <v>447</v>
      </c>
      <c r="G35" s="242" t="s">
        <v>519</v>
      </c>
      <c r="H35" s="243">
        <v>120</v>
      </c>
      <c r="I35" s="371">
        <f>I34+TIME(0,H34,0)</f>
        <v>0.5625</v>
      </c>
    </row>
    <row r="36" spans="1:9" s="839" customFormat="1" ht="15.75">
      <c r="A36" s="309"/>
      <c r="B36" s="404"/>
      <c r="C36" s="302">
        <f>C35+1</f>
        <v>18</v>
      </c>
      <c r="D36" s="220"/>
      <c r="E36" s="254" t="s">
        <v>440</v>
      </c>
      <c r="F36" s="254"/>
      <c r="G36" s="220"/>
      <c r="H36" s="406">
        <v>30</v>
      </c>
      <c r="I36" s="383">
        <f>I35+TIME(0,H35,0)</f>
        <v>0.6458333333333334</v>
      </c>
    </row>
    <row r="37" spans="1:9" s="692" customFormat="1" ht="15.75">
      <c r="A37" s="247"/>
      <c r="B37" s="400"/>
      <c r="C37" s="242">
        <f>C36+1</f>
        <v>19</v>
      </c>
      <c r="D37" s="12" t="s">
        <v>494</v>
      </c>
      <c r="E37" s="14" t="s">
        <v>688</v>
      </c>
      <c r="F37" s="14" t="s">
        <v>447</v>
      </c>
      <c r="G37" s="12" t="s">
        <v>519</v>
      </c>
      <c r="H37" s="402">
        <v>120</v>
      </c>
      <c r="I37" s="371">
        <f>I36+TIME(0,H36,0)</f>
        <v>0.6666666666666667</v>
      </c>
    </row>
    <row r="38" spans="1:9" s="839" customFormat="1" ht="15.75">
      <c r="A38" s="309"/>
      <c r="B38" s="404"/>
      <c r="C38" s="302">
        <f>C37+1</f>
        <v>20</v>
      </c>
      <c r="D38" s="220"/>
      <c r="E38" s="254" t="s">
        <v>533</v>
      </c>
      <c r="F38" s="254"/>
      <c r="G38" s="220"/>
      <c r="H38" s="406"/>
      <c r="I38" s="383">
        <f>I37+TIME(0,H37,0)</f>
        <v>0.7500000000000001</v>
      </c>
    </row>
    <row r="39" spans="1:9" s="692" customFormat="1" ht="15.75">
      <c r="A39" s="247"/>
      <c r="B39" s="400"/>
      <c r="C39" s="242"/>
      <c r="D39" s="12"/>
      <c r="E39" s="14"/>
      <c r="F39" s="14"/>
      <c r="G39" s="12"/>
      <c r="H39" s="402"/>
      <c r="I39" s="371"/>
    </row>
    <row r="40" spans="1:9" s="413" customFormat="1" ht="15.75">
      <c r="A40" s="314"/>
      <c r="B40" s="1261"/>
      <c r="C40" s="1262"/>
      <c r="D40" s="1263"/>
      <c r="E40" s="1264"/>
      <c r="F40" s="1264"/>
      <c r="G40" s="1263"/>
      <c r="H40" s="1265"/>
      <c r="I40" s="1266"/>
    </row>
    <row r="41" spans="1:9" s="413" customFormat="1" ht="18">
      <c r="A41" s="1801" t="s">
        <v>866</v>
      </c>
      <c r="B41" s="1801"/>
      <c r="C41" s="1801"/>
      <c r="D41" s="1801"/>
      <c r="E41" s="1801"/>
      <c r="F41" s="1801"/>
      <c r="G41" s="1801"/>
      <c r="H41" s="1801"/>
      <c r="I41" s="313"/>
    </row>
    <row r="42" spans="1:9" s="692" customFormat="1" ht="18">
      <c r="A42" s="317"/>
      <c r="B42" s="318"/>
      <c r="D42" s="318"/>
      <c r="E42" s="318"/>
      <c r="F42" s="318"/>
      <c r="G42" s="318"/>
      <c r="H42" s="318"/>
      <c r="I42" s="307"/>
    </row>
    <row r="43" spans="1:9" s="839" customFormat="1" ht="15.75">
      <c r="A43" s="309"/>
      <c r="B43" s="382"/>
      <c r="C43" s="302">
        <v>21</v>
      </c>
      <c r="D43" s="463" t="s">
        <v>494</v>
      </c>
      <c r="E43" s="463" t="s">
        <v>688</v>
      </c>
      <c r="F43" s="302" t="s">
        <v>447</v>
      </c>
      <c r="G43" s="302" t="s">
        <v>519</v>
      </c>
      <c r="H43" s="306">
        <v>120</v>
      </c>
      <c r="I43" s="383">
        <f>TIME(13,30,0)</f>
        <v>0.5625</v>
      </c>
    </row>
    <row r="44" spans="1:9" s="692" customFormat="1" ht="15.75">
      <c r="A44" s="247"/>
      <c r="B44" s="400"/>
      <c r="C44" s="242">
        <f>C43+1</f>
        <v>22</v>
      </c>
      <c r="D44" s="12"/>
      <c r="E44" s="14" t="s">
        <v>440</v>
      </c>
      <c r="F44" s="14"/>
      <c r="G44" s="12"/>
      <c r="H44" s="402">
        <v>30</v>
      </c>
      <c r="I44" s="371">
        <f>I43+TIME(0,H43,0)</f>
        <v>0.6458333333333334</v>
      </c>
    </row>
    <row r="45" spans="1:9" s="839" customFormat="1" ht="15.75">
      <c r="A45" s="309"/>
      <c r="B45" s="382"/>
      <c r="C45" s="302">
        <f>C44+1</f>
        <v>23</v>
      </c>
      <c r="D45" s="463" t="s">
        <v>494</v>
      </c>
      <c r="E45" s="463" t="s">
        <v>688</v>
      </c>
      <c r="F45" s="302" t="s">
        <v>447</v>
      </c>
      <c r="G45" s="302" t="s">
        <v>519</v>
      </c>
      <c r="H45" s="306">
        <v>120</v>
      </c>
      <c r="I45" s="383">
        <f>I44+TIME(0,H44,0)</f>
        <v>0.6666666666666667</v>
      </c>
    </row>
    <row r="46" spans="1:9" s="692" customFormat="1" ht="15.75">
      <c r="A46" s="247"/>
      <c r="B46" s="374"/>
      <c r="C46" s="242">
        <f>C45+1</f>
        <v>24</v>
      </c>
      <c r="D46" s="464" t="s">
        <v>495</v>
      </c>
      <c r="E46" s="464" t="s">
        <v>596</v>
      </c>
      <c r="F46" s="242" t="s">
        <v>447</v>
      </c>
      <c r="G46" s="242"/>
      <c r="H46" s="243">
        <v>90</v>
      </c>
      <c r="I46" s="371">
        <f>I45+TIME(0,H45,0)</f>
        <v>0.7500000000000001</v>
      </c>
    </row>
    <row r="47" spans="1:9" s="839" customFormat="1" ht="15.75">
      <c r="A47" s="309"/>
      <c r="B47" s="382"/>
      <c r="C47" s="302">
        <f>C46+1</f>
        <v>25</v>
      </c>
      <c r="D47" s="463" t="s">
        <v>494</v>
      </c>
      <c r="E47" s="463" t="s">
        <v>722</v>
      </c>
      <c r="F47" s="302" t="s">
        <v>447</v>
      </c>
      <c r="G47" s="302" t="s">
        <v>519</v>
      </c>
      <c r="H47" s="306">
        <v>120</v>
      </c>
      <c r="I47" s="383">
        <f>I46+TIME(0,H46,0)</f>
        <v>0.8125000000000001</v>
      </c>
    </row>
    <row r="48" spans="1:9" s="692" customFormat="1" ht="15.75">
      <c r="A48" s="247"/>
      <c r="B48" s="400"/>
      <c r="C48" s="242">
        <f>C47+1</f>
        <v>26</v>
      </c>
      <c r="D48" s="12" t="s">
        <v>495</v>
      </c>
      <c r="E48" s="14" t="s">
        <v>796</v>
      </c>
      <c r="F48" s="14"/>
      <c r="G48" s="12"/>
      <c r="H48" s="402"/>
      <c r="I48" s="371">
        <f>I47+TIME(0,H47,0)</f>
        <v>0.8958333333333335</v>
      </c>
    </row>
    <row r="49" s="839" customFormat="1" ht="12.75"/>
    <row r="50" s="413" customFormat="1" ht="12.75"/>
  </sheetData>
  <mergeCells count="7">
    <mergeCell ref="A21:H21"/>
    <mergeCell ref="A32:H32"/>
    <mergeCell ref="A41:H41"/>
    <mergeCell ref="B2:I2"/>
    <mergeCell ref="B3:I3"/>
    <mergeCell ref="B4:I4"/>
    <mergeCell ref="A7:H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52" customWidth="1"/>
    <col min="4" max="4" width="6.421875" style="252" customWidth="1"/>
    <col min="5" max="5" width="88.421875" style="212" customWidth="1"/>
    <col min="6" max="6" width="3.7109375" style="212" customWidth="1"/>
    <col min="7" max="7" width="25.421875" style="212" customWidth="1"/>
    <col min="8" max="8" width="5.421875" style="248" customWidth="1"/>
    <col min="9" max="9" width="10.8515625" style="252" customWidth="1"/>
    <col min="10" max="22" width="11.7109375" style="212" customWidth="1"/>
    <col min="23" max="16384" width="9.140625" style="212" customWidth="1"/>
  </cols>
  <sheetData>
    <row r="1" spans="3:9" s="506" customFormat="1" ht="16.5" customHeight="1">
      <c r="C1" s="822"/>
      <c r="D1" s="822"/>
      <c r="H1" s="508"/>
      <c r="I1" s="507"/>
    </row>
    <row r="2" spans="2:16" s="508" customFormat="1" ht="16.5" customHeight="1">
      <c r="B2" s="1816" t="s">
        <v>254</v>
      </c>
      <c r="C2" s="1816"/>
      <c r="D2" s="1816"/>
      <c r="E2" s="1816"/>
      <c r="F2" s="1816"/>
      <c r="G2" s="1816"/>
      <c r="H2" s="1816"/>
      <c r="I2" s="1816"/>
      <c r="J2" s="509"/>
      <c r="K2" s="509"/>
      <c r="L2" s="509"/>
      <c r="M2" s="509"/>
      <c r="N2" s="509"/>
      <c r="O2" s="509"/>
      <c r="P2" s="509"/>
    </row>
    <row r="3" spans="2:16" s="311" customFormat="1" ht="16.5" customHeight="1">
      <c r="B3" s="1812" t="s">
        <v>255</v>
      </c>
      <c r="C3" s="1812"/>
      <c r="D3" s="1812"/>
      <c r="E3" s="1812"/>
      <c r="F3" s="1812"/>
      <c r="G3" s="1812"/>
      <c r="H3" s="1812"/>
      <c r="I3" s="1812"/>
      <c r="J3" s="471"/>
      <c r="K3" s="471"/>
      <c r="L3" s="471"/>
      <c r="M3" s="471"/>
      <c r="N3" s="471"/>
      <c r="O3" s="471"/>
      <c r="P3" s="471"/>
    </row>
    <row r="4" spans="1:97" s="334" customFormat="1" ht="16.5" customHeight="1">
      <c r="A4" s="331"/>
      <c r="B4" s="1813" t="s">
        <v>169</v>
      </c>
      <c r="C4" s="1813"/>
      <c r="D4" s="1813"/>
      <c r="E4" s="1813"/>
      <c r="F4" s="1813"/>
      <c r="G4" s="1813"/>
      <c r="H4" s="1813"/>
      <c r="I4" s="1813"/>
      <c r="J4" s="419"/>
      <c r="K4" s="419"/>
      <c r="L4" s="419"/>
      <c r="M4" s="419"/>
      <c r="N4" s="419"/>
      <c r="O4" s="419"/>
      <c r="P4" s="419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</row>
    <row r="5" spans="2:95" s="746" customFormat="1" ht="16.5" customHeight="1">
      <c r="B5" s="813" t="s">
        <v>447</v>
      </c>
      <c r="C5" s="823" t="s">
        <v>361</v>
      </c>
      <c r="D5" s="824"/>
      <c r="E5" s="813"/>
      <c r="F5" s="813"/>
      <c r="G5" s="813"/>
      <c r="H5" s="813"/>
      <c r="I5" s="813"/>
      <c r="J5" s="813"/>
      <c r="K5" s="813"/>
      <c r="L5" s="814"/>
      <c r="M5" s="814"/>
      <c r="N5" s="814"/>
      <c r="O5" s="814"/>
      <c r="P5" s="81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</row>
    <row r="6" spans="2:95" s="746" customFormat="1" ht="16.5" customHeight="1">
      <c r="B6" s="813" t="s">
        <v>447</v>
      </c>
      <c r="C6" s="823" t="s">
        <v>692</v>
      </c>
      <c r="D6" s="824"/>
      <c r="E6" s="813"/>
      <c r="F6" s="813"/>
      <c r="G6" s="813"/>
      <c r="H6" s="813"/>
      <c r="I6" s="813"/>
      <c r="J6" s="813"/>
      <c r="K6" s="813"/>
      <c r="L6" s="814"/>
      <c r="M6" s="814"/>
      <c r="N6" s="814"/>
      <c r="O6" s="814"/>
      <c r="P6" s="81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</row>
    <row r="7" spans="1:16" s="821" customFormat="1" ht="16.5" customHeight="1">
      <c r="A7" s="815"/>
      <c r="B7" s="813" t="s">
        <v>447</v>
      </c>
      <c r="C7" s="823" t="s">
        <v>693</v>
      </c>
      <c r="D7" s="824"/>
      <c r="E7" s="813"/>
      <c r="F7" s="813"/>
      <c r="G7" s="813"/>
      <c r="H7" s="813"/>
      <c r="I7" s="813"/>
      <c r="J7" s="813"/>
      <c r="K7" s="813"/>
      <c r="L7" s="813"/>
      <c r="M7" s="813"/>
      <c r="N7" s="814"/>
      <c r="O7" s="746"/>
      <c r="P7" s="746"/>
    </row>
    <row r="8" spans="1:16" s="816" customFormat="1" ht="16.5" customHeight="1">
      <c r="A8" s="817"/>
      <c r="B8" s="818"/>
      <c r="C8" s="825"/>
      <c r="D8" s="826"/>
      <c r="E8" s="818"/>
      <c r="F8" s="818"/>
      <c r="G8" s="818"/>
      <c r="H8" s="818"/>
      <c r="I8" s="818"/>
      <c r="J8" s="818"/>
      <c r="K8" s="818"/>
      <c r="L8" s="818"/>
      <c r="M8" s="818"/>
      <c r="N8" s="819"/>
      <c r="O8" s="820"/>
      <c r="P8" s="820"/>
    </row>
    <row r="9" spans="1:10" s="3" customFormat="1" ht="16.5" customHeight="1">
      <c r="A9" s="47"/>
      <c r="B9" s="1459" t="s">
        <v>76</v>
      </c>
      <c r="C9" s="1459"/>
      <c r="D9" s="1459"/>
      <c r="E9" s="1459"/>
      <c r="F9" s="1459"/>
      <c r="G9" s="1459"/>
      <c r="H9" s="1459"/>
      <c r="I9" s="1459"/>
      <c r="J9" s="2"/>
    </row>
    <row r="10" spans="1:24" s="249" customFormat="1" ht="16.5" customHeight="1">
      <c r="A10" s="400"/>
      <c r="B10" s="400"/>
      <c r="C10" s="10"/>
      <c r="D10" s="10"/>
      <c r="E10" s="400"/>
      <c r="F10" s="400"/>
      <c r="G10" s="756"/>
      <c r="H10" s="64"/>
      <c r="I10" s="412"/>
      <c r="J10" s="310"/>
      <c r="K10" s="310"/>
      <c r="L10" s="310"/>
      <c r="M10" s="757"/>
      <c r="N10" s="757"/>
      <c r="O10" s="757"/>
      <c r="P10" s="757"/>
      <c r="Q10" s="253"/>
      <c r="R10" s="253"/>
      <c r="S10" s="253"/>
      <c r="T10" s="253"/>
      <c r="U10" s="758"/>
      <c r="V10" s="758"/>
      <c r="W10" s="758"/>
      <c r="X10" s="758"/>
    </row>
    <row r="11" spans="2:10" s="309" customFormat="1" ht="16.5" customHeight="1">
      <c r="B11" s="790"/>
      <c r="C11" s="827">
        <v>1</v>
      </c>
      <c r="D11" s="827" t="s">
        <v>495</v>
      </c>
      <c r="E11" s="790" t="s">
        <v>180</v>
      </c>
      <c r="F11" s="790" t="s">
        <v>445</v>
      </c>
      <c r="G11" s="790" t="s">
        <v>268</v>
      </c>
      <c r="H11" s="791"/>
      <c r="I11" s="383"/>
      <c r="J11" s="308"/>
    </row>
    <row r="12" spans="2:10" s="247" customFormat="1" ht="16.5" customHeight="1">
      <c r="B12" s="788"/>
      <c r="C12" s="789">
        <v>2</v>
      </c>
      <c r="D12" s="789" t="s">
        <v>495</v>
      </c>
      <c r="E12" s="787" t="s">
        <v>187</v>
      </c>
      <c r="F12" s="787" t="s">
        <v>445</v>
      </c>
      <c r="G12" s="787" t="s">
        <v>268</v>
      </c>
      <c r="H12" s="792"/>
      <c r="I12" s="371"/>
      <c r="J12" s="307"/>
    </row>
    <row r="13" spans="2:10" s="309" customFormat="1" ht="16.5" customHeight="1">
      <c r="B13" s="793"/>
      <c r="C13" s="827">
        <v>3</v>
      </c>
      <c r="D13" s="827" t="s">
        <v>492</v>
      </c>
      <c r="E13" s="790" t="s">
        <v>491</v>
      </c>
      <c r="F13" s="790" t="s">
        <v>445</v>
      </c>
      <c r="G13" s="790" t="s">
        <v>268</v>
      </c>
      <c r="H13" s="791"/>
      <c r="I13" s="383"/>
      <c r="J13" s="308"/>
    </row>
    <row r="14" spans="2:10" s="247" customFormat="1" ht="16.5" customHeight="1">
      <c r="B14" s="787"/>
      <c r="C14" s="789">
        <v>4</v>
      </c>
      <c r="D14" s="789" t="s">
        <v>494</v>
      </c>
      <c r="E14" s="787" t="s">
        <v>471</v>
      </c>
      <c r="F14" s="787" t="s">
        <v>445</v>
      </c>
      <c r="G14" s="787" t="s">
        <v>268</v>
      </c>
      <c r="H14" s="792"/>
      <c r="I14" s="371"/>
      <c r="J14" s="307"/>
    </row>
    <row r="15" spans="2:10" s="309" customFormat="1" ht="16.5" customHeight="1">
      <c r="B15" s="790"/>
      <c r="C15" s="827">
        <v>5</v>
      </c>
      <c r="D15" s="827" t="s">
        <v>189</v>
      </c>
      <c r="E15" s="790" t="s">
        <v>361</v>
      </c>
      <c r="F15" s="790" t="s">
        <v>445</v>
      </c>
      <c r="G15" s="790" t="s">
        <v>268</v>
      </c>
      <c r="H15" s="791"/>
      <c r="I15" s="383"/>
      <c r="J15" s="308"/>
    </row>
    <row r="16" spans="1:24" s="249" customFormat="1" ht="16.5" customHeight="1">
      <c r="A16" s="250"/>
      <c r="B16" s="787"/>
      <c r="C16" s="789">
        <v>6</v>
      </c>
      <c r="D16" s="789" t="s">
        <v>320</v>
      </c>
      <c r="E16" s="787" t="s">
        <v>168</v>
      </c>
      <c r="F16" s="787" t="s">
        <v>447</v>
      </c>
      <c r="G16" s="787" t="s">
        <v>268</v>
      </c>
      <c r="H16" s="251"/>
      <c r="I16" s="371"/>
      <c r="J16" s="794"/>
      <c r="K16" s="794"/>
      <c r="L16" s="794"/>
      <c r="M16" s="795"/>
      <c r="N16" s="794"/>
      <c r="O16" s="794"/>
      <c r="P16" s="794"/>
      <c r="Q16" s="794"/>
      <c r="R16" s="794"/>
      <c r="S16" s="794"/>
      <c r="T16" s="794"/>
      <c r="U16" s="796"/>
      <c r="V16" s="796"/>
      <c r="W16" s="796"/>
      <c r="X16" s="796"/>
    </row>
    <row r="17" spans="2:9" s="800" customFormat="1" ht="16.5" customHeight="1">
      <c r="B17" s="790"/>
      <c r="C17" s="827">
        <v>7</v>
      </c>
      <c r="D17" s="827" t="s">
        <v>492</v>
      </c>
      <c r="E17" s="790" t="s">
        <v>480</v>
      </c>
      <c r="F17" s="839"/>
      <c r="G17" s="839"/>
      <c r="H17" s="801"/>
      <c r="I17" s="797"/>
    </row>
    <row r="18" spans="2:10" s="622" customFormat="1" ht="16.5" customHeight="1">
      <c r="B18" s="516"/>
      <c r="C18" s="242"/>
      <c r="D18" s="828"/>
      <c r="E18" s="802"/>
      <c r="F18" s="242"/>
      <c r="G18" s="242"/>
      <c r="H18" s="798"/>
      <c r="I18" s="799"/>
      <c r="J18" s="623"/>
    </row>
    <row r="19" spans="2:10" s="803" customFormat="1" ht="16.5" customHeight="1">
      <c r="B19" s="806"/>
      <c r="C19" s="20"/>
      <c r="D19" s="20"/>
      <c r="E19" s="807" t="s">
        <v>263</v>
      </c>
      <c r="F19" s="807"/>
      <c r="G19" s="806"/>
      <c r="H19" s="627"/>
      <c r="I19" s="808"/>
      <c r="J19" s="805"/>
    </row>
    <row r="20" spans="2:10" s="622" customFormat="1" ht="16.5" customHeight="1">
      <c r="B20" s="624"/>
      <c r="C20" s="24"/>
      <c r="D20" s="24"/>
      <c r="E20" s="625"/>
      <c r="F20" s="625"/>
      <c r="G20" s="624"/>
      <c r="H20" s="138"/>
      <c r="I20" s="626"/>
      <c r="J20" s="623"/>
    </row>
    <row r="21" spans="2:10" s="803" customFormat="1" ht="16.5" customHeight="1">
      <c r="B21" s="806"/>
      <c r="C21" s="20"/>
      <c r="D21" s="20"/>
      <c r="E21" s="807" t="s">
        <v>395</v>
      </c>
      <c r="F21" s="807"/>
      <c r="G21" s="806"/>
      <c r="H21" s="627"/>
      <c r="I21" s="808"/>
      <c r="J21" s="805"/>
    </row>
    <row r="22" spans="2:10" s="622" customFormat="1" ht="16.5" customHeight="1">
      <c r="B22" s="809"/>
      <c r="C22" s="829"/>
      <c r="D22" s="829"/>
      <c r="E22" s="809"/>
      <c r="F22" s="809"/>
      <c r="G22" s="809"/>
      <c r="H22" s="810"/>
      <c r="I22" s="809"/>
      <c r="J22" s="623"/>
    </row>
    <row r="23" spans="1:9" s="314" customFormat="1" ht="16.5" customHeight="1">
      <c r="A23" s="1006"/>
      <c r="B23" s="237"/>
      <c r="C23" s="473"/>
      <c r="D23" s="473"/>
      <c r="E23" s="237"/>
      <c r="F23" s="237"/>
      <c r="G23" s="237"/>
      <c r="H23" s="238"/>
      <c r="I23" s="313"/>
    </row>
    <row r="24" spans="3:9" s="309" customFormat="1" ht="16.5" customHeight="1">
      <c r="C24" s="308"/>
      <c r="D24" s="308"/>
      <c r="H24" s="812"/>
      <c r="I24" s="308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9"/>
  </sheetPr>
  <dimension ref="A1:N6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57421875" style="0" customWidth="1"/>
    <col min="4" max="4" width="6.57421875" style="0" customWidth="1"/>
    <col min="5" max="5" width="88.421875" style="0" customWidth="1"/>
    <col min="6" max="6" width="3.71093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096" customFormat="1" ht="16.5" customHeight="1">
      <c r="A1" s="345"/>
      <c r="B1" s="345"/>
      <c r="C1" s="345"/>
      <c r="D1" s="345"/>
      <c r="E1" s="345"/>
      <c r="F1" s="345"/>
      <c r="G1" s="345"/>
      <c r="H1" s="345"/>
      <c r="I1" s="346"/>
    </row>
    <row r="2" spans="1:9" s="1096" customFormat="1" ht="16.5" customHeight="1">
      <c r="A2" s="347"/>
      <c r="B2" s="1819" t="s">
        <v>470</v>
      </c>
      <c r="C2" s="1819"/>
      <c r="D2" s="1819"/>
      <c r="E2" s="1819"/>
      <c r="F2" s="1819"/>
      <c r="G2" s="1819"/>
      <c r="H2" s="1819"/>
      <c r="I2" s="1819"/>
    </row>
    <row r="3" spans="1:9" s="692" customFormat="1" ht="16.5" customHeight="1">
      <c r="A3" s="311"/>
      <c r="B3" s="1812" t="s">
        <v>253</v>
      </c>
      <c r="C3" s="1812"/>
      <c r="D3" s="1812"/>
      <c r="E3" s="1812"/>
      <c r="F3" s="1812"/>
      <c r="G3" s="1812"/>
      <c r="H3" s="1812"/>
      <c r="I3" s="1812"/>
    </row>
    <row r="4" spans="1:9" s="830" customFormat="1" ht="16.5" customHeight="1">
      <c r="A4" s="331"/>
      <c r="B4" s="1813" t="s">
        <v>678</v>
      </c>
      <c r="C4" s="1813"/>
      <c r="D4" s="1813"/>
      <c r="E4" s="1813"/>
      <c r="F4" s="1813"/>
      <c r="G4" s="1813"/>
      <c r="H4" s="1813"/>
      <c r="I4" s="1813"/>
    </row>
    <row r="5" spans="2:9" s="86" customFormat="1" ht="16.5" customHeight="1">
      <c r="B5" s="842" t="s">
        <v>447</v>
      </c>
      <c r="C5" s="321" t="s">
        <v>867</v>
      </c>
      <c r="D5" s="321"/>
      <c r="E5" s="321"/>
      <c r="F5" s="321"/>
      <c r="G5" s="321"/>
      <c r="H5" s="321"/>
      <c r="I5" s="321"/>
    </row>
    <row r="6" spans="2:9" s="86" customFormat="1" ht="16.5" customHeight="1">
      <c r="B6" s="842" t="s">
        <v>447</v>
      </c>
      <c r="C6" s="321" t="s">
        <v>868</v>
      </c>
      <c r="D6" s="321"/>
      <c r="E6" s="321"/>
      <c r="F6" s="321"/>
      <c r="G6" s="321"/>
      <c r="H6" s="321"/>
      <c r="I6" s="321"/>
    </row>
    <row r="7" spans="1:9" s="413" customFormat="1" ht="16.5" customHeight="1">
      <c r="A7" s="237"/>
      <c r="B7" s="237"/>
      <c r="C7" s="237"/>
      <c r="D7" s="237"/>
      <c r="E7" s="237"/>
      <c r="F7" s="237"/>
      <c r="G7" s="238"/>
      <c r="H7" s="237"/>
      <c r="I7" s="237"/>
    </row>
    <row r="8" spans="1:9" s="413" customFormat="1" ht="16.5" customHeight="1">
      <c r="A8" s="456"/>
      <c r="B8" s="1459" t="s">
        <v>869</v>
      </c>
      <c r="C8" s="1459"/>
      <c r="D8" s="1459"/>
      <c r="E8" s="1459"/>
      <c r="F8" s="1459"/>
      <c r="G8" s="1459"/>
      <c r="H8" s="1459"/>
      <c r="I8" s="1459"/>
    </row>
    <row r="9" spans="1:9" s="692" customFormat="1" ht="16.5" customHeight="1">
      <c r="A9" s="247"/>
      <c r="B9" s="246"/>
      <c r="C9" s="6"/>
      <c r="D9" s="246"/>
      <c r="E9" s="461"/>
      <c r="F9" s="792"/>
      <c r="G9" s="246"/>
      <c r="H9" s="246"/>
      <c r="I9" s="792" t="s">
        <v>695</v>
      </c>
    </row>
    <row r="10" spans="1:9" ht="16.5" customHeight="1">
      <c r="A10" s="212"/>
      <c r="B10" s="245"/>
      <c r="C10" s="544">
        <v>1</v>
      </c>
      <c r="D10" s="1000"/>
      <c r="E10" s="1000" t="s">
        <v>180</v>
      </c>
      <c r="F10" s="547" t="s">
        <v>445</v>
      </c>
      <c r="G10" s="82" t="s">
        <v>669</v>
      </c>
      <c r="H10" s="1001">
        <v>5</v>
      </c>
      <c r="I10" s="1002">
        <f>TIME(10,30,0)</f>
        <v>0.4375</v>
      </c>
    </row>
    <row r="11" spans="1:14" s="692" customFormat="1" ht="33" customHeight="1">
      <c r="A11" s="247"/>
      <c r="B11" s="794"/>
      <c r="C11" s="12">
        <f>C10+1</f>
        <v>2</v>
      </c>
      <c r="D11" s="12" t="s">
        <v>495</v>
      </c>
      <c r="E11" s="1003" t="s">
        <v>207</v>
      </c>
      <c r="F11" s="55" t="s">
        <v>445</v>
      </c>
      <c r="G11" s="12" t="s">
        <v>669</v>
      </c>
      <c r="H11" s="402">
        <v>10</v>
      </c>
      <c r="I11" s="1004">
        <f aca="true" t="shared" si="0" ref="I11:I21">I10+TIME(0,H10,0)</f>
        <v>0.4409722222222222</v>
      </c>
      <c r="N11" s="401"/>
    </row>
    <row r="12" spans="1:9" ht="16.5" customHeight="1">
      <c r="A12" s="212"/>
      <c r="B12" s="1158"/>
      <c r="C12" s="82">
        <f>C11+1</f>
        <v>3</v>
      </c>
      <c r="D12" s="82" t="s">
        <v>495</v>
      </c>
      <c r="E12" s="1000" t="s">
        <v>870</v>
      </c>
      <c r="F12" s="547" t="s">
        <v>445</v>
      </c>
      <c r="G12" s="82" t="s">
        <v>669</v>
      </c>
      <c r="H12" s="1001">
        <v>40</v>
      </c>
      <c r="I12" s="1002">
        <f t="shared" si="0"/>
        <v>0.44791666666666663</v>
      </c>
    </row>
    <row r="13" spans="1:9" s="692" customFormat="1" ht="16.5" customHeight="1">
      <c r="A13" s="247"/>
      <c r="B13" s="246"/>
      <c r="C13" s="12">
        <v>4</v>
      </c>
      <c r="D13" s="401" t="s">
        <v>492</v>
      </c>
      <c r="E13" s="1003" t="s">
        <v>208</v>
      </c>
      <c r="F13" s="55" t="s">
        <v>445</v>
      </c>
      <c r="G13" s="12" t="s">
        <v>669</v>
      </c>
      <c r="H13" s="402">
        <v>5</v>
      </c>
      <c r="I13" s="1004">
        <f t="shared" si="0"/>
        <v>0.4756944444444444</v>
      </c>
    </row>
    <row r="14" spans="1:9" ht="16.5" customHeight="1">
      <c r="A14" s="212"/>
      <c r="B14" s="245"/>
      <c r="C14" s="82">
        <v>5</v>
      </c>
      <c r="D14" s="1000" t="s">
        <v>494</v>
      </c>
      <c r="E14" s="1000" t="s">
        <v>810</v>
      </c>
      <c r="F14" s="547" t="s">
        <v>445</v>
      </c>
      <c r="G14" s="82" t="s">
        <v>598</v>
      </c>
      <c r="H14" s="1001">
        <v>60</v>
      </c>
      <c r="I14" s="1002">
        <f t="shared" si="0"/>
        <v>0.47916666666666663</v>
      </c>
    </row>
    <row r="15" spans="1:9" s="692" customFormat="1" ht="16.5" customHeight="1">
      <c r="A15" s="247"/>
      <c r="B15" s="246"/>
      <c r="C15" s="12">
        <v>6</v>
      </c>
      <c r="D15" s="401" t="s">
        <v>492</v>
      </c>
      <c r="E15" s="401" t="s">
        <v>541</v>
      </c>
      <c r="F15" s="55" t="s">
        <v>445</v>
      </c>
      <c r="G15" s="12" t="s">
        <v>669</v>
      </c>
      <c r="H15" s="402">
        <v>60</v>
      </c>
      <c r="I15" s="1004">
        <f t="shared" si="0"/>
        <v>0.5208333333333333</v>
      </c>
    </row>
    <row r="16" spans="1:9" ht="16.5" customHeight="1">
      <c r="A16" s="212"/>
      <c r="B16" s="245"/>
      <c r="C16" s="82">
        <v>7</v>
      </c>
      <c r="D16" s="1000" t="s">
        <v>494</v>
      </c>
      <c r="E16" s="1000" t="s">
        <v>599</v>
      </c>
      <c r="F16" s="547" t="s">
        <v>445</v>
      </c>
      <c r="G16" s="82" t="s">
        <v>598</v>
      </c>
      <c r="H16" s="1001">
        <v>120</v>
      </c>
      <c r="I16" s="1002">
        <f t="shared" si="0"/>
        <v>0.5624999999999999</v>
      </c>
    </row>
    <row r="17" spans="1:9" s="692" customFormat="1" ht="16.5" customHeight="1">
      <c r="A17" s="247"/>
      <c r="B17" s="246"/>
      <c r="C17" s="12">
        <v>8</v>
      </c>
      <c r="D17" s="401" t="s">
        <v>492</v>
      </c>
      <c r="E17" s="401" t="s">
        <v>209</v>
      </c>
      <c r="F17" s="55" t="s">
        <v>445</v>
      </c>
      <c r="G17" s="12" t="s">
        <v>669</v>
      </c>
      <c r="H17" s="402">
        <v>30</v>
      </c>
      <c r="I17" s="1004">
        <f t="shared" si="0"/>
        <v>0.6458333333333333</v>
      </c>
    </row>
    <row r="18" spans="1:9" ht="16.5" customHeight="1">
      <c r="A18" s="212"/>
      <c r="B18" s="245"/>
      <c r="C18" s="82">
        <v>9</v>
      </c>
      <c r="D18" s="1000" t="s">
        <v>494</v>
      </c>
      <c r="E18" s="1000" t="s">
        <v>599</v>
      </c>
      <c r="F18" s="547" t="s">
        <v>445</v>
      </c>
      <c r="G18" s="82" t="s">
        <v>598</v>
      </c>
      <c r="H18" s="1001">
        <v>120</v>
      </c>
      <c r="I18" s="1002">
        <f t="shared" si="0"/>
        <v>0.6666666666666666</v>
      </c>
    </row>
    <row r="19" spans="1:9" s="692" customFormat="1" ht="16.5" customHeight="1">
      <c r="A19" s="247"/>
      <c r="B19" s="246"/>
      <c r="C19" s="12">
        <v>10</v>
      </c>
      <c r="D19" s="401" t="s">
        <v>492</v>
      </c>
      <c r="E19" s="401" t="s">
        <v>210</v>
      </c>
      <c r="F19" s="55" t="s">
        <v>445</v>
      </c>
      <c r="G19" s="12" t="s">
        <v>669</v>
      </c>
      <c r="H19" s="402">
        <v>90</v>
      </c>
      <c r="I19" s="1004">
        <f t="shared" si="0"/>
        <v>0.75</v>
      </c>
    </row>
    <row r="20" spans="1:9" ht="16.5" customHeight="1">
      <c r="A20" s="212"/>
      <c r="B20" s="245"/>
      <c r="C20" s="82">
        <v>11</v>
      </c>
      <c r="D20" s="1000" t="s">
        <v>494</v>
      </c>
      <c r="E20" s="1000" t="s">
        <v>599</v>
      </c>
      <c r="F20" s="547" t="s">
        <v>445</v>
      </c>
      <c r="G20" s="82" t="s">
        <v>598</v>
      </c>
      <c r="H20" s="1001">
        <v>120</v>
      </c>
      <c r="I20" s="1002">
        <f t="shared" si="0"/>
        <v>0.8125</v>
      </c>
    </row>
    <row r="21" spans="1:9" s="692" customFormat="1" ht="16.5" customHeight="1">
      <c r="A21" s="247"/>
      <c r="B21" s="400"/>
      <c r="C21" s="12">
        <v>12</v>
      </c>
      <c r="D21" s="401" t="s">
        <v>492</v>
      </c>
      <c r="E21" s="401" t="s">
        <v>211</v>
      </c>
      <c r="F21" s="55" t="s">
        <v>445</v>
      </c>
      <c r="G21" s="12" t="s">
        <v>669</v>
      </c>
      <c r="H21" s="402">
        <v>0</v>
      </c>
      <c r="I21" s="1004">
        <f t="shared" si="0"/>
        <v>0.8958333333333334</v>
      </c>
    </row>
    <row r="22" spans="1:9" ht="16.5" customHeight="1">
      <c r="A22" s="212"/>
      <c r="B22" s="245"/>
      <c r="C22" s="544"/>
      <c r="D22" s="1000"/>
      <c r="E22" s="1000"/>
      <c r="F22" s="82"/>
      <c r="G22" s="82"/>
      <c r="H22" s="1001"/>
      <c r="I22" s="1002"/>
    </row>
    <row r="23" spans="1:9" s="413" customFormat="1" ht="16.5" customHeight="1">
      <c r="A23" s="237"/>
      <c r="B23" s="237"/>
      <c r="C23" s="237"/>
      <c r="D23" s="237"/>
      <c r="E23" s="237"/>
      <c r="F23" s="237"/>
      <c r="G23" s="238"/>
      <c r="H23" s="237"/>
      <c r="I23" s="237"/>
    </row>
    <row r="24" spans="1:9" s="413" customFormat="1" ht="16.5" customHeight="1">
      <c r="A24" s="456"/>
      <c r="B24" s="1459" t="s">
        <v>871</v>
      </c>
      <c r="C24" s="1459"/>
      <c r="D24" s="1459"/>
      <c r="E24" s="1459"/>
      <c r="F24" s="1459"/>
      <c r="G24" s="1459"/>
      <c r="H24" s="1459"/>
      <c r="I24" s="1459"/>
    </row>
    <row r="25" spans="1:9" s="692" customFormat="1" ht="16.5" customHeight="1">
      <c r="A25" s="247"/>
      <c r="B25" s="246"/>
      <c r="C25" s="6"/>
      <c r="D25" s="246"/>
      <c r="E25" s="461"/>
      <c r="F25" s="246"/>
      <c r="G25" s="246"/>
      <c r="H25" s="246"/>
      <c r="I25" s="246"/>
    </row>
    <row r="26" spans="1:9" ht="16.5" customHeight="1">
      <c r="A26" s="212"/>
      <c r="B26" s="245"/>
      <c r="C26" s="544">
        <v>13</v>
      </c>
      <c r="D26" s="1000" t="s">
        <v>495</v>
      </c>
      <c r="E26" s="1000" t="s">
        <v>180</v>
      </c>
      <c r="F26" s="547" t="s">
        <v>445</v>
      </c>
      <c r="G26" s="82" t="s">
        <v>669</v>
      </c>
      <c r="H26" s="1001">
        <v>0</v>
      </c>
      <c r="I26" s="1002">
        <f>TIME(8,0,0)</f>
        <v>0.3333333333333333</v>
      </c>
    </row>
    <row r="27" spans="1:9" s="692" customFormat="1" ht="16.5" customHeight="1">
      <c r="A27" s="247"/>
      <c r="B27" s="246"/>
      <c r="C27" s="12">
        <f aca="true" t="shared" si="1" ref="C27:C36">C26+1</f>
        <v>14</v>
      </c>
      <c r="D27" s="401" t="s">
        <v>494</v>
      </c>
      <c r="E27" s="401" t="s">
        <v>599</v>
      </c>
      <c r="F27" s="55" t="s">
        <v>447</v>
      </c>
      <c r="G27" s="12" t="s">
        <v>598</v>
      </c>
      <c r="H27" s="402">
        <v>120</v>
      </c>
      <c r="I27" s="1004">
        <f aca="true" t="shared" si="2" ref="I27:I36">I26+TIME(0,H26,0)</f>
        <v>0.3333333333333333</v>
      </c>
    </row>
    <row r="28" spans="1:9" ht="16.5" customHeight="1">
      <c r="A28" s="212"/>
      <c r="B28" s="245"/>
      <c r="C28" s="82">
        <f t="shared" si="1"/>
        <v>15</v>
      </c>
      <c r="D28" s="1000" t="s">
        <v>492</v>
      </c>
      <c r="E28" s="1000" t="s">
        <v>209</v>
      </c>
      <c r="F28" s="547" t="s">
        <v>445</v>
      </c>
      <c r="G28" s="82" t="s">
        <v>669</v>
      </c>
      <c r="H28" s="1001">
        <v>30</v>
      </c>
      <c r="I28" s="1002">
        <f t="shared" si="2"/>
        <v>0.41666666666666663</v>
      </c>
    </row>
    <row r="29" spans="1:9" s="692" customFormat="1" ht="16.5" customHeight="1">
      <c r="A29" s="247"/>
      <c r="B29" s="246"/>
      <c r="C29" s="12">
        <f t="shared" si="1"/>
        <v>16</v>
      </c>
      <c r="D29" s="401" t="s">
        <v>494</v>
      </c>
      <c r="E29" s="401" t="s">
        <v>599</v>
      </c>
      <c r="F29" s="55" t="s">
        <v>445</v>
      </c>
      <c r="G29" s="12" t="s">
        <v>669</v>
      </c>
      <c r="H29" s="402">
        <v>120</v>
      </c>
      <c r="I29" s="1004">
        <f t="shared" si="2"/>
        <v>0.43749999999999994</v>
      </c>
    </row>
    <row r="30" spans="1:9" ht="16.5" customHeight="1">
      <c r="A30" s="212"/>
      <c r="B30" s="245"/>
      <c r="C30" s="82">
        <f t="shared" si="1"/>
        <v>17</v>
      </c>
      <c r="D30" s="1000" t="s">
        <v>492</v>
      </c>
      <c r="E30" s="1000" t="s">
        <v>541</v>
      </c>
      <c r="F30" s="547" t="s">
        <v>445</v>
      </c>
      <c r="G30" s="82" t="s">
        <v>669</v>
      </c>
      <c r="H30" s="1001">
        <v>60</v>
      </c>
      <c r="I30" s="1002">
        <f t="shared" si="2"/>
        <v>0.5208333333333333</v>
      </c>
    </row>
    <row r="31" spans="1:9" s="692" customFormat="1" ht="16.5" customHeight="1">
      <c r="A31" s="247"/>
      <c r="B31" s="246"/>
      <c r="C31" s="12">
        <f t="shared" si="1"/>
        <v>18</v>
      </c>
      <c r="D31" s="401" t="s">
        <v>494</v>
      </c>
      <c r="E31" s="401" t="s">
        <v>599</v>
      </c>
      <c r="F31" s="55" t="s">
        <v>445</v>
      </c>
      <c r="G31" s="12" t="s">
        <v>598</v>
      </c>
      <c r="H31" s="402">
        <v>120</v>
      </c>
      <c r="I31" s="1004">
        <f t="shared" si="2"/>
        <v>0.5624999999999999</v>
      </c>
    </row>
    <row r="32" spans="1:9" ht="16.5" customHeight="1">
      <c r="A32" s="212"/>
      <c r="B32" s="245"/>
      <c r="C32" s="82">
        <f t="shared" si="1"/>
        <v>19</v>
      </c>
      <c r="D32" s="1000" t="s">
        <v>492</v>
      </c>
      <c r="E32" s="1000" t="s">
        <v>209</v>
      </c>
      <c r="F32" s="547" t="s">
        <v>445</v>
      </c>
      <c r="G32" s="82" t="s">
        <v>669</v>
      </c>
      <c r="H32" s="1001">
        <v>30</v>
      </c>
      <c r="I32" s="1002">
        <f t="shared" si="2"/>
        <v>0.6458333333333333</v>
      </c>
    </row>
    <row r="33" spans="1:9" s="692" customFormat="1" ht="16.5" customHeight="1">
      <c r="A33" s="247"/>
      <c r="B33" s="246"/>
      <c r="C33" s="12">
        <f t="shared" si="1"/>
        <v>20</v>
      </c>
      <c r="D33" s="401" t="s">
        <v>494</v>
      </c>
      <c r="E33" s="401" t="s">
        <v>599</v>
      </c>
      <c r="F33" s="55" t="s">
        <v>445</v>
      </c>
      <c r="G33" s="12" t="s">
        <v>598</v>
      </c>
      <c r="H33" s="402">
        <v>120</v>
      </c>
      <c r="I33" s="1004">
        <f t="shared" si="2"/>
        <v>0.6666666666666666</v>
      </c>
    </row>
    <row r="34" spans="1:9" ht="16.5" customHeight="1">
      <c r="A34" s="212"/>
      <c r="B34" s="245"/>
      <c r="C34" s="82">
        <f t="shared" si="1"/>
        <v>21</v>
      </c>
      <c r="D34" s="1000" t="s">
        <v>492</v>
      </c>
      <c r="E34" s="1000" t="s">
        <v>210</v>
      </c>
      <c r="F34" s="547" t="s">
        <v>445</v>
      </c>
      <c r="G34" s="82" t="s">
        <v>669</v>
      </c>
      <c r="H34" s="1001">
        <v>90</v>
      </c>
      <c r="I34" s="1002">
        <f t="shared" si="2"/>
        <v>0.75</v>
      </c>
    </row>
    <row r="35" spans="1:9" s="692" customFormat="1" ht="16.5" customHeight="1">
      <c r="A35" s="247"/>
      <c r="B35" s="246"/>
      <c r="C35" s="12">
        <f t="shared" si="1"/>
        <v>22</v>
      </c>
      <c r="D35" s="401" t="s">
        <v>494</v>
      </c>
      <c r="E35" s="401" t="s">
        <v>599</v>
      </c>
      <c r="F35" s="55" t="s">
        <v>445</v>
      </c>
      <c r="G35" s="12" t="s">
        <v>598</v>
      </c>
      <c r="H35" s="402">
        <v>120</v>
      </c>
      <c r="I35" s="1004">
        <f t="shared" si="2"/>
        <v>0.8125</v>
      </c>
    </row>
    <row r="36" spans="1:9" ht="16.5" customHeight="1">
      <c r="A36" s="212"/>
      <c r="B36" s="245"/>
      <c r="C36" s="82">
        <f t="shared" si="1"/>
        <v>23</v>
      </c>
      <c r="D36" s="1000" t="s">
        <v>492</v>
      </c>
      <c r="E36" s="1000" t="s">
        <v>211</v>
      </c>
      <c r="F36" s="547" t="s">
        <v>445</v>
      </c>
      <c r="G36" s="82" t="s">
        <v>669</v>
      </c>
      <c r="H36" s="1001">
        <v>0</v>
      </c>
      <c r="I36" s="1002">
        <f t="shared" si="2"/>
        <v>0.8958333333333334</v>
      </c>
    </row>
    <row r="37" spans="1:9" s="692" customFormat="1" ht="16.5" customHeight="1">
      <c r="A37" s="247"/>
      <c r="B37" s="246"/>
      <c r="C37" s="12"/>
      <c r="D37" s="401"/>
      <c r="E37" s="401"/>
      <c r="F37" s="55"/>
      <c r="G37" s="12"/>
      <c r="H37" s="402"/>
      <c r="I37" s="1004"/>
    </row>
    <row r="38" spans="1:9" s="413" customFormat="1" ht="16.5" customHeight="1">
      <c r="A38" s="237"/>
      <c r="B38" s="237"/>
      <c r="C38" s="237"/>
      <c r="D38" s="237"/>
      <c r="E38" s="237"/>
      <c r="F38" s="237"/>
      <c r="G38" s="238"/>
      <c r="H38" s="237"/>
      <c r="I38" s="237"/>
    </row>
    <row r="39" spans="1:9" s="413" customFormat="1" ht="16.5" customHeight="1">
      <c r="A39" s="456"/>
      <c r="B39" s="1459" t="s">
        <v>872</v>
      </c>
      <c r="C39" s="1459"/>
      <c r="D39" s="1459"/>
      <c r="E39" s="1459"/>
      <c r="F39" s="1459"/>
      <c r="G39" s="1459"/>
      <c r="H39" s="1459"/>
      <c r="I39" s="1459"/>
    </row>
    <row r="40" spans="1:9" s="692" customFormat="1" ht="16.5" customHeight="1">
      <c r="A40" s="247"/>
      <c r="B40" s="246"/>
      <c r="C40" s="6"/>
      <c r="D40" s="246"/>
      <c r="E40" s="461"/>
      <c r="F40" s="246"/>
      <c r="G40" s="246"/>
      <c r="H40" s="246"/>
      <c r="I40" s="246"/>
    </row>
    <row r="41" spans="1:9" ht="16.5" customHeight="1">
      <c r="A41" s="212"/>
      <c r="B41" s="245"/>
      <c r="C41" s="544">
        <v>13</v>
      </c>
      <c r="D41" s="1000" t="s">
        <v>495</v>
      </c>
      <c r="E41" s="1000" t="s">
        <v>180</v>
      </c>
      <c r="F41" s="547" t="s">
        <v>445</v>
      </c>
      <c r="G41" s="82" t="s">
        <v>669</v>
      </c>
      <c r="H41" s="1001">
        <v>0</v>
      </c>
      <c r="I41" s="1002">
        <f>TIME(8,0,0)</f>
        <v>0.3333333333333333</v>
      </c>
    </row>
    <row r="42" spans="1:9" s="692" customFormat="1" ht="16.5" customHeight="1">
      <c r="A42" s="247"/>
      <c r="B42" s="246"/>
      <c r="C42" s="12">
        <f aca="true" t="shared" si="3" ref="C42:C49">C41+1</f>
        <v>14</v>
      </c>
      <c r="D42" s="401" t="s">
        <v>494</v>
      </c>
      <c r="E42" s="401" t="s">
        <v>599</v>
      </c>
      <c r="F42" s="55" t="s">
        <v>447</v>
      </c>
      <c r="G42" s="12" t="s">
        <v>598</v>
      </c>
      <c r="H42" s="402">
        <v>120</v>
      </c>
      <c r="I42" s="1004">
        <f aca="true" t="shared" si="4" ref="I42:I49">I41+TIME(0,H41,0)</f>
        <v>0.3333333333333333</v>
      </c>
    </row>
    <row r="43" spans="1:9" ht="16.5" customHeight="1">
      <c r="A43" s="212"/>
      <c r="B43" s="245"/>
      <c r="C43" s="82">
        <f t="shared" si="3"/>
        <v>15</v>
      </c>
      <c r="D43" s="1000" t="s">
        <v>492</v>
      </c>
      <c r="E43" s="1000" t="s">
        <v>873</v>
      </c>
      <c r="F43" s="547" t="s">
        <v>445</v>
      </c>
      <c r="G43" s="82" t="s">
        <v>669</v>
      </c>
      <c r="H43" s="1001">
        <v>210</v>
      </c>
      <c r="I43" s="1002">
        <f t="shared" si="4"/>
        <v>0.41666666666666663</v>
      </c>
    </row>
    <row r="44" spans="1:9" s="692" customFormat="1" ht="16.5" customHeight="1">
      <c r="A44" s="247"/>
      <c r="B44" s="246"/>
      <c r="C44" s="12">
        <f t="shared" si="3"/>
        <v>16</v>
      </c>
      <c r="D44" s="401" t="s">
        <v>494</v>
      </c>
      <c r="E44" s="401" t="s">
        <v>599</v>
      </c>
      <c r="F44" s="55" t="s">
        <v>445</v>
      </c>
      <c r="G44" s="12" t="s">
        <v>598</v>
      </c>
      <c r="H44" s="402">
        <v>120</v>
      </c>
      <c r="I44" s="1004">
        <f t="shared" si="4"/>
        <v>0.5625</v>
      </c>
    </row>
    <row r="45" spans="1:9" ht="16.5" customHeight="1">
      <c r="A45" s="212"/>
      <c r="B45" s="245"/>
      <c r="C45" s="82">
        <f t="shared" si="3"/>
        <v>17</v>
      </c>
      <c r="D45" s="1000" t="s">
        <v>492</v>
      </c>
      <c r="E45" s="1000" t="s">
        <v>209</v>
      </c>
      <c r="F45" s="547" t="s">
        <v>445</v>
      </c>
      <c r="G45" s="82" t="s">
        <v>669</v>
      </c>
      <c r="H45" s="1001">
        <v>30</v>
      </c>
      <c r="I45" s="1002">
        <f t="shared" si="4"/>
        <v>0.6458333333333334</v>
      </c>
    </row>
    <row r="46" spans="1:9" s="692" customFormat="1" ht="16.5" customHeight="1">
      <c r="A46" s="247"/>
      <c r="B46" s="246"/>
      <c r="C46" s="12">
        <f t="shared" si="3"/>
        <v>18</v>
      </c>
      <c r="D46" s="401" t="s">
        <v>494</v>
      </c>
      <c r="E46" s="401" t="s">
        <v>599</v>
      </c>
      <c r="F46" s="55" t="s">
        <v>445</v>
      </c>
      <c r="G46" s="12" t="s">
        <v>598</v>
      </c>
      <c r="H46" s="402">
        <v>120</v>
      </c>
      <c r="I46" s="1004">
        <f t="shared" si="4"/>
        <v>0.6666666666666667</v>
      </c>
    </row>
    <row r="47" spans="1:9" ht="16.5" customHeight="1">
      <c r="A47" s="212"/>
      <c r="B47" s="245"/>
      <c r="C47" s="82">
        <f t="shared" si="3"/>
        <v>19</v>
      </c>
      <c r="D47" s="1000" t="s">
        <v>492</v>
      </c>
      <c r="E47" s="1000" t="s">
        <v>210</v>
      </c>
      <c r="F47" s="547" t="s">
        <v>445</v>
      </c>
      <c r="G47" s="82" t="s">
        <v>669</v>
      </c>
      <c r="H47" s="1001">
        <v>90</v>
      </c>
      <c r="I47" s="1002">
        <f t="shared" si="4"/>
        <v>0.7500000000000001</v>
      </c>
    </row>
    <row r="48" spans="1:9" s="692" customFormat="1" ht="16.5" customHeight="1">
      <c r="A48" s="247"/>
      <c r="B48" s="246"/>
      <c r="C48" s="12">
        <f t="shared" si="3"/>
        <v>20</v>
      </c>
      <c r="D48" s="401" t="s">
        <v>494</v>
      </c>
      <c r="E48" s="401" t="s">
        <v>599</v>
      </c>
      <c r="F48" s="55" t="s">
        <v>445</v>
      </c>
      <c r="G48" s="12" t="s">
        <v>598</v>
      </c>
      <c r="H48" s="402">
        <v>120</v>
      </c>
      <c r="I48" s="1004">
        <f t="shared" si="4"/>
        <v>0.8125000000000001</v>
      </c>
    </row>
    <row r="49" spans="1:9" ht="16.5" customHeight="1">
      <c r="A49" s="212"/>
      <c r="B49" s="245"/>
      <c r="C49" s="82">
        <f t="shared" si="3"/>
        <v>21</v>
      </c>
      <c r="D49" s="1000" t="s">
        <v>492</v>
      </c>
      <c r="E49" s="1000" t="s">
        <v>211</v>
      </c>
      <c r="F49" s="547" t="s">
        <v>445</v>
      </c>
      <c r="G49" s="82" t="s">
        <v>669</v>
      </c>
      <c r="H49" s="1001">
        <v>0</v>
      </c>
      <c r="I49" s="1002">
        <f t="shared" si="4"/>
        <v>0.8958333333333335</v>
      </c>
    </row>
    <row r="50" spans="1:9" s="692" customFormat="1" ht="16.5" customHeight="1">
      <c r="A50" s="247"/>
      <c r="B50" s="246"/>
      <c r="C50" s="12"/>
      <c r="D50" s="401"/>
      <c r="E50" s="401"/>
      <c r="F50" s="55"/>
      <c r="G50" s="12"/>
      <c r="H50" s="402"/>
      <c r="I50" s="1004"/>
    </row>
    <row r="51" spans="1:9" s="413" customFormat="1" ht="16.5" customHeight="1">
      <c r="A51" s="456"/>
      <c r="B51" s="1459" t="s">
        <v>874</v>
      </c>
      <c r="C51" s="1459"/>
      <c r="D51" s="1459"/>
      <c r="E51" s="1459"/>
      <c r="F51" s="1459"/>
      <c r="G51" s="1459"/>
      <c r="H51" s="1459"/>
      <c r="I51" s="1459"/>
    </row>
    <row r="52" spans="1:9" s="692" customFormat="1" ht="16.5" customHeight="1">
      <c r="A52" s="247"/>
      <c r="B52" s="246"/>
      <c r="C52" s="6"/>
      <c r="D52" s="246"/>
      <c r="E52" s="461"/>
      <c r="F52" s="246"/>
      <c r="G52" s="246"/>
      <c r="H52" s="246"/>
      <c r="I52" s="246"/>
    </row>
    <row r="53" spans="1:9" ht="16.5" customHeight="1">
      <c r="A53" s="212"/>
      <c r="B53" s="245"/>
      <c r="C53" s="544">
        <v>13</v>
      </c>
      <c r="D53" s="1000" t="s">
        <v>495</v>
      </c>
      <c r="E53" s="1000" t="s">
        <v>180</v>
      </c>
      <c r="F53" s="547" t="s">
        <v>445</v>
      </c>
      <c r="G53" s="82" t="s">
        <v>669</v>
      </c>
      <c r="H53" s="1001">
        <v>0</v>
      </c>
      <c r="I53" s="1002">
        <f>TIME(8,0,0)</f>
        <v>0.3333333333333333</v>
      </c>
    </row>
    <row r="54" spans="1:9" s="692" customFormat="1" ht="16.5" customHeight="1">
      <c r="A54" s="247"/>
      <c r="B54" s="246"/>
      <c r="C54" s="12">
        <f aca="true" t="shared" si="5" ref="C54:C63">C53+1</f>
        <v>14</v>
      </c>
      <c r="D54" s="401" t="s">
        <v>494</v>
      </c>
      <c r="E54" s="401" t="s">
        <v>599</v>
      </c>
      <c r="F54" s="55" t="s">
        <v>447</v>
      </c>
      <c r="G54" s="12" t="s">
        <v>598</v>
      </c>
      <c r="H54" s="402">
        <v>120</v>
      </c>
      <c r="I54" s="1004">
        <f aca="true" t="shared" si="6" ref="I54:I64">I53+TIME(0,H53,0)</f>
        <v>0.3333333333333333</v>
      </c>
    </row>
    <row r="55" spans="1:9" ht="16.5" customHeight="1">
      <c r="A55" s="212"/>
      <c r="B55" s="245"/>
      <c r="C55" s="82">
        <f t="shared" si="5"/>
        <v>15</v>
      </c>
      <c r="D55" s="1000" t="s">
        <v>492</v>
      </c>
      <c r="E55" s="1000" t="s">
        <v>209</v>
      </c>
      <c r="F55" s="547" t="s">
        <v>445</v>
      </c>
      <c r="G55" s="82" t="s">
        <v>669</v>
      </c>
      <c r="H55" s="1001">
        <v>30</v>
      </c>
      <c r="I55" s="1002">
        <f t="shared" si="6"/>
        <v>0.41666666666666663</v>
      </c>
    </row>
    <row r="56" spans="1:9" s="692" customFormat="1" ht="16.5" customHeight="1">
      <c r="A56" s="247"/>
      <c r="B56" s="246"/>
      <c r="C56" s="12">
        <f t="shared" si="5"/>
        <v>16</v>
      </c>
      <c r="D56" s="401" t="s">
        <v>494</v>
      </c>
      <c r="E56" s="401" t="s">
        <v>599</v>
      </c>
      <c r="F56" s="55" t="s">
        <v>445</v>
      </c>
      <c r="G56" s="12" t="s">
        <v>598</v>
      </c>
      <c r="H56" s="402">
        <v>120</v>
      </c>
      <c r="I56" s="1004">
        <f t="shared" si="6"/>
        <v>0.43749999999999994</v>
      </c>
    </row>
    <row r="57" spans="1:9" ht="16.5" customHeight="1">
      <c r="A57" s="212"/>
      <c r="B57" s="245"/>
      <c r="C57" s="82">
        <f t="shared" si="5"/>
        <v>17</v>
      </c>
      <c r="D57" s="1000" t="s">
        <v>492</v>
      </c>
      <c r="E57" s="1000" t="s">
        <v>541</v>
      </c>
      <c r="F57" s="547" t="s">
        <v>445</v>
      </c>
      <c r="G57" s="82" t="s">
        <v>669</v>
      </c>
      <c r="H57" s="1001">
        <v>60</v>
      </c>
      <c r="I57" s="1002">
        <f t="shared" si="6"/>
        <v>0.5208333333333333</v>
      </c>
    </row>
    <row r="58" spans="1:9" s="692" customFormat="1" ht="16.5" customHeight="1">
      <c r="A58" s="247"/>
      <c r="B58" s="246"/>
      <c r="C58" s="12">
        <f t="shared" si="5"/>
        <v>18</v>
      </c>
      <c r="D58" s="401" t="s">
        <v>494</v>
      </c>
      <c r="E58" s="401" t="s">
        <v>599</v>
      </c>
      <c r="F58" s="55" t="s">
        <v>445</v>
      </c>
      <c r="G58" s="12" t="s">
        <v>598</v>
      </c>
      <c r="H58" s="402">
        <v>120</v>
      </c>
      <c r="I58" s="1004">
        <f t="shared" si="6"/>
        <v>0.5624999999999999</v>
      </c>
    </row>
    <row r="59" spans="1:9" ht="16.5" customHeight="1">
      <c r="A59" s="212"/>
      <c r="B59" s="245"/>
      <c r="C59" s="82">
        <f t="shared" si="5"/>
        <v>19</v>
      </c>
      <c r="D59" s="1000" t="s">
        <v>492</v>
      </c>
      <c r="E59" s="1000" t="s">
        <v>209</v>
      </c>
      <c r="F59" s="547" t="s">
        <v>445</v>
      </c>
      <c r="G59" s="82" t="s">
        <v>669</v>
      </c>
      <c r="H59" s="1001">
        <v>30</v>
      </c>
      <c r="I59" s="1002">
        <f t="shared" si="6"/>
        <v>0.6458333333333333</v>
      </c>
    </row>
    <row r="60" spans="1:9" s="692" customFormat="1" ht="16.5" customHeight="1">
      <c r="A60" s="247"/>
      <c r="B60" s="246"/>
      <c r="C60" s="12">
        <f t="shared" si="5"/>
        <v>20</v>
      </c>
      <c r="D60" s="401" t="s">
        <v>494</v>
      </c>
      <c r="E60" s="401" t="s">
        <v>599</v>
      </c>
      <c r="F60" s="55" t="s">
        <v>445</v>
      </c>
      <c r="G60" s="12" t="s">
        <v>598</v>
      </c>
      <c r="H60" s="402">
        <v>120</v>
      </c>
      <c r="I60" s="1004">
        <f t="shared" si="6"/>
        <v>0.6666666666666666</v>
      </c>
    </row>
    <row r="61" spans="1:9" ht="16.5" customHeight="1">
      <c r="A61" s="212"/>
      <c r="B61" s="245"/>
      <c r="C61" s="82">
        <f t="shared" si="5"/>
        <v>21</v>
      </c>
      <c r="D61" s="1000" t="s">
        <v>492</v>
      </c>
      <c r="E61" s="1000" t="s">
        <v>210</v>
      </c>
      <c r="F61" s="547" t="s">
        <v>445</v>
      </c>
      <c r="G61" s="82" t="s">
        <v>669</v>
      </c>
      <c r="H61" s="1001">
        <v>90</v>
      </c>
      <c r="I61" s="1002">
        <f t="shared" si="6"/>
        <v>0.75</v>
      </c>
    </row>
    <row r="62" spans="1:9" s="692" customFormat="1" ht="16.5" customHeight="1">
      <c r="A62" s="247"/>
      <c r="B62" s="246"/>
      <c r="C62" s="12">
        <f t="shared" si="5"/>
        <v>22</v>
      </c>
      <c r="D62" s="401" t="s">
        <v>494</v>
      </c>
      <c r="E62" s="401" t="s">
        <v>599</v>
      </c>
      <c r="F62" s="55" t="s">
        <v>445</v>
      </c>
      <c r="G62" s="12" t="s">
        <v>598</v>
      </c>
      <c r="H62" s="402">
        <v>60</v>
      </c>
      <c r="I62" s="1004">
        <f t="shared" si="6"/>
        <v>0.8125</v>
      </c>
    </row>
    <row r="63" spans="1:9" ht="16.5" customHeight="1">
      <c r="A63" s="212"/>
      <c r="B63" s="245"/>
      <c r="C63" s="82">
        <f t="shared" si="5"/>
        <v>23</v>
      </c>
      <c r="D63" s="1000" t="s">
        <v>494</v>
      </c>
      <c r="E63" s="1000" t="s">
        <v>875</v>
      </c>
      <c r="F63" s="547" t="s">
        <v>445</v>
      </c>
      <c r="G63" s="82" t="s">
        <v>669</v>
      </c>
      <c r="H63" s="1001">
        <v>60</v>
      </c>
      <c r="I63" s="1002">
        <f t="shared" si="6"/>
        <v>0.8541666666666666</v>
      </c>
    </row>
    <row r="64" spans="1:9" s="692" customFormat="1" ht="16.5" customHeight="1">
      <c r="A64" s="247"/>
      <c r="B64" s="246"/>
      <c r="C64" s="12">
        <f>C62+1</f>
        <v>23</v>
      </c>
      <c r="D64" s="401" t="s">
        <v>492</v>
      </c>
      <c r="E64" s="401" t="s">
        <v>876</v>
      </c>
      <c r="F64" s="55" t="s">
        <v>445</v>
      </c>
      <c r="G64" s="12" t="s">
        <v>669</v>
      </c>
      <c r="H64" s="402">
        <v>0</v>
      </c>
      <c r="I64" s="1004">
        <f t="shared" si="6"/>
        <v>0.8958333333333333</v>
      </c>
    </row>
    <row r="65" spans="1:9" s="839" customFormat="1" ht="16.5" customHeight="1">
      <c r="A65" s="309"/>
      <c r="B65" s="316"/>
      <c r="C65" s="220"/>
      <c r="D65" s="408"/>
      <c r="E65" s="408"/>
      <c r="F65" s="278"/>
      <c r="G65" s="220"/>
      <c r="H65" s="406"/>
      <c r="I65" s="1097"/>
    </row>
    <row r="66" s="413" customFormat="1" ht="16.5" customHeight="1"/>
  </sheetData>
  <mergeCells count="7">
    <mergeCell ref="B24:I24"/>
    <mergeCell ref="B39:I39"/>
    <mergeCell ref="B51:I51"/>
    <mergeCell ref="B2:I2"/>
    <mergeCell ref="B3:I3"/>
    <mergeCell ref="B4:I4"/>
    <mergeCell ref="B8:I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CS6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950" customFormat="1" ht="15.75">
      <c r="I1" s="951"/>
    </row>
    <row r="2" spans="2:9" s="952" customFormat="1" ht="18">
      <c r="B2" s="1821" t="s">
        <v>783</v>
      </c>
      <c r="C2" s="1821"/>
      <c r="D2" s="1821"/>
      <c r="E2" s="1821"/>
      <c r="F2" s="1821"/>
      <c r="G2" s="1821"/>
      <c r="H2" s="1821"/>
      <c r="I2" s="1821"/>
    </row>
    <row r="3" spans="2:9" s="311" customFormat="1" ht="18">
      <c r="B3" s="1812" t="s">
        <v>634</v>
      </c>
      <c r="C3" s="1812"/>
      <c r="D3" s="1812"/>
      <c r="E3" s="1812"/>
      <c r="F3" s="1812"/>
      <c r="G3" s="1812"/>
      <c r="H3" s="1812"/>
      <c r="I3" s="1812"/>
    </row>
    <row r="4" spans="2:97" s="420" customFormat="1" ht="15.75">
      <c r="B4" s="1799" t="s">
        <v>633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5.75">
      <c r="B5" s="397" t="s">
        <v>447</v>
      </c>
      <c r="C5" s="421" t="s">
        <v>77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2:97" s="396" customFormat="1" ht="15.75">
      <c r="B6" s="397" t="s">
        <v>447</v>
      </c>
      <c r="C6" s="421" t="s">
        <v>877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2:97" s="396" customFormat="1" ht="15.75">
      <c r="B7" s="397" t="s">
        <v>447</v>
      </c>
      <c r="C7" s="421" t="s">
        <v>878</v>
      </c>
      <c r="D7" s="42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="237" customFormat="1" ht="16.5" customHeight="1">
      <c r="G8" s="238"/>
    </row>
    <row r="9" spans="1:10" s="3" customFormat="1" ht="16.5" customHeight="1">
      <c r="A9" s="47"/>
      <c r="B9" s="1459" t="s">
        <v>78</v>
      </c>
      <c r="C9" s="1801"/>
      <c r="D9" s="1801"/>
      <c r="E9" s="1801"/>
      <c r="F9" s="1801"/>
      <c r="G9" s="1801"/>
      <c r="H9" s="1801"/>
      <c r="I9" s="1801"/>
      <c r="J9" s="2"/>
    </row>
    <row r="10" spans="2:10" s="10" customFormat="1" ht="16.5" customHeight="1">
      <c r="B10" s="317"/>
      <c r="C10" s="318"/>
      <c r="D10" s="318"/>
      <c r="E10" s="318"/>
      <c r="F10" s="318"/>
      <c r="G10" s="318"/>
      <c r="H10" s="318"/>
      <c r="I10" s="318"/>
      <c r="J10" s="13"/>
    </row>
    <row r="11" spans="3:24" s="301" customFormat="1" ht="16.5" customHeight="1">
      <c r="C11" s="423">
        <v>1</v>
      </c>
      <c r="D11" s="424" t="s">
        <v>444</v>
      </c>
      <c r="E11" s="425" t="s">
        <v>600</v>
      </c>
      <c r="F11" s="425" t="s">
        <v>445</v>
      </c>
      <c r="G11" s="425" t="s">
        <v>601</v>
      </c>
      <c r="H11" s="426">
        <v>1</v>
      </c>
      <c r="I11" s="1162">
        <f>TIME(16,0,0)</f>
        <v>0.6666666666666666</v>
      </c>
      <c r="J11" s="428"/>
      <c r="K11" s="428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</row>
    <row r="12" spans="3:24" s="249" customFormat="1" ht="16.5" customHeight="1">
      <c r="C12" s="429">
        <v>2</v>
      </c>
      <c r="D12" s="430" t="s">
        <v>444</v>
      </c>
      <c r="E12" s="1268" t="s">
        <v>385</v>
      </c>
      <c r="F12" s="431" t="s">
        <v>445</v>
      </c>
      <c r="G12" s="431" t="s">
        <v>601</v>
      </c>
      <c r="H12" s="432">
        <v>7</v>
      </c>
      <c r="I12" s="1163">
        <f aca="true" t="shared" si="0" ref="I12:I19">I11+TIME(0,H11,0)</f>
        <v>0.6673611111111111</v>
      </c>
      <c r="J12" s="434"/>
      <c r="K12" s="434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3:24" s="301" customFormat="1" ht="16.5" customHeight="1">
      <c r="C13" s="435">
        <v>3</v>
      </c>
      <c r="D13" s="424" t="s">
        <v>444</v>
      </c>
      <c r="E13" s="436" t="s">
        <v>812</v>
      </c>
      <c r="F13" s="425" t="s">
        <v>445</v>
      </c>
      <c r="G13" s="425" t="s">
        <v>601</v>
      </c>
      <c r="H13" s="426">
        <v>5</v>
      </c>
      <c r="I13" s="1162">
        <f t="shared" si="0"/>
        <v>0.6722222222222222</v>
      </c>
      <c r="J13" s="428"/>
      <c r="K13" s="428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40">
        <v>4</v>
      </c>
      <c r="D14" s="431" t="s">
        <v>495</v>
      </c>
      <c r="E14" s="431" t="s">
        <v>879</v>
      </c>
      <c r="F14" s="431" t="s">
        <v>445</v>
      </c>
      <c r="G14" s="431" t="s">
        <v>601</v>
      </c>
      <c r="H14" s="432">
        <v>5</v>
      </c>
      <c r="I14" s="1163">
        <f t="shared" si="0"/>
        <v>0.6756944444444444</v>
      </c>
      <c r="J14" s="434"/>
      <c r="K14" s="434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24" s="301" customFormat="1" ht="16.5" customHeight="1">
      <c r="C15" s="441">
        <v>5</v>
      </c>
      <c r="D15" s="425" t="s">
        <v>494</v>
      </c>
      <c r="E15" s="436" t="s">
        <v>386</v>
      </c>
      <c r="F15" s="425" t="s">
        <v>445</v>
      </c>
      <c r="G15" s="425" t="s">
        <v>605</v>
      </c>
      <c r="H15" s="426">
        <v>10</v>
      </c>
      <c r="I15" s="1162">
        <f t="shared" si="0"/>
        <v>0.6791666666666666</v>
      </c>
      <c r="J15" s="428"/>
      <c r="K15" s="428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</row>
    <row r="16" spans="3:11" s="249" customFormat="1" ht="15" customHeight="1">
      <c r="C16" s="832">
        <v>6</v>
      </c>
      <c r="D16" s="431" t="s">
        <v>494</v>
      </c>
      <c r="E16" s="831" t="s">
        <v>599</v>
      </c>
      <c r="F16" s="431" t="s">
        <v>445</v>
      </c>
      <c r="G16" s="431" t="s">
        <v>605</v>
      </c>
      <c r="H16" s="432">
        <v>92</v>
      </c>
      <c r="I16" s="1163">
        <f t="shared" si="0"/>
        <v>0.686111111111111</v>
      </c>
      <c r="J16" s="434"/>
      <c r="K16" s="434"/>
    </row>
    <row r="17" spans="3:11" s="301" customFormat="1" ht="15" customHeight="1">
      <c r="C17" s="423">
        <v>7</v>
      </c>
      <c r="D17" s="425" t="s">
        <v>444</v>
      </c>
      <c r="E17" s="523" t="s">
        <v>210</v>
      </c>
      <c r="F17" s="425" t="s">
        <v>445</v>
      </c>
      <c r="G17" s="425"/>
      <c r="H17" s="426">
        <v>90</v>
      </c>
      <c r="I17" s="1162">
        <f t="shared" si="0"/>
        <v>0.7499999999999999</v>
      </c>
      <c r="J17" s="428"/>
      <c r="K17" s="428"/>
    </row>
    <row r="18" spans="3:11" s="249" customFormat="1" ht="15" customHeight="1">
      <c r="C18" s="832">
        <v>8</v>
      </c>
      <c r="D18" s="431" t="s">
        <v>494</v>
      </c>
      <c r="E18" s="831" t="s">
        <v>599</v>
      </c>
      <c r="F18" s="431" t="s">
        <v>445</v>
      </c>
      <c r="G18" s="431" t="s">
        <v>605</v>
      </c>
      <c r="H18" s="432">
        <v>120</v>
      </c>
      <c r="I18" s="1163">
        <f t="shared" si="0"/>
        <v>0.8124999999999999</v>
      </c>
      <c r="J18" s="434"/>
      <c r="K18" s="434"/>
    </row>
    <row r="19" spans="3:11" s="301" customFormat="1" ht="15" customHeight="1">
      <c r="C19" s="423">
        <v>9</v>
      </c>
      <c r="D19" s="425" t="s">
        <v>444</v>
      </c>
      <c r="E19" s="523" t="s">
        <v>814</v>
      </c>
      <c r="F19" s="425" t="s">
        <v>445</v>
      </c>
      <c r="G19" s="425"/>
      <c r="H19" s="426">
        <v>0</v>
      </c>
      <c r="I19" s="1162">
        <f t="shared" si="0"/>
        <v>0.8958333333333333</v>
      </c>
      <c r="J19" s="428"/>
      <c r="K19" s="428"/>
    </row>
    <row r="20" spans="3:11" s="249" customFormat="1" ht="15" customHeight="1">
      <c r="C20" s="832"/>
      <c r="D20" s="431"/>
      <c r="E20" s="831"/>
      <c r="F20" s="431"/>
      <c r="G20" s="431"/>
      <c r="H20" s="432"/>
      <c r="I20" s="433"/>
      <c r="J20" s="434"/>
      <c r="K20" s="434"/>
    </row>
    <row r="21" spans="3:11" s="360" customFormat="1" ht="16.5" customHeight="1">
      <c r="C21" s="442"/>
      <c r="D21" s="443"/>
      <c r="E21" s="361"/>
      <c r="F21" s="443"/>
      <c r="G21" s="443"/>
      <c r="H21" s="444"/>
      <c r="I21" s="445"/>
      <c r="J21" s="446"/>
      <c r="K21" s="446"/>
    </row>
    <row r="22" spans="1:10" s="3" customFormat="1" ht="16.5" customHeight="1">
      <c r="A22" s="47"/>
      <c r="B22" s="1459" t="s">
        <v>79</v>
      </c>
      <c r="C22" s="1801"/>
      <c r="D22" s="1801"/>
      <c r="E22" s="1801"/>
      <c r="F22" s="1801"/>
      <c r="G22" s="1801"/>
      <c r="H22" s="1801"/>
      <c r="I22" s="1801"/>
      <c r="J22" s="2"/>
    </row>
    <row r="23" spans="2:10" s="10" customFormat="1" ht="16.5" customHeight="1">
      <c r="B23" s="317"/>
      <c r="C23" s="318"/>
      <c r="D23" s="318"/>
      <c r="E23" s="318"/>
      <c r="F23" s="318"/>
      <c r="G23" s="318"/>
      <c r="H23" s="318"/>
      <c r="I23" s="318"/>
      <c r="J23" s="13"/>
    </row>
    <row r="24" spans="3:11" s="301" customFormat="1" ht="15" customHeight="1">
      <c r="C24" s="423">
        <v>10</v>
      </c>
      <c r="D24" s="425" t="s">
        <v>494</v>
      </c>
      <c r="E24" s="523" t="s">
        <v>813</v>
      </c>
      <c r="F24" s="425" t="s">
        <v>445</v>
      </c>
      <c r="G24" s="425" t="s">
        <v>605</v>
      </c>
      <c r="H24" s="426">
        <v>120</v>
      </c>
      <c r="I24" s="1162">
        <f>TIME(8,0,0)</f>
        <v>0.3333333333333333</v>
      </c>
      <c r="J24" s="428"/>
      <c r="K24" s="428"/>
    </row>
    <row r="25" spans="3:11" s="249" customFormat="1" ht="15" customHeight="1">
      <c r="C25" s="832">
        <v>11</v>
      </c>
      <c r="D25" s="431" t="s">
        <v>444</v>
      </c>
      <c r="E25" s="831" t="s">
        <v>209</v>
      </c>
      <c r="F25" s="431" t="s">
        <v>445</v>
      </c>
      <c r="G25" s="431"/>
      <c r="H25" s="432">
        <v>30</v>
      </c>
      <c r="I25" s="1163">
        <f>I24+TIME(0,H24,0)</f>
        <v>0.41666666666666663</v>
      </c>
      <c r="J25" s="434"/>
      <c r="K25" s="434"/>
    </row>
    <row r="26" spans="3:11" s="301" customFormat="1" ht="15" customHeight="1">
      <c r="C26" s="423">
        <v>12</v>
      </c>
      <c r="D26" s="425" t="s">
        <v>494</v>
      </c>
      <c r="E26" s="523" t="s">
        <v>813</v>
      </c>
      <c r="F26" s="425" t="s">
        <v>445</v>
      </c>
      <c r="G26" s="425" t="s">
        <v>605</v>
      </c>
      <c r="H26" s="426">
        <v>120</v>
      </c>
      <c r="I26" s="1162">
        <f>I25+TIME(0,H25,0)</f>
        <v>0.43749999999999994</v>
      </c>
      <c r="J26" s="428"/>
      <c r="K26" s="428"/>
    </row>
    <row r="27" spans="3:11" s="249" customFormat="1" ht="15" customHeight="1">
      <c r="C27" s="832">
        <v>13</v>
      </c>
      <c r="D27" s="431"/>
      <c r="E27" s="831" t="s">
        <v>541</v>
      </c>
      <c r="F27" s="431" t="s">
        <v>445</v>
      </c>
      <c r="G27" s="431"/>
      <c r="H27" s="432">
        <v>60</v>
      </c>
      <c r="I27" s="1163">
        <f>I26+TIME(0,H26,0)</f>
        <v>0.5208333333333333</v>
      </c>
      <c r="J27" s="434"/>
      <c r="K27" s="434"/>
    </row>
    <row r="28" spans="3:11" s="301" customFormat="1" ht="15" customHeight="1">
      <c r="C28" s="423">
        <v>14</v>
      </c>
      <c r="D28" s="425" t="s">
        <v>494</v>
      </c>
      <c r="E28" s="523" t="s">
        <v>0</v>
      </c>
      <c r="F28" s="425" t="s">
        <v>445</v>
      </c>
      <c r="G28" s="425" t="s">
        <v>605</v>
      </c>
      <c r="H28" s="426">
        <v>120</v>
      </c>
      <c r="I28" s="1162">
        <f>I27+TIME(0,H27,0)</f>
        <v>0.5624999999999999</v>
      </c>
      <c r="J28" s="428"/>
      <c r="K28" s="428"/>
    </row>
    <row r="29" spans="3:11" s="249" customFormat="1" ht="15" customHeight="1">
      <c r="C29" s="832">
        <v>15</v>
      </c>
      <c r="D29" s="431"/>
      <c r="E29" s="831" t="s">
        <v>148</v>
      </c>
      <c r="F29" s="431" t="s">
        <v>445</v>
      </c>
      <c r="G29" s="431"/>
      <c r="H29" s="432">
        <v>0</v>
      </c>
      <c r="I29" s="1163">
        <f>I28+TIME(0,H28,0)</f>
        <v>0.6458333333333333</v>
      </c>
      <c r="J29" s="434"/>
      <c r="K29" s="434"/>
    </row>
    <row r="30" spans="3:11" s="301" customFormat="1" ht="15" customHeight="1">
      <c r="C30" s="423"/>
      <c r="D30" s="425"/>
      <c r="E30" s="523"/>
      <c r="F30" s="425"/>
      <c r="G30" s="425"/>
      <c r="H30" s="426"/>
      <c r="I30" s="427"/>
      <c r="J30" s="428"/>
      <c r="K30" s="428"/>
    </row>
    <row r="31" spans="3:11" s="360" customFormat="1" ht="16.5" customHeight="1">
      <c r="C31" s="442"/>
      <c r="D31" s="443"/>
      <c r="E31" s="361"/>
      <c r="F31" s="443"/>
      <c r="G31" s="443"/>
      <c r="H31" s="444"/>
      <c r="I31" s="445"/>
      <c r="J31" s="446"/>
      <c r="K31" s="446"/>
    </row>
    <row r="32" spans="1:10" s="3" customFormat="1" ht="16.5" customHeight="1">
      <c r="A32" s="47"/>
      <c r="B32" s="1459" t="s">
        <v>80</v>
      </c>
      <c r="C32" s="1459"/>
      <c r="D32" s="1459"/>
      <c r="E32" s="1459"/>
      <c r="F32" s="1459"/>
      <c r="G32" s="1459"/>
      <c r="H32" s="1459"/>
      <c r="I32" s="1459"/>
      <c r="J32" s="2"/>
    </row>
    <row r="33" spans="2:10" s="10" customFormat="1" ht="16.5" customHeight="1">
      <c r="B33" s="317"/>
      <c r="C33" s="317"/>
      <c r="D33" s="317"/>
      <c r="E33" s="317"/>
      <c r="F33" s="317"/>
      <c r="G33" s="317"/>
      <c r="H33" s="317"/>
      <c r="I33" s="317"/>
      <c r="J33" s="13"/>
    </row>
    <row r="34" spans="3:24" s="301" customFormat="1" ht="16.5" customHeight="1">
      <c r="C34" s="435">
        <v>16</v>
      </c>
      <c r="D34" s="424" t="s">
        <v>494</v>
      </c>
      <c r="E34" s="523" t="s">
        <v>813</v>
      </c>
      <c r="F34" s="425" t="s">
        <v>445</v>
      </c>
      <c r="G34" s="425" t="s">
        <v>605</v>
      </c>
      <c r="H34" s="426">
        <v>120</v>
      </c>
      <c r="I34" s="1162">
        <f>TIME(16,0,0)</f>
        <v>0.6666666666666666</v>
      </c>
      <c r="J34" s="428"/>
      <c r="K34" s="428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</row>
    <row r="35" spans="3:24" s="249" customFormat="1" ht="16.5" customHeight="1">
      <c r="C35" s="429">
        <v>17</v>
      </c>
      <c r="D35" s="430" t="s">
        <v>444</v>
      </c>
      <c r="E35" s="831" t="s">
        <v>188</v>
      </c>
      <c r="F35" s="431" t="s">
        <v>445</v>
      </c>
      <c r="G35" s="431"/>
      <c r="H35" s="432">
        <v>90</v>
      </c>
      <c r="I35" s="1163">
        <f>I34+TIME(0,H34,0)</f>
        <v>0.75</v>
      </c>
      <c r="J35" s="434"/>
      <c r="K35" s="434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</row>
    <row r="36" spans="3:24" s="301" customFormat="1" ht="16.5" customHeight="1">
      <c r="C36" s="435">
        <v>18</v>
      </c>
      <c r="D36" s="424" t="s">
        <v>494</v>
      </c>
      <c r="E36" s="523" t="s">
        <v>813</v>
      </c>
      <c r="F36" s="425" t="s">
        <v>445</v>
      </c>
      <c r="G36" s="425" t="s">
        <v>605</v>
      </c>
      <c r="H36" s="426">
        <v>90</v>
      </c>
      <c r="I36" s="1162">
        <f>I35+TIME(0,H35,0)</f>
        <v>0.8125</v>
      </c>
      <c r="J36" s="428"/>
      <c r="K36" s="428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</row>
    <row r="37" spans="3:24" s="249" customFormat="1" ht="16.5" customHeight="1">
      <c r="C37" s="429">
        <v>19</v>
      </c>
      <c r="D37" s="430" t="s">
        <v>494</v>
      </c>
      <c r="E37" s="831" t="s">
        <v>815</v>
      </c>
      <c r="F37" s="431" t="s">
        <v>445</v>
      </c>
      <c r="G37" s="431" t="s">
        <v>605</v>
      </c>
      <c r="H37" s="432">
        <v>30</v>
      </c>
      <c r="I37" s="1163">
        <f>I36+TIME(0,H36,0)</f>
        <v>0.875</v>
      </c>
      <c r="J37" s="434"/>
      <c r="K37" s="434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</row>
    <row r="38" spans="3:24" s="301" customFormat="1" ht="16.5" customHeight="1">
      <c r="C38" s="435">
        <v>20</v>
      </c>
      <c r="D38" s="424" t="s">
        <v>444</v>
      </c>
      <c r="E38" s="523" t="s">
        <v>480</v>
      </c>
      <c r="F38" s="425" t="s">
        <v>445</v>
      </c>
      <c r="G38" s="425"/>
      <c r="H38" s="426">
        <v>0</v>
      </c>
      <c r="I38" s="1162">
        <f>I37+TIME(0,H37,0)</f>
        <v>0.8958333333333334</v>
      </c>
      <c r="J38" s="428"/>
      <c r="K38" s="428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</row>
    <row r="39" spans="3:24" s="249" customFormat="1" ht="16.5" customHeight="1">
      <c r="C39" s="429"/>
      <c r="D39" s="430"/>
      <c r="E39" s="831"/>
      <c r="F39" s="431"/>
      <c r="G39" s="431"/>
      <c r="H39" s="432"/>
      <c r="I39" s="1163"/>
      <c r="J39" s="434"/>
      <c r="K39" s="434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2:9" s="270" customFormat="1" ht="16.5" customHeight="1">
      <c r="B40" s="833"/>
      <c r="C40" s="833"/>
      <c r="D40" s="834"/>
      <c r="E40" s="834"/>
      <c r="F40" s="834"/>
      <c r="G40" s="834"/>
      <c r="H40" s="834"/>
      <c r="I40" s="834"/>
    </row>
    <row r="41" spans="2:9" s="22" customFormat="1" ht="16.5" customHeight="1">
      <c r="B41" s="18"/>
      <c r="C41" s="18" t="s">
        <v>442</v>
      </c>
      <c r="D41" s="21" t="s">
        <v>442</v>
      </c>
      <c r="E41" s="23" t="s">
        <v>497</v>
      </c>
      <c r="F41" s="21" t="s">
        <v>442</v>
      </c>
      <c r="G41" s="23"/>
      <c r="H41" s="57" t="s">
        <v>442</v>
      </c>
      <c r="I41" s="65" t="s">
        <v>442</v>
      </c>
    </row>
    <row r="42" spans="2:9" s="270" customFormat="1" ht="16.5" customHeight="1">
      <c r="B42" s="26"/>
      <c r="C42" s="26"/>
      <c r="D42" s="271"/>
      <c r="E42" s="271" t="s">
        <v>410</v>
      </c>
      <c r="F42" s="271"/>
      <c r="H42" s="834"/>
      <c r="I42" s="834"/>
    </row>
    <row r="43" s="622" customFormat="1" ht="18">
      <c r="C43" s="837"/>
    </row>
    <row r="44" s="803" customFormat="1" ht="18">
      <c r="C44" s="1288"/>
    </row>
    <row r="45" s="803" customFormat="1" ht="18">
      <c r="C45" s="1288"/>
    </row>
    <row r="46" ht="18">
      <c r="C46" s="211"/>
    </row>
    <row r="47" ht="18">
      <c r="C47" s="211"/>
    </row>
    <row r="48" ht="18">
      <c r="C48" s="211"/>
    </row>
    <row r="49" ht="18">
      <c r="C49" s="211"/>
    </row>
    <row r="50" ht="18">
      <c r="C50" s="211"/>
    </row>
    <row r="51" ht="18">
      <c r="C51" s="211"/>
    </row>
    <row r="52" ht="18">
      <c r="C52" s="211"/>
    </row>
    <row r="53" ht="18">
      <c r="C53" s="211"/>
    </row>
    <row r="54" ht="18">
      <c r="C54" s="211"/>
    </row>
    <row r="55" ht="18">
      <c r="C55" s="211"/>
    </row>
    <row r="56" ht="18">
      <c r="C56" s="211"/>
    </row>
    <row r="57" ht="18">
      <c r="C57" s="211"/>
    </row>
    <row r="58" ht="18">
      <c r="C58" s="211"/>
    </row>
    <row r="59" ht="18">
      <c r="C59" s="211"/>
    </row>
    <row r="60" ht="18">
      <c r="C60" s="211"/>
    </row>
    <row r="61" ht="18">
      <c r="C61" s="211"/>
    </row>
    <row r="62" ht="18">
      <c r="C62" s="211"/>
    </row>
    <row r="63" ht="18">
      <c r="C63" s="211"/>
    </row>
    <row r="64" ht="18">
      <c r="C64" s="211"/>
    </row>
    <row r="65" ht="18">
      <c r="C65" s="211"/>
    </row>
    <row r="66" ht="18">
      <c r="C66" s="211"/>
    </row>
  </sheetData>
  <mergeCells count="6">
    <mergeCell ref="B32:I32"/>
    <mergeCell ref="B2:I2"/>
    <mergeCell ref="B3:I3"/>
    <mergeCell ref="B4:I4"/>
    <mergeCell ref="B9:I9"/>
    <mergeCell ref="B22:I22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>
    <tabColor indexed="49"/>
  </sheetPr>
  <dimension ref="A1:CS8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071" customFormat="1" ht="16.5" customHeight="1">
      <c r="I1" s="1072"/>
    </row>
    <row r="2" spans="2:9" s="1073" customFormat="1" ht="16.5" customHeight="1">
      <c r="B2" s="1822" t="s">
        <v>784</v>
      </c>
      <c r="C2" s="1822"/>
      <c r="D2" s="1822"/>
      <c r="E2" s="1822"/>
      <c r="F2" s="1822"/>
      <c r="G2" s="1822"/>
      <c r="H2" s="1822"/>
      <c r="I2" s="1822"/>
    </row>
    <row r="3" spans="2:9" s="311" customFormat="1" ht="16.5" customHeight="1">
      <c r="B3" s="1812" t="s">
        <v>632</v>
      </c>
      <c r="C3" s="1812"/>
      <c r="D3" s="1812"/>
      <c r="E3" s="1812"/>
      <c r="F3" s="1812"/>
      <c r="G3" s="1812"/>
      <c r="H3" s="1812"/>
      <c r="I3" s="1812"/>
    </row>
    <row r="4" spans="2:97" s="420" customFormat="1" ht="16.5" customHeight="1">
      <c r="B4" s="1799" t="s">
        <v>677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1:97" s="420" customFormat="1" ht="16.5" customHeight="1">
      <c r="A5" s="396"/>
      <c r="B5" s="397" t="s">
        <v>447</v>
      </c>
      <c r="C5" s="421" t="s">
        <v>797</v>
      </c>
      <c r="D5" s="422"/>
      <c r="E5" s="399"/>
      <c r="F5" s="399"/>
      <c r="G5" s="399"/>
      <c r="H5" s="399"/>
      <c r="I5" s="399"/>
      <c r="J5" s="399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/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395"/>
      <c r="CQ5" s="395"/>
      <c r="CR5" s="395"/>
      <c r="CS5" s="395"/>
    </row>
    <row r="6" spans="2:97" s="396" customFormat="1" ht="16.5" customHeight="1">
      <c r="B6" s="397" t="s">
        <v>447</v>
      </c>
      <c r="C6" s="421" t="s">
        <v>1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2:97" s="396" customFormat="1" ht="16.5" customHeight="1">
      <c r="B7" s="397" t="s">
        <v>447</v>
      </c>
      <c r="C7" s="421" t="s">
        <v>2</v>
      </c>
      <c r="D7" s="42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pans="2:97" s="396" customFormat="1" ht="16.5" customHeight="1">
      <c r="B8" s="397" t="s">
        <v>447</v>
      </c>
      <c r="C8" s="421" t="s">
        <v>3</v>
      </c>
      <c r="D8" s="422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</row>
    <row r="9" s="237" customFormat="1" ht="16.5" customHeight="1">
      <c r="G9" s="238"/>
    </row>
    <row r="10" spans="1:10" s="3" customFormat="1" ht="16.5" customHeight="1">
      <c r="A10" s="47"/>
      <c r="B10" s="1459" t="s">
        <v>4</v>
      </c>
      <c r="C10" s="1801"/>
      <c r="D10" s="1801"/>
      <c r="E10" s="1801"/>
      <c r="F10" s="1801"/>
      <c r="G10" s="1801"/>
      <c r="H10" s="1801"/>
      <c r="I10" s="1801"/>
      <c r="J10" s="2"/>
    </row>
    <row r="11" spans="2:10" s="10" customFormat="1" ht="16.5" customHeight="1">
      <c r="B11" s="317"/>
      <c r="C11" s="318"/>
      <c r="D11" s="318"/>
      <c r="E11" s="318"/>
      <c r="F11" s="318"/>
      <c r="G11" s="318"/>
      <c r="H11" s="318"/>
      <c r="I11" s="318"/>
      <c r="J11" s="13"/>
    </row>
    <row r="12" spans="3:24" s="301" customFormat="1" ht="16.5" customHeight="1">
      <c r="C12" s="423">
        <v>1</v>
      </c>
      <c r="D12" s="424" t="s">
        <v>444</v>
      </c>
      <c r="E12" s="425" t="s">
        <v>689</v>
      </c>
      <c r="F12" s="425" t="s">
        <v>445</v>
      </c>
      <c r="G12" s="425" t="s">
        <v>601</v>
      </c>
      <c r="H12" s="426">
        <v>1</v>
      </c>
      <c r="I12" s="427">
        <f>TIME(16,0,0)</f>
        <v>0.6666666666666666</v>
      </c>
      <c r="J12" s="428"/>
      <c r="K12" s="428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9">
        <f aca="true" t="shared" si="0" ref="C13:C20">C12+1</f>
        <v>2</v>
      </c>
      <c r="D13" s="430" t="s">
        <v>495</v>
      </c>
      <c r="E13" s="1268" t="s">
        <v>385</v>
      </c>
      <c r="F13" s="431" t="s">
        <v>445</v>
      </c>
      <c r="G13" s="431" t="s">
        <v>601</v>
      </c>
      <c r="H13" s="432">
        <v>4</v>
      </c>
      <c r="I13" s="433">
        <f aca="true" t="shared" si="1" ref="I13:I20">I12+TIME(0,H12,0)</f>
        <v>0.6673611111111111</v>
      </c>
      <c r="J13" s="434"/>
      <c r="K13" s="434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35">
        <f t="shared" si="0"/>
        <v>3</v>
      </c>
      <c r="D14" s="424" t="s">
        <v>492</v>
      </c>
      <c r="E14" s="436" t="s">
        <v>797</v>
      </c>
      <c r="F14" s="425" t="s">
        <v>445</v>
      </c>
      <c r="G14" s="425" t="s">
        <v>601</v>
      </c>
      <c r="H14" s="426">
        <v>8</v>
      </c>
      <c r="I14" s="427">
        <f t="shared" si="1"/>
        <v>0.6701388888888888</v>
      </c>
      <c r="J14" s="428"/>
      <c r="K14" s="428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29">
        <f t="shared" si="0"/>
        <v>4</v>
      </c>
      <c r="D15" s="430" t="s">
        <v>492</v>
      </c>
      <c r="E15" s="438" t="s">
        <v>5</v>
      </c>
      <c r="F15" s="431" t="s">
        <v>445</v>
      </c>
      <c r="G15" s="431" t="s">
        <v>601</v>
      </c>
      <c r="H15" s="432">
        <v>2</v>
      </c>
      <c r="I15" s="433">
        <f t="shared" si="1"/>
        <v>0.6756944444444444</v>
      </c>
      <c r="J15" s="434"/>
      <c r="K15" s="434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24" s="301" customFormat="1" ht="16.5" customHeight="1">
      <c r="C16" s="435">
        <f t="shared" si="0"/>
        <v>5</v>
      </c>
      <c r="D16" s="424" t="s">
        <v>492</v>
      </c>
      <c r="E16" s="436" t="s">
        <v>6</v>
      </c>
      <c r="F16" s="425" t="s">
        <v>445</v>
      </c>
      <c r="G16" s="425" t="s">
        <v>601</v>
      </c>
      <c r="H16" s="426">
        <v>2</v>
      </c>
      <c r="I16" s="427">
        <f t="shared" si="1"/>
        <v>0.6770833333333333</v>
      </c>
      <c r="J16" s="428"/>
      <c r="K16" s="428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</row>
    <row r="17" spans="3:24" s="249" customFormat="1" ht="16.5" customHeight="1">
      <c r="C17" s="429">
        <f t="shared" si="0"/>
        <v>6</v>
      </c>
      <c r="D17" s="431" t="s">
        <v>492</v>
      </c>
      <c r="E17" s="431" t="s">
        <v>386</v>
      </c>
      <c r="F17" s="431" t="s">
        <v>445</v>
      </c>
      <c r="G17" s="431" t="s">
        <v>601</v>
      </c>
      <c r="H17" s="432">
        <v>8</v>
      </c>
      <c r="I17" s="433">
        <f t="shared" si="1"/>
        <v>0.6784722222222221</v>
      </c>
      <c r="J17" s="434"/>
      <c r="K17" s="434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3:24" s="301" customFormat="1" ht="16.5" customHeight="1">
      <c r="C18" s="435">
        <f t="shared" si="0"/>
        <v>7</v>
      </c>
      <c r="D18" s="424" t="s">
        <v>495</v>
      </c>
      <c r="E18" s="436" t="s">
        <v>604</v>
      </c>
      <c r="F18" s="425" t="s">
        <v>445</v>
      </c>
      <c r="G18" s="425" t="s">
        <v>601</v>
      </c>
      <c r="H18" s="426">
        <v>4</v>
      </c>
      <c r="I18" s="427">
        <f t="shared" si="1"/>
        <v>0.6840277777777777</v>
      </c>
      <c r="J18" s="428"/>
      <c r="K18" s="428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</row>
    <row r="19" spans="2:9" s="247" customFormat="1" ht="16.5" customHeight="1">
      <c r="B19" s="249"/>
      <c r="C19" s="429">
        <f t="shared" si="0"/>
        <v>8</v>
      </c>
      <c r="D19" s="431" t="s">
        <v>494</v>
      </c>
      <c r="E19" s="831" t="s">
        <v>7</v>
      </c>
      <c r="F19" s="431" t="s">
        <v>445</v>
      </c>
      <c r="G19" s="431" t="s">
        <v>605</v>
      </c>
      <c r="H19" s="1392">
        <v>91</v>
      </c>
      <c r="I19" s="433">
        <f t="shared" si="1"/>
        <v>0.6868055555555554</v>
      </c>
    </row>
    <row r="20" spans="1:12" s="301" customFormat="1" ht="16.5" customHeight="1">
      <c r="A20" s="270"/>
      <c r="C20" s="435">
        <f t="shared" si="0"/>
        <v>9</v>
      </c>
      <c r="D20" s="425" t="s">
        <v>444</v>
      </c>
      <c r="E20" s="523" t="s">
        <v>798</v>
      </c>
      <c r="F20" s="425" t="s">
        <v>445</v>
      </c>
      <c r="G20" s="425"/>
      <c r="H20" s="426">
        <v>0</v>
      </c>
      <c r="I20" s="427">
        <f t="shared" si="1"/>
        <v>0.7499999999999999</v>
      </c>
      <c r="J20" s="270"/>
      <c r="K20" s="270"/>
      <c r="L20" s="270"/>
    </row>
    <row r="21" spans="1:12" s="249" customFormat="1" ht="16.5" customHeight="1">
      <c r="A21" s="22"/>
      <c r="C21" s="429"/>
      <c r="D21" s="431"/>
      <c r="E21" s="831"/>
      <c r="F21" s="431"/>
      <c r="G21" s="431"/>
      <c r="H21" s="432"/>
      <c r="I21" s="433"/>
      <c r="J21" s="22"/>
      <c r="K21" s="22"/>
      <c r="L21" s="22"/>
    </row>
    <row r="22" s="237" customFormat="1" ht="16.5" customHeight="1">
      <c r="G22" s="238"/>
    </row>
    <row r="23" spans="1:10" s="3" customFormat="1" ht="16.5" customHeight="1">
      <c r="A23" s="47"/>
      <c r="B23" s="1459" t="s">
        <v>8</v>
      </c>
      <c r="C23" s="1801"/>
      <c r="D23" s="1801"/>
      <c r="E23" s="1801"/>
      <c r="F23" s="1801"/>
      <c r="G23" s="1801"/>
      <c r="H23" s="1801"/>
      <c r="I23" s="1801"/>
      <c r="J23" s="2"/>
    </row>
    <row r="24" spans="2:10" s="10" customFormat="1" ht="16.5" customHeight="1">
      <c r="B24" s="317"/>
      <c r="C24" s="1083"/>
      <c r="D24" s="318"/>
      <c r="E24" s="318"/>
      <c r="F24" s="318"/>
      <c r="G24" s="318"/>
      <c r="H24" s="318"/>
      <c r="I24" s="318"/>
      <c r="J24" s="13"/>
    </row>
    <row r="25" spans="2:10" s="218" customFormat="1" ht="16.5" customHeight="1">
      <c r="B25" s="1084"/>
      <c r="C25" s="1085">
        <f>C20+1</f>
        <v>10</v>
      </c>
      <c r="D25" s="424" t="s">
        <v>444</v>
      </c>
      <c r="E25" s="425" t="s">
        <v>689</v>
      </c>
      <c r="F25" s="425" t="s">
        <v>445</v>
      </c>
      <c r="G25" s="425" t="s">
        <v>601</v>
      </c>
      <c r="H25" s="426">
        <v>1</v>
      </c>
      <c r="I25" s="427">
        <f>TIME(19,30,0)</f>
        <v>0.8125</v>
      </c>
      <c r="J25" s="221"/>
    </row>
    <row r="26" spans="2:10" s="10" customFormat="1" ht="16.5" customHeight="1">
      <c r="B26" s="317"/>
      <c r="C26" s="1086">
        <f>C25+1</f>
        <v>11</v>
      </c>
      <c r="D26" s="431" t="s">
        <v>320</v>
      </c>
      <c r="E26" s="831" t="s">
        <v>9</v>
      </c>
      <c r="F26" s="431" t="s">
        <v>445</v>
      </c>
      <c r="G26" s="431" t="s">
        <v>605</v>
      </c>
      <c r="H26" s="1087">
        <v>119</v>
      </c>
      <c r="I26" s="433">
        <f>I25+TIME(0,H25,0)</f>
        <v>0.8131944444444444</v>
      </c>
      <c r="J26" s="13"/>
    </row>
    <row r="27" spans="2:10" s="218" customFormat="1" ht="16.5" customHeight="1">
      <c r="B27" s="1084"/>
      <c r="C27" s="1085">
        <f>C26+1</f>
        <v>12</v>
      </c>
      <c r="D27" s="425" t="s">
        <v>444</v>
      </c>
      <c r="E27" s="523" t="s">
        <v>10</v>
      </c>
      <c r="F27" s="425" t="s">
        <v>445</v>
      </c>
      <c r="G27" s="425"/>
      <c r="H27" s="1088">
        <v>0</v>
      </c>
      <c r="I27" s="427">
        <f>I26+TIME(0,H26,0)</f>
        <v>0.8958333333333334</v>
      </c>
      <c r="J27" s="221"/>
    </row>
    <row r="28" spans="2:10" s="10" customFormat="1" ht="16.5" customHeight="1">
      <c r="B28" s="317"/>
      <c r="C28" s="1086"/>
      <c r="D28" s="431"/>
      <c r="E28" s="831"/>
      <c r="F28" s="431"/>
      <c r="G28" s="431"/>
      <c r="H28" s="1087"/>
      <c r="I28" s="433"/>
      <c r="J28" s="13"/>
    </row>
    <row r="29" s="237" customFormat="1" ht="16.5" customHeight="1">
      <c r="G29" s="238"/>
    </row>
    <row r="30" spans="1:10" s="3" customFormat="1" ht="16.5" customHeight="1">
      <c r="A30" s="47"/>
      <c r="B30" s="1459" t="s">
        <v>11</v>
      </c>
      <c r="C30" s="1801"/>
      <c r="D30" s="1801"/>
      <c r="E30" s="1801"/>
      <c r="F30" s="1801"/>
      <c r="G30" s="1801"/>
      <c r="H30" s="1801"/>
      <c r="I30" s="1801"/>
      <c r="J30" s="2"/>
    </row>
    <row r="31" spans="2:10" s="10" customFormat="1" ht="16.5" customHeight="1">
      <c r="B31" s="317"/>
      <c r="C31" s="1086"/>
      <c r="D31" s="431"/>
      <c r="E31" s="831"/>
      <c r="F31" s="431"/>
      <c r="G31" s="431"/>
      <c r="H31" s="318"/>
      <c r="I31" s="318"/>
      <c r="J31" s="13"/>
    </row>
    <row r="32" spans="2:10" s="218" customFormat="1" ht="16.5" customHeight="1">
      <c r="B32" s="1084"/>
      <c r="C32" s="1085">
        <f>C27+1</f>
        <v>13</v>
      </c>
      <c r="D32" s="424" t="s">
        <v>444</v>
      </c>
      <c r="E32" s="425" t="s">
        <v>689</v>
      </c>
      <c r="F32" s="425" t="s">
        <v>445</v>
      </c>
      <c r="G32" s="425" t="s">
        <v>601</v>
      </c>
      <c r="H32" s="426">
        <v>1</v>
      </c>
      <c r="I32" s="427">
        <f>TIME(13,30,0)</f>
        <v>0.5625</v>
      </c>
      <c r="J32" s="221"/>
    </row>
    <row r="33" spans="2:10" s="10" customFormat="1" ht="16.5" customHeight="1">
      <c r="B33" s="317"/>
      <c r="C33" s="1086">
        <f>C32+1</f>
        <v>14</v>
      </c>
      <c r="D33" s="431" t="s">
        <v>320</v>
      </c>
      <c r="E33" s="831" t="s">
        <v>12</v>
      </c>
      <c r="F33" s="431" t="s">
        <v>445</v>
      </c>
      <c r="G33" s="431" t="s">
        <v>605</v>
      </c>
      <c r="H33" s="1087">
        <v>119</v>
      </c>
      <c r="I33" s="433">
        <f>I32+TIME(0,H32,0)</f>
        <v>0.5631944444444444</v>
      </c>
      <c r="J33" s="13"/>
    </row>
    <row r="34" spans="2:10" s="218" customFormat="1" ht="16.5" customHeight="1">
      <c r="B34" s="1084"/>
      <c r="C34" s="1085">
        <f>C33+1</f>
        <v>15</v>
      </c>
      <c r="D34" s="425" t="s">
        <v>492</v>
      </c>
      <c r="E34" s="523" t="s">
        <v>13</v>
      </c>
      <c r="F34" s="425" t="s">
        <v>445</v>
      </c>
      <c r="G34" s="425"/>
      <c r="H34" s="1088">
        <v>30</v>
      </c>
      <c r="I34" s="427">
        <f>I33+TIME(0,H33,0)</f>
        <v>0.6458333333333334</v>
      </c>
      <c r="J34" s="221"/>
    </row>
    <row r="35" spans="2:10" s="10" customFormat="1" ht="16.5" customHeight="1">
      <c r="B35" s="317"/>
      <c r="C35" s="1086">
        <f>C34+1</f>
        <v>16</v>
      </c>
      <c r="D35" s="431" t="s">
        <v>320</v>
      </c>
      <c r="E35" s="831" t="s">
        <v>14</v>
      </c>
      <c r="F35" s="431" t="s">
        <v>445</v>
      </c>
      <c r="G35" s="431" t="s">
        <v>605</v>
      </c>
      <c r="H35" s="1087">
        <v>120</v>
      </c>
      <c r="I35" s="433">
        <f>I34+TIME(0,H34,0)</f>
        <v>0.6666666666666667</v>
      </c>
      <c r="J35" s="13"/>
    </row>
    <row r="36" spans="2:10" s="218" customFormat="1" ht="16.5" customHeight="1">
      <c r="B36" s="1084"/>
      <c r="C36" s="1085">
        <f>C35+1</f>
        <v>17</v>
      </c>
      <c r="D36" s="425" t="s">
        <v>444</v>
      </c>
      <c r="E36" s="523" t="s">
        <v>798</v>
      </c>
      <c r="F36" s="425" t="s">
        <v>445</v>
      </c>
      <c r="G36" s="425"/>
      <c r="H36" s="1088">
        <v>0</v>
      </c>
      <c r="I36" s="427">
        <f>I35+TIME(0,H35,0)</f>
        <v>0.7500000000000001</v>
      </c>
      <c r="J36" s="221"/>
    </row>
    <row r="37" spans="2:10" s="10" customFormat="1" ht="16.5" customHeight="1">
      <c r="B37" s="317"/>
      <c r="C37" s="1086"/>
      <c r="D37" s="431"/>
      <c r="E37" s="831"/>
      <c r="F37" s="431"/>
      <c r="G37" s="431"/>
      <c r="H37" s="1087"/>
      <c r="I37" s="433"/>
      <c r="J37" s="13"/>
    </row>
    <row r="38" s="237" customFormat="1" ht="16.5" customHeight="1">
      <c r="G38" s="238"/>
    </row>
    <row r="39" spans="1:10" s="3" customFormat="1" ht="16.5" customHeight="1">
      <c r="A39" s="47"/>
      <c r="B39" s="1459" t="s">
        <v>15</v>
      </c>
      <c r="C39" s="1801"/>
      <c r="D39" s="1801"/>
      <c r="E39" s="1801"/>
      <c r="F39" s="1801"/>
      <c r="G39" s="1801"/>
      <c r="H39" s="1801"/>
      <c r="I39" s="1801"/>
      <c r="J39" s="2"/>
    </row>
    <row r="40" spans="2:10" s="1089" customFormat="1" ht="16.5" customHeight="1">
      <c r="B40" s="1090"/>
      <c r="C40" s="1091"/>
      <c r="D40" s="1092"/>
      <c r="E40" s="1093"/>
      <c r="F40" s="1092"/>
      <c r="G40" s="1092"/>
      <c r="H40" s="1094"/>
      <c r="I40" s="1094"/>
      <c r="J40" s="1095"/>
    </row>
    <row r="41" spans="2:10" s="218" customFormat="1" ht="16.5" customHeight="1">
      <c r="B41" s="1084"/>
      <c r="C41" s="1085">
        <f>C36+1</f>
        <v>18</v>
      </c>
      <c r="D41" s="424" t="s">
        <v>444</v>
      </c>
      <c r="E41" s="425" t="s">
        <v>689</v>
      </c>
      <c r="F41" s="425" t="s">
        <v>445</v>
      </c>
      <c r="G41" s="425" t="s">
        <v>601</v>
      </c>
      <c r="H41" s="426">
        <v>1</v>
      </c>
      <c r="I41" s="427">
        <f>TIME(19,30,0)</f>
        <v>0.8125</v>
      </c>
      <c r="J41" s="221"/>
    </row>
    <row r="42" spans="2:10" s="10" customFormat="1" ht="16.5" customHeight="1">
      <c r="B42" s="317"/>
      <c r="C42" s="1086">
        <f>C41+1</f>
        <v>19</v>
      </c>
      <c r="D42" s="431" t="s">
        <v>320</v>
      </c>
      <c r="E42" s="831" t="s">
        <v>149</v>
      </c>
      <c r="F42" s="431" t="s">
        <v>445</v>
      </c>
      <c r="G42" s="431" t="s">
        <v>605</v>
      </c>
      <c r="H42" s="1087">
        <v>74</v>
      </c>
      <c r="I42" s="433">
        <f>I41+TIME(0,H41,0)</f>
        <v>0.8131944444444444</v>
      </c>
      <c r="J42" s="13"/>
    </row>
    <row r="43" spans="2:10" s="218" customFormat="1" ht="16.5" customHeight="1">
      <c r="B43" s="1084"/>
      <c r="C43" s="1085">
        <f>C42+1</f>
        <v>20</v>
      </c>
      <c r="D43" s="425" t="s">
        <v>320</v>
      </c>
      <c r="E43" s="523" t="s">
        <v>799</v>
      </c>
      <c r="F43" s="425" t="s">
        <v>445</v>
      </c>
      <c r="G43" s="425" t="s">
        <v>605</v>
      </c>
      <c r="H43" s="1088">
        <v>45</v>
      </c>
      <c r="I43" s="427">
        <f>I42+TIME(0,H42,0)</f>
        <v>0.8645833333333334</v>
      </c>
      <c r="J43" s="221"/>
    </row>
    <row r="44" spans="2:10" s="10" customFormat="1" ht="16.5" customHeight="1">
      <c r="B44" s="317"/>
      <c r="C44" s="1086">
        <f>C43+1</f>
        <v>21</v>
      </c>
      <c r="D44" s="431" t="s">
        <v>444</v>
      </c>
      <c r="E44" s="831" t="s">
        <v>16</v>
      </c>
      <c r="F44" s="431" t="s">
        <v>445</v>
      </c>
      <c r="G44" s="431"/>
      <c r="H44" s="1087">
        <v>0</v>
      </c>
      <c r="I44" s="433">
        <f>I43+TIME(0,H43,0)</f>
        <v>0.8958333333333334</v>
      </c>
      <c r="J44" s="13"/>
    </row>
    <row r="45" spans="2:10" s="218" customFormat="1" ht="16.5" customHeight="1">
      <c r="B45" s="1084"/>
      <c r="C45" s="1085"/>
      <c r="D45" s="425"/>
      <c r="E45" s="523"/>
      <c r="F45" s="425"/>
      <c r="G45" s="425"/>
      <c r="H45" s="1088"/>
      <c r="I45" s="427"/>
      <c r="J45" s="221"/>
    </row>
    <row r="46" s="237" customFormat="1" ht="16.5" customHeight="1">
      <c r="G46" s="238"/>
    </row>
    <row r="47" spans="1:10" s="3" customFormat="1" ht="16.5" customHeight="1">
      <c r="A47" s="47"/>
      <c r="B47" s="1459" t="s">
        <v>17</v>
      </c>
      <c r="C47" s="1801"/>
      <c r="D47" s="1801"/>
      <c r="E47" s="1801"/>
      <c r="F47" s="1801"/>
      <c r="G47" s="1801"/>
      <c r="H47" s="1801"/>
      <c r="I47" s="1801"/>
      <c r="J47" s="2"/>
    </row>
    <row r="48" spans="2:10" s="1089" customFormat="1" ht="16.5" customHeight="1">
      <c r="B48" s="1090"/>
      <c r="C48" s="1091"/>
      <c r="D48" s="1092"/>
      <c r="E48" s="1093"/>
      <c r="F48" s="1092"/>
      <c r="G48" s="1092"/>
      <c r="H48" s="1094"/>
      <c r="I48" s="1094"/>
      <c r="J48" s="1095"/>
    </row>
    <row r="49" spans="2:10" s="218" customFormat="1" ht="16.5" customHeight="1">
      <c r="B49" s="1084"/>
      <c r="C49" s="1085">
        <f>C44+1</f>
        <v>22</v>
      </c>
      <c r="D49" s="424" t="s">
        <v>444</v>
      </c>
      <c r="E49" s="425" t="s">
        <v>689</v>
      </c>
      <c r="F49" s="425" t="s">
        <v>445</v>
      </c>
      <c r="G49" s="425" t="s">
        <v>601</v>
      </c>
      <c r="H49" s="426">
        <v>1</v>
      </c>
      <c r="I49" s="427">
        <f>TIME(8,0,0)</f>
        <v>0.3333333333333333</v>
      </c>
      <c r="J49" s="221"/>
    </row>
    <row r="50" spans="2:10" s="10" customFormat="1" ht="16.5" customHeight="1">
      <c r="B50" s="317"/>
      <c r="C50" s="1086">
        <f>C49+1</f>
        <v>23</v>
      </c>
      <c r="D50" s="431" t="s">
        <v>320</v>
      </c>
      <c r="E50" s="831" t="s">
        <v>149</v>
      </c>
      <c r="F50" s="431" t="s">
        <v>445</v>
      </c>
      <c r="G50" s="431" t="s">
        <v>605</v>
      </c>
      <c r="H50" s="432">
        <v>74</v>
      </c>
      <c r="I50" s="433">
        <f>I49+TIME(0,H49,0)</f>
        <v>0.33402777777777776</v>
      </c>
      <c r="J50" s="13"/>
    </row>
    <row r="51" spans="2:10" s="218" customFormat="1" ht="16.5" customHeight="1">
      <c r="B51" s="1084"/>
      <c r="C51" s="1085">
        <f>C50+1</f>
        <v>24</v>
      </c>
      <c r="D51" s="425" t="s">
        <v>320</v>
      </c>
      <c r="E51" s="523" t="s">
        <v>799</v>
      </c>
      <c r="F51" s="425" t="s">
        <v>445</v>
      </c>
      <c r="G51" s="425" t="s">
        <v>605</v>
      </c>
      <c r="H51" s="426">
        <v>45</v>
      </c>
      <c r="I51" s="427">
        <f>I50+TIME(0,H50,0)</f>
        <v>0.38541666666666663</v>
      </c>
      <c r="J51" s="221"/>
    </row>
    <row r="52" spans="2:10" s="10" customFormat="1" ht="16.5" customHeight="1">
      <c r="B52" s="317"/>
      <c r="C52" s="1086">
        <f>C51+1</f>
        <v>25</v>
      </c>
      <c r="D52" s="431" t="s">
        <v>492</v>
      </c>
      <c r="E52" s="831" t="s">
        <v>18</v>
      </c>
      <c r="F52" s="431"/>
      <c r="G52" s="431"/>
      <c r="H52" s="432">
        <v>30</v>
      </c>
      <c r="I52" s="433">
        <f>I51+TIME(0,H51,0)</f>
        <v>0.41666666666666663</v>
      </c>
      <c r="J52" s="13"/>
    </row>
    <row r="53" spans="2:10" s="218" customFormat="1" ht="16.5" customHeight="1">
      <c r="B53" s="1084"/>
      <c r="C53" s="1085">
        <f>C52+1</f>
        <v>26</v>
      </c>
      <c r="D53" s="425" t="s">
        <v>320</v>
      </c>
      <c r="E53" s="523" t="s">
        <v>149</v>
      </c>
      <c r="F53" s="425" t="s">
        <v>445</v>
      </c>
      <c r="G53" s="425" t="s">
        <v>605</v>
      </c>
      <c r="H53" s="1088">
        <v>120</v>
      </c>
      <c r="I53" s="427">
        <f>I52+TIME(0,H52,0)</f>
        <v>0.43749999999999994</v>
      </c>
      <c r="J53" s="221"/>
    </row>
    <row r="54" spans="2:10" s="10" customFormat="1" ht="16.5" customHeight="1">
      <c r="B54" s="317"/>
      <c r="C54" s="1086">
        <f>C53+1</f>
        <v>27</v>
      </c>
      <c r="D54" s="431" t="s">
        <v>444</v>
      </c>
      <c r="E54" s="831" t="s">
        <v>480</v>
      </c>
      <c r="F54" s="431" t="s">
        <v>445</v>
      </c>
      <c r="G54" s="431"/>
      <c r="H54" s="1087">
        <v>0</v>
      </c>
      <c r="I54" s="433">
        <f>I53+TIME(0,H53,0)</f>
        <v>0.5208333333333333</v>
      </c>
      <c r="J54" s="13"/>
    </row>
    <row r="55" spans="2:10" s="81" customFormat="1" ht="16.5" customHeight="1">
      <c r="B55" s="1164"/>
      <c r="C55" s="1165"/>
      <c r="D55" s="617"/>
      <c r="E55" s="618"/>
      <c r="F55" s="617"/>
      <c r="G55" s="617"/>
      <c r="H55" s="1166"/>
      <c r="I55" s="620"/>
      <c r="J55" s="544"/>
    </row>
    <row r="56" spans="2:9" s="22" customFormat="1" ht="16.5" customHeight="1">
      <c r="B56" s="18"/>
      <c r="C56" s="18" t="s">
        <v>442</v>
      </c>
      <c r="D56" s="21" t="s">
        <v>442</v>
      </c>
      <c r="E56" s="23" t="s">
        <v>497</v>
      </c>
      <c r="F56" s="21" t="s">
        <v>442</v>
      </c>
      <c r="G56" s="23"/>
      <c r="H56" s="57" t="s">
        <v>442</v>
      </c>
      <c r="I56" s="65" t="s">
        <v>150</v>
      </c>
    </row>
    <row r="57" spans="2:9" s="270" customFormat="1" ht="16.5" customHeight="1">
      <c r="B57" s="26"/>
      <c r="C57" s="26"/>
      <c r="D57" s="271"/>
      <c r="E57" s="271" t="s">
        <v>410</v>
      </c>
      <c r="F57" s="271"/>
      <c r="H57" s="834"/>
      <c r="I57" s="834"/>
    </row>
    <row r="58" spans="1:9" s="692" customFormat="1" ht="16.5" customHeight="1">
      <c r="A58" s="622"/>
      <c r="B58" s="622"/>
      <c r="C58" s="400"/>
      <c r="D58" s="401" t="s">
        <v>394</v>
      </c>
      <c r="E58" s="401"/>
      <c r="F58" s="401"/>
      <c r="G58" s="622"/>
      <c r="H58" s="622"/>
      <c r="I58" s="622"/>
    </row>
    <row r="59" spans="1:9" s="839" customFormat="1" ht="16.5" customHeight="1">
      <c r="A59" s="803"/>
      <c r="B59" s="803"/>
      <c r="C59" s="404"/>
      <c r="D59" s="408" t="s">
        <v>395</v>
      </c>
      <c r="E59" s="404"/>
      <c r="F59" s="408"/>
      <c r="G59" s="803"/>
      <c r="H59" s="803"/>
      <c r="I59" s="803"/>
    </row>
    <row r="60" spans="1:9" s="692" customFormat="1" ht="16.5" customHeight="1">
      <c r="A60" s="622"/>
      <c r="B60" s="622"/>
      <c r="C60" s="400"/>
      <c r="D60" s="401"/>
      <c r="E60" s="400"/>
      <c r="F60" s="401"/>
      <c r="G60" s="622"/>
      <c r="H60" s="622"/>
      <c r="I60" s="622"/>
    </row>
    <row r="61" spans="1:9" s="413" customFormat="1" ht="16.5" customHeight="1">
      <c r="A61" s="237"/>
      <c r="B61" s="237"/>
      <c r="C61" s="237"/>
      <c r="D61" s="237"/>
      <c r="E61" s="237"/>
      <c r="F61" s="237"/>
      <c r="G61" s="237"/>
      <c r="H61" s="312"/>
      <c r="I61" s="238"/>
    </row>
    <row r="62" s="835" customFormat="1" ht="16.5" customHeight="1">
      <c r="C62" s="836"/>
    </row>
    <row r="63" s="835" customFormat="1" ht="16.5" customHeight="1">
      <c r="C63" s="836"/>
    </row>
    <row r="64" ht="16.5" customHeight="1">
      <c r="C64" s="211"/>
    </row>
    <row r="65" ht="16.5" customHeight="1">
      <c r="C65" s="211"/>
    </row>
    <row r="66" ht="16.5" customHeight="1">
      <c r="C66" s="211"/>
    </row>
    <row r="67" ht="16.5" customHeight="1">
      <c r="C67" s="211"/>
    </row>
    <row r="68" ht="16.5" customHeight="1">
      <c r="C68" s="211"/>
    </row>
    <row r="69" ht="16.5" customHeight="1">
      <c r="C69" s="211"/>
    </row>
    <row r="70" ht="16.5" customHeight="1">
      <c r="C70" s="211"/>
    </row>
    <row r="71" ht="16.5" customHeight="1">
      <c r="C71" s="211"/>
    </row>
    <row r="72" ht="16.5" customHeight="1">
      <c r="C72" s="211"/>
    </row>
    <row r="73" ht="16.5" customHeight="1">
      <c r="C73" s="211"/>
    </row>
    <row r="74" ht="16.5" customHeight="1">
      <c r="C74" s="211"/>
    </row>
    <row r="75" ht="16.5" customHeight="1">
      <c r="C75" s="211"/>
    </row>
    <row r="76" ht="16.5" customHeight="1">
      <c r="C76" s="211"/>
    </row>
    <row r="77" ht="16.5" customHeight="1">
      <c r="C77" s="211"/>
    </row>
    <row r="78" ht="16.5" customHeight="1">
      <c r="C78" s="211"/>
    </row>
    <row r="79" ht="16.5" customHeight="1">
      <c r="C79" s="211"/>
    </row>
    <row r="80" ht="16.5" customHeight="1">
      <c r="C80" s="211"/>
    </row>
    <row r="81" ht="16.5" customHeight="1">
      <c r="C81" s="211"/>
    </row>
    <row r="82" ht="16.5" customHeight="1">
      <c r="C82" s="211"/>
    </row>
    <row r="83" ht="16.5" customHeight="1">
      <c r="C83" s="211"/>
    </row>
    <row r="84" ht="16.5" customHeight="1">
      <c r="C84" s="211"/>
    </row>
  </sheetData>
  <mergeCells count="8">
    <mergeCell ref="B47:I47"/>
    <mergeCell ref="B23:I23"/>
    <mergeCell ref="B39:I39"/>
    <mergeCell ref="B2:I2"/>
    <mergeCell ref="B3:I3"/>
    <mergeCell ref="B4:I4"/>
    <mergeCell ref="B10:I10"/>
    <mergeCell ref="B30:I30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>
    <tabColor indexed="50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074" customFormat="1" ht="16.5" customHeight="1">
      <c r="I1" s="1075"/>
    </row>
    <row r="2" spans="2:9" s="1076" customFormat="1" ht="16.5" customHeight="1">
      <c r="B2" s="1824" t="s">
        <v>40</v>
      </c>
      <c r="C2" s="1824"/>
      <c r="D2" s="1824"/>
      <c r="E2" s="1824"/>
      <c r="F2" s="1824"/>
      <c r="G2" s="1824"/>
      <c r="H2" s="1824"/>
      <c r="I2" s="1824"/>
    </row>
    <row r="3" spans="2:9" s="311" customFormat="1" ht="16.5" customHeight="1">
      <c r="B3" s="1812" t="s">
        <v>635</v>
      </c>
      <c r="C3" s="1812"/>
      <c r="D3" s="1812"/>
      <c r="E3" s="1812"/>
      <c r="F3" s="1812"/>
      <c r="G3" s="1812"/>
      <c r="H3" s="1812"/>
      <c r="I3" s="1812"/>
    </row>
    <row r="4" spans="2:97" s="420" customFormat="1" ht="16.5" customHeight="1">
      <c r="B4" s="1799" t="s">
        <v>676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6.5" customHeight="1">
      <c r="B5" s="397" t="s">
        <v>447</v>
      </c>
      <c r="C5" s="421" t="s">
        <v>41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2:97" s="396" customFormat="1" ht="16.5" customHeight="1">
      <c r="B6" s="1008" t="s">
        <v>447</v>
      </c>
      <c r="C6" s="421" t="s">
        <v>42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2:97" s="396" customFormat="1" ht="16.5" customHeight="1">
      <c r="B7" s="1008" t="s">
        <v>447</v>
      </c>
      <c r="C7" s="421" t="s">
        <v>43</v>
      </c>
      <c r="D7" s="42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pans="2:97" s="396" customFormat="1" ht="16.5" customHeight="1">
      <c r="B8" s="397" t="s">
        <v>447</v>
      </c>
      <c r="C8" s="421" t="s">
        <v>81</v>
      </c>
      <c r="D8" s="422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</row>
    <row r="9" spans="2:97" s="489" customFormat="1" ht="16.5" customHeight="1">
      <c r="B9" s="1285"/>
      <c r="C9" s="397" t="s">
        <v>447</v>
      </c>
      <c r="D9" s="1286" t="s">
        <v>82</v>
      </c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7"/>
      <c r="S9" s="1287"/>
      <c r="T9" s="1287"/>
      <c r="U9" s="1287"/>
      <c r="V9" s="1287"/>
      <c r="W9" s="1287"/>
      <c r="X9" s="1287"/>
      <c r="Y9" s="1287"/>
      <c r="Z9" s="1287"/>
      <c r="AA9" s="1287"/>
      <c r="AB9" s="1287"/>
      <c r="AC9" s="1287"/>
      <c r="AD9" s="1287"/>
      <c r="AE9" s="1287"/>
      <c r="AF9" s="1287"/>
      <c r="AG9" s="1287"/>
      <c r="AH9" s="1287"/>
      <c r="AI9" s="1287"/>
      <c r="AJ9" s="1287"/>
      <c r="AK9" s="1287"/>
      <c r="AL9" s="1287"/>
      <c r="AM9" s="1287"/>
      <c r="AN9" s="1287"/>
      <c r="AO9" s="1287"/>
      <c r="AP9" s="1287"/>
      <c r="AQ9" s="1287"/>
      <c r="AR9" s="1287"/>
      <c r="AS9" s="1287"/>
      <c r="AT9" s="1287"/>
      <c r="AU9" s="1287"/>
      <c r="AV9" s="1287"/>
      <c r="AW9" s="1287"/>
      <c r="AX9" s="1287"/>
      <c r="AY9" s="1287"/>
      <c r="AZ9" s="1287"/>
      <c r="BA9" s="1287"/>
      <c r="BB9" s="1287"/>
      <c r="BC9" s="1287"/>
      <c r="BD9" s="1287"/>
      <c r="BE9" s="1287"/>
      <c r="BF9" s="1287"/>
      <c r="BG9" s="1287"/>
      <c r="BH9" s="1287"/>
      <c r="BI9" s="1287"/>
      <c r="BJ9" s="1287"/>
      <c r="BK9" s="1287"/>
      <c r="BL9" s="1287"/>
      <c r="BM9" s="1287"/>
      <c r="BN9" s="1287"/>
      <c r="BO9" s="1287"/>
      <c r="BP9" s="1287"/>
      <c r="BQ9" s="1287"/>
      <c r="BR9" s="1287"/>
      <c r="BS9" s="1287"/>
      <c r="BT9" s="1287"/>
      <c r="BU9" s="1287"/>
      <c r="BV9" s="1287"/>
      <c r="BW9" s="1287"/>
      <c r="BX9" s="1287"/>
      <c r="BY9" s="1287"/>
      <c r="BZ9" s="1287"/>
      <c r="CA9" s="1287"/>
      <c r="CB9" s="1287"/>
      <c r="CC9" s="1287"/>
      <c r="CD9" s="1287"/>
      <c r="CE9" s="1287"/>
      <c r="CF9" s="1287"/>
      <c r="CG9" s="1287"/>
      <c r="CH9" s="1287"/>
      <c r="CI9" s="1287"/>
      <c r="CJ9" s="1287"/>
      <c r="CK9" s="1287"/>
      <c r="CL9" s="1287"/>
      <c r="CM9" s="1287"/>
      <c r="CN9" s="1287"/>
      <c r="CO9" s="1287"/>
      <c r="CP9" s="1287"/>
      <c r="CQ9" s="1287"/>
      <c r="CR9" s="1287"/>
      <c r="CS9" s="1287"/>
    </row>
    <row r="10" s="237" customFormat="1" ht="16.5" customHeight="1">
      <c r="G10" s="238"/>
    </row>
    <row r="11" spans="1:10" s="3" customFormat="1" ht="16.5" customHeight="1">
      <c r="A11" s="47"/>
      <c r="B11" s="1459" t="s">
        <v>44</v>
      </c>
      <c r="C11" s="1801"/>
      <c r="D11" s="1801"/>
      <c r="E11" s="1801"/>
      <c r="F11" s="1801"/>
      <c r="G11" s="1801"/>
      <c r="H11" s="1801"/>
      <c r="I11" s="1801"/>
      <c r="J11" s="2"/>
    </row>
    <row r="12" spans="2:10" s="10" customFormat="1" ht="16.5" customHeight="1">
      <c r="B12" s="317"/>
      <c r="C12" s="318"/>
      <c r="D12" s="318"/>
      <c r="E12" s="318"/>
      <c r="F12" s="318"/>
      <c r="G12" s="318"/>
      <c r="H12" s="318"/>
      <c r="I12" s="318"/>
      <c r="J12" s="13"/>
    </row>
    <row r="13" spans="3:24" s="301" customFormat="1" ht="16.5" customHeight="1">
      <c r="C13" s="423">
        <v>1</v>
      </c>
      <c r="D13" s="424" t="s">
        <v>495</v>
      </c>
      <c r="E13" s="425" t="s">
        <v>45</v>
      </c>
      <c r="F13" s="425" t="s">
        <v>445</v>
      </c>
      <c r="G13" s="425" t="s">
        <v>601</v>
      </c>
      <c r="H13" s="426">
        <v>1</v>
      </c>
      <c r="I13" s="427">
        <v>0.4375</v>
      </c>
      <c r="J13" s="428"/>
      <c r="K13" s="428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29">
        <f aca="true" t="shared" si="0" ref="C14:C26">C13+1</f>
        <v>2</v>
      </c>
      <c r="D14" s="430" t="s">
        <v>495</v>
      </c>
      <c r="E14" s="430" t="s">
        <v>602</v>
      </c>
      <c r="F14" s="431" t="s">
        <v>445</v>
      </c>
      <c r="G14" s="431" t="s">
        <v>601</v>
      </c>
      <c r="H14" s="432">
        <v>1</v>
      </c>
      <c r="I14" s="433">
        <f aca="true" t="shared" si="1" ref="I14:I26">I13+TIME(0,H13,0)</f>
        <v>0.43819444444444444</v>
      </c>
      <c r="J14" s="434"/>
      <c r="K14" s="434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24" s="301" customFormat="1" ht="16.5" customHeight="1">
      <c r="C15" s="435">
        <f t="shared" si="0"/>
        <v>3</v>
      </c>
      <c r="D15" s="424" t="s">
        <v>495</v>
      </c>
      <c r="E15" s="439" t="s">
        <v>46</v>
      </c>
      <c r="F15" s="425" t="s">
        <v>445</v>
      </c>
      <c r="G15" s="425" t="s">
        <v>601</v>
      </c>
      <c r="H15" s="426">
        <v>3</v>
      </c>
      <c r="I15" s="427">
        <f t="shared" si="1"/>
        <v>0.4388888888888889</v>
      </c>
      <c r="J15" s="428"/>
      <c r="K15" s="428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</row>
    <row r="16" spans="3:24" s="249" customFormat="1" ht="16.5" customHeight="1">
      <c r="C16" s="429">
        <f t="shared" si="0"/>
        <v>4</v>
      </c>
      <c r="D16" s="430" t="s">
        <v>495</v>
      </c>
      <c r="E16" s="438" t="s">
        <v>604</v>
      </c>
      <c r="F16" s="431" t="s">
        <v>445</v>
      </c>
      <c r="G16" s="431" t="s">
        <v>601</v>
      </c>
      <c r="H16" s="432">
        <v>5</v>
      </c>
      <c r="I16" s="433">
        <f t="shared" si="1"/>
        <v>0.4409722222222222</v>
      </c>
      <c r="J16" s="434"/>
      <c r="K16" s="434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</row>
    <row r="17" spans="3:24" s="301" customFormat="1" ht="16.5" customHeight="1">
      <c r="C17" s="441">
        <f t="shared" si="0"/>
        <v>5</v>
      </c>
      <c r="D17" s="425" t="s">
        <v>492</v>
      </c>
      <c r="E17" s="425" t="s">
        <v>47</v>
      </c>
      <c r="F17" s="425" t="s">
        <v>445</v>
      </c>
      <c r="G17" s="425" t="s">
        <v>690</v>
      </c>
      <c r="H17" s="426">
        <v>10</v>
      </c>
      <c r="I17" s="427">
        <f t="shared" si="1"/>
        <v>0.4444444444444444</v>
      </c>
      <c r="J17" s="428"/>
      <c r="K17" s="425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</row>
    <row r="18" spans="3:24" s="249" customFormat="1" ht="16.5" customHeight="1">
      <c r="C18" s="440">
        <f t="shared" si="0"/>
        <v>6</v>
      </c>
      <c r="D18" s="431" t="s">
        <v>492</v>
      </c>
      <c r="E18" s="438" t="s">
        <v>155</v>
      </c>
      <c r="F18" s="431" t="s">
        <v>445</v>
      </c>
      <c r="G18" s="431" t="s">
        <v>690</v>
      </c>
      <c r="H18" s="432">
        <v>10</v>
      </c>
      <c r="I18" s="433">
        <f t="shared" si="1"/>
        <v>0.45138888888888884</v>
      </c>
      <c r="J18" s="434"/>
      <c r="K18" s="438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</row>
    <row r="19" spans="3:11" s="301" customFormat="1" ht="16.5" customHeight="1">
      <c r="C19" s="423">
        <f t="shared" si="0"/>
        <v>7</v>
      </c>
      <c r="D19" s="425" t="s">
        <v>492</v>
      </c>
      <c r="E19" s="523" t="s">
        <v>386</v>
      </c>
      <c r="F19" s="425" t="s">
        <v>445</v>
      </c>
      <c r="G19" s="425" t="s">
        <v>690</v>
      </c>
      <c r="H19" s="426">
        <v>5</v>
      </c>
      <c r="I19" s="427">
        <f t="shared" si="1"/>
        <v>0.45833333333333326</v>
      </c>
      <c r="J19" s="428"/>
      <c r="K19" s="523"/>
    </row>
    <row r="20" spans="3:24" s="249" customFormat="1" ht="16.5" customHeight="1">
      <c r="C20" s="440">
        <f t="shared" si="0"/>
        <v>8</v>
      </c>
      <c r="D20" s="431" t="s">
        <v>492</v>
      </c>
      <c r="E20" s="438" t="s">
        <v>48</v>
      </c>
      <c r="F20" s="431" t="s">
        <v>447</v>
      </c>
      <c r="G20" s="431" t="s">
        <v>690</v>
      </c>
      <c r="H20" s="432">
        <v>5</v>
      </c>
      <c r="I20" s="433">
        <f t="shared" si="1"/>
        <v>0.46180555555555547</v>
      </c>
      <c r="J20" s="434"/>
      <c r="K20" s="438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3:24" s="301" customFormat="1" ht="16.5" customHeight="1">
      <c r="C21" s="423">
        <f t="shared" si="0"/>
        <v>9</v>
      </c>
      <c r="D21" s="424" t="s">
        <v>492</v>
      </c>
      <c r="E21" s="425" t="s">
        <v>49</v>
      </c>
      <c r="F21" s="425" t="s">
        <v>445</v>
      </c>
      <c r="G21" s="425" t="s">
        <v>690</v>
      </c>
      <c r="H21" s="426">
        <v>2</v>
      </c>
      <c r="I21" s="427">
        <f t="shared" si="1"/>
        <v>0.4652777777777777</v>
      </c>
      <c r="J21" s="428"/>
      <c r="K21" s="428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</row>
    <row r="22" spans="3:24" s="249" customFormat="1" ht="16.5" customHeight="1">
      <c r="C22" s="429">
        <f t="shared" si="0"/>
        <v>10</v>
      </c>
      <c r="D22" s="430" t="s">
        <v>494</v>
      </c>
      <c r="E22" s="430" t="s">
        <v>154</v>
      </c>
      <c r="F22" s="431" t="s">
        <v>445</v>
      </c>
      <c r="G22" s="431" t="s">
        <v>601</v>
      </c>
      <c r="H22" s="432">
        <v>10</v>
      </c>
      <c r="I22" s="433">
        <f t="shared" si="1"/>
        <v>0.46666666666666656</v>
      </c>
      <c r="J22" s="434"/>
      <c r="K22" s="434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</row>
    <row r="23" spans="3:24" s="301" customFormat="1" ht="16.5" customHeight="1">
      <c r="C23" s="435">
        <f t="shared" si="0"/>
        <v>11</v>
      </c>
      <c r="D23" s="424" t="s">
        <v>320</v>
      </c>
      <c r="E23" s="439" t="s">
        <v>50</v>
      </c>
      <c r="F23" s="425" t="s">
        <v>445</v>
      </c>
      <c r="G23" s="425" t="s">
        <v>690</v>
      </c>
      <c r="H23" s="426">
        <v>68</v>
      </c>
      <c r="I23" s="427">
        <f t="shared" si="1"/>
        <v>0.473611111111111</v>
      </c>
      <c r="J23" s="428"/>
      <c r="K23" s="428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</row>
    <row r="24" spans="3:24" s="249" customFormat="1" ht="16.5" customHeight="1">
      <c r="C24" s="429">
        <f t="shared" si="0"/>
        <v>12</v>
      </c>
      <c r="D24" s="430"/>
      <c r="E24" s="438" t="s">
        <v>597</v>
      </c>
      <c r="F24" s="431" t="s">
        <v>445</v>
      </c>
      <c r="G24" s="431"/>
      <c r="H24" s="432">
        <v>60</v>
      </c>
      <c r="I24" s="433">
        <f t="shared" si="1"/>
        <v>0.5208333333333333</v>
      </c>
      <c r="J24" s="434"/>
      <c r="K24" s="434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</row>
    <row r="25" spans="3:24" s="301" customFormat="1" ht="16.5" customHeight="1">
      <c r="C25" s="441">
        <f t="shared" si="0"/>
        <v>13</v>
      </c>
      <c r="D25" s="425" t="s">
        <v>320</v>
      </c>
      <c r="E25" s="425" t="s">
        <v>810</v>
      </c>
      <c r="F25" s="425" t="s">
        <v>445</v>
      </c>
      <c r="G25" s="425" t="s">
        <v>690</v>
      </c>
      <c r="H25" s="426">
        <v>120</v>
      </c>
      <c r="I25" s="427">
        <f t="shared" si="1"/>
        <v>0.5624999999999999</v>
      </c>
      <c r="J25" s="428"/>
      <c r="K25" s="425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</row>
    <row r="26" spans="3:24" s="249" customFormat="1" ht="16.5" customHeight="1">
      <c r="C26" s="440">
        <f t="shared" si="0"/>
        <v>14</v>
      </c>
      <c r="D26" s="431" t="s">
        <v>447</v>
      </c>
      <c r="E26" s="438" t="s">
        <v>211</v>
      </c>
      <c r="F26" s="431" t="s">
        <v>445</v>
      </c>
      <c r="G26" s="431"/>
      <c r="H26" s="432"/>
      <c r="I26" s="433">
        <f t="shared" si="1"/>
        <v>0.6458333333333333</v>
      </c>
      <c r="J26" s="434"/>
      <c r="K26" s="438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</row>
    <row r="27" spans="3:24" s="301" customFormat="1" ht="16.5" customHeight="1">
      <c r="C27" s="441"/>
      <c r="D27" s="425"/>
      <c r="E27" s="436"/>
      <c r="F27" s="425"/>
      <c r="G27" s="425"/>
      <c r="H27" s="426"/>
      <c r="I27" s="427"/>
      <c r="J27" s="428"/>
      <c r="K27" s="436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</row>
    <row r="28" s="237" customFormat="1" ht="16.5" customHeight="1">
      <c r="G28" s="238"/>
    </row>
    <row r="29" spans="1:10" s="3" customFormat="1" ht="16.5" customHeight="1">
      <c r="A29" s="47"/>
      <c r="B29" s="1459" t="s">
        <v>51</v>
      </c>
      <c r="C29" s="1801"/>
      <c r="D29" s="1801"/>
      <c r="E29" s="1801"/>
      <c r="F29" s="1801"/>
      <c r="G29" s="1801"/>
      <c r="H29" s="1801"/>
      <c r="I29" s="1801"/>
      <c r="J29" s="2"/>
    </row>
    <row r="30" spans="2:10" s="10" customFormat="1" ht="16.5" customHeight="1">
      <c r="B30" s="317"/>
      <c r="C30" s="318"/>
      <c r="D30" s="318"/>
      <c r="E30" s="318"/>
      <c r="F30" s="318"/>
      <c r="G30" s="318"/>
      <c r="H30" s="318"/>
      <c r="I30" s="318"/>
      <c r="J30" s="13"/>
    </row>
    <row r="31" spans="3:11" s="301" customFormat="1" ht="16.5" customHeight="1">
      <c r="C31" s="423"/>
      <c r="D31" s="425" t="s">
        <v>320</v>
      </c>
      <c r="E31" s="523" t="s">
        <v>810</v>
      </c>
      <c r="F31" s="425" t="s">
        <v>445</v>
      </c>
      <c r="G31" s="425" t="s">
        <v>690</v>
      </c>
      <c r="H31" s="426">
        <v>120</v>
      </c>
      <c r="I31" s="427">
        <v>0.6666666666666666</v>
      </c>
      <c r="J31" s="428"/>
      <c r="K31" s="428"/>
    </row>
    <row r="32" spans="3:11" s="249" customFormat="1" ht="16.5" customHeight="1">
      <c r="C32" s="832"/>
      <c r="D32" s="431"/>
      <c r="E32" s="831" t="s">
        <v>493</v>
      </c>
      <c r="F32" s="431"/>
      <c r="G32" s="431"/>
      <c r="H32" s="432">
        <v>90</v>
      </c>
      <c r="I32" s="433">
        <f>I31+TIME(0,H31,0)</f>
        <v>0.75</v>
      </c>
      <c r="J32" s="434"/>
      <c r="K32" s="434"/>
    </row>
    <row r="33" spans="3:11" s="301" customFormat="1" ht="16.5" customHeight="1">
      <c r="C33" s="1284">
        <v>11</v>
      </c>
      <c r="D33" s="436" t="s">
        <v>320</v>
      </c>
      <c r="E33" s="523" t="s">
        <v>810</v>
      </c>
      <c r="F33" s="436" t="s">
        <v>445</v>
      </c>
      <c r="G33" s="436" t="s">
        <v>690</v>
      </c>
      <c r="H33" s="426">
        <v>120</v>
      </c>
      <c r="I33" s="427">
        <f>I32+TIME(0,H32,0)</f>
        <v>0.8125</v>
      </c>
      <c r="J33" s="428"/>
      <c r="K33" s="428"/>
    </row>
    <row r="34" spans="3:11" s="249" customFormat="1" ht="16.5" customHeight="1">
      <c r="C34" s="832">
        <v>12</v>
      </c>
      <c r="D34" s="431"/>
      <c r="E34" s="831" t="s">
        <v>156</v>
      </c>
      <c r="F34" s="431" t="s">
        <v>445</v>
      </c>
      <c r="G34" s="431"/>
      <c r="H34" s="432"/>
      <c r="I34" s="433">
        <f>I33+TIME(0,H33,0)</f>
        <v>0.8958333333333334</v>
      </c>
      <c r="J34" s="434"/>
      <c r="K34" s="434"/>
    </row>
    <row r="35" spans="3:11" s="301" customFormat="1" ht="16.5" customHeight="1">
      <c r="C35" s="423"/>
      <c r="D35" s="425"/>
      <c r="E35" s="523"/>
      <c r="F35" s="425"/>
      <c r="G35" s="425"/>
      <c r="H35" s="426"/>
      <c r="I35" s="427"/>
      <c r="J35" s="428"/>
      <c r="K35" s="428"/>
    </row>
    <row r="36" s="237" customFormat="1" ht="16.5" customHeight="1">
      <c r="G36" s="238"/>
    </row>
    <row r="37" spans="1:10" s="3" customFormat="1" ht="16.5" customHeight="1">
      <c r="A37" s="47"/>
      <c r="B37" s="1459" t="s">
        <v>52</v>
      </c>
      <c r="C37" s="1801"/>
      <c r="D37" s="1801"/>
      <c r="E37" s="1801"/>
      <c r="F37" s="1801"/>
      <c r="G37" s="1801"/>
      <c r="H37" s="1801"/>
      <c r="I37" s="1801"/>
      <c r="J37" s="2"/>
    </row>
    <row r="38" spans="2:10" s="10" customFormat="1" ht="16.5" customHeight="1">
      <c r="B38" s="317"/>
      <c r="C38" s="318"/>
      <c r="D38" s="318"/>
      <c r="E38" s="318"/>
      <c r="F38" s="318"/>
      <c r="G38" s="318"/>
      <c r="H38" s="318"/>
      <c r="I38" s="318"/>
      <c r="J38" s="13"/>
    </row>
    <row r="39" spans="3:11" s="301" customFormat="1" ht="16.5" customHeight="1">
      <c r="C39" s="423">
        <v>13</v>
      </c>
      <c r="D39" s="436" t="s">
        <v>320</v>
      </c>
      <c r="E39" s="523" t="s">
        <v>810</v>
      </c>
      <c r="F39" s="436" t="s">
        <v>445</v>
      </c>
      <c r="G39" s="436" t="s">
        <v>690</v>
      </c>
      <c r="H39" s="426">
        <v>120</v>
      </c>
      <c r="I39" s="427">
        <f>TIME(16,0,0)</f>
        <v>0.6666666666666666</v>
      </c>
      <c r="J39" s="428"/>
      <c r="K39" s="428"/>
    </row>
    <row r="40" spans="3:24" s="249" customFormat="1" ht="16.5" customHeight="1">
      <c r="C40" s="832">
        <v>16</v>
      </c>
      <c r="D40" s="430"/>
      <c r="E40" s="431" t="s">
        <v>811</v>
      </c>
      <c r="F40" s="431"/>
      <c r="G40" s="431"/>
      <c r="H40" s="432">
        <v>90</v>
      </c>
      <c r="I40" s="433">
        <f>I39+TIME(0,H39,0)</f>
        <v>0.75</v>
      </c>
      <c r="J40" s="434"/>
      <c r="K40" s="434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3:11" s="301" customFormat="1" ht="16.5" customHeight="1">
      <c r="C41" s="423">
        <v>19</v>
      </c>
      <c r="D41" s="425" t="s">
        <v>189</v>
      </c>
      <c r="E41" s="523" t="s">
        <v>691</v>
      </c>
      <c r="F41" s="425" t="s">
        <v>445</v>
      </c>
      <c r="G41" s="425" t="s">
        <v>601</v>
      </c>
      <c r="H41" s="426">
        <v>60</v>
      </c>
      <c r="I41" s="427">
        <f>I40+TIME(0,H40,0)</f>
        <v>0.8125</v>
      </c>
      <c r="J41" s="428"/>
      <c r="K41" s="428"/>
    </row>
    <row r="42" spans="3:24" s="249" customFormat="1" ht="16.5" customHeight="1">
      <c r="C42" s="1159">
        <v>20</v>
      </c>
      <c r="D42" s="430" t="s">
        <v>189</v>
      </c>
      <c r="E42" s="831" t="s">
        <v>212</v>
      </c>
      <c r="F42" s="438" t="s">
        <v>447</v>
      </c>
      <c r="G42" s="438" t="s">
        <v>601</v>
      </c>
      <c r="H42" s="432">
        <v>60</v>
      </c>
      <c r="I42" s="433">
        <f>I41+TIME(0,H41,0)</f>
        <v>0.8541666666666666</v>
      </c>
      <c r="J42" s="434"/>
      <c r="K42" s="434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3:11" s="301" customFormat="1" ht="16.5" customHeight="1">
      <c r="C43" s="423">
        <v>21</v>
      </c>
      <c r="D43" s="425"/>
      <c r="E43" s="523" t="s">
        <v>480</v>
      </c>
      <c r="F43" s="425"/>
      <c r="G43" s="425"/>
      <c r="H43" s="426"/>
      <c r="I43" s="427">
        <f>I42+TIME(0,H42,0)</f>
        <v>0.8958333333333333</v>
      </c>
      <c r="J43" s="428"/>
      <c r="K43" s="428"/>
    </row>
    <row r="44" spans="3:24" s="249" customFormat="1" ht="16.5" customHeight="1">
      <c r="C44" s="832"/>
      <c r="D44" s="430"/>
      <c r="E44" s="378" t="s">
        <v>537</v>
      </c>
      <c r="F44" s="431"/>
      <c r="G44" s="431"/>
      <c r="H44" s="432"/>
      <c r="I44" s="433"/>
      <c r="J44" s="434"/>
      <c r="K44" s="434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3:11" s="301" customFormat="1" ht="16.5" customHeight="1">
      <c r="C45" s="423"/>
      <c r="D45" s="425"/>
      <c r="E45" s="523"/>
      <c r="F45" s="425"/>
      <c r="G45" s="425"/>
      <c r="H45" s="426"/>
      <c r="I45" s="427"/>
      <c r="J45" s="428"/>
      <c r="K45" s="428"/>
    </row>
    <row r="46" spans="3:24" s="249" customFormat="1" ht="16.5" customHeight="1">
      <c r="C46" s="832"/>
      <c r="D46" s="430"/>
      <c r="E46" s="40" t="s">
        <v>497</v>
      </c>
      <c r="F46" s="431"/>
      <c r="G46" s="431"/>
      <c r="H46" s="432"/>
      <c r="I46" s="433"/>
      <c r="J46" s="434"/>
      <c r="K46" s="434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3:11" s="301" customFormat="1" ht="16.5" customHeight="1">
      <c r="C47" s="423"/>
      <c r="D47" s="425"/>
      <c r="E47" s="40" t="s">
        <v>410</v>
      </c>
      <c r="F47" s="425"/>
      <c r="G47" s="425"/>
      <c r="H47" s="426"/>
      <c r="I47" s="427"/>
      <c r="J47" s="428"/>
      <c r="K47" s="428"/>
    </row>
    <row r="48" spans="3:24" s="249" customFormat="1" ht="16.5" customHeight="1">
      <c r="C48" s="832"/>
      <c r="D48" s="430"/>
      <c r="E48" s="431"/>
      <c r="F48" s="431"/>
      <c r="G48" s="431"/>
      <c r="H48" s="432"/>
      <c r="I48" s="433"/>
      <c r="J48" s="434"/>
      <c r="K48" s="434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</row>
    <row r="49" spans="1:9" s="413" customFormat="1" ht="16.5" customHeight="1">
      <c r="A49" s="237"/>
      <c r="B49" s="237"/>
      <c r="C49" s="237"/>
      <c r="D49" s="237"/>
      <c r="E49" s="237"/>
      <c r="F49" s="237"/>
      <c r="G49" s="237"/>
      <c r="H49" s="312"/>
      <c r="I49" s="238"/>
    </row>
    <row r="50" ht="16.5" customHeight="1">
      <c r="C50" s="211"/>
    </row>
    <row r="51" ht="16.5" customHeight="1">
      <c r="C51" s="211"/>
    </row>
    <row r="52" ht="16.5" customHeight="1">
      <c r="C52" s="211"/>
    </row>
    <row r="53" ht="16.5" customHeight="1">
      <c r="C53" s="211"/>
    </row>
    <row r="54" ht="16.5" customHeight="1">
      <c r="C54" s="211"/>
    </row>
    <row r="55" ht="16.5" customHeight="1">
      <c r="C55" s="211"/>
    </row>
    <row r="56" ht="16.5" customHeight="1">
      <c r="C56" s="211"/>
    </row>
    <row r="57" ht="16.5" customHeight="1">
      <c r="C57" s="211"/>
    </row>
    <row r="58" ht="16.5" customHeight="1">
      <c r="C58" s="211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</sheetData>
  <mergeCells count="6">
    <mergeCell ref="B29:I29"/>
    <mergeCell ref="B37:I37"/>
    <mergeCell ref="B2:I2"/>
    <mergeCell ref="B3:I3"/>
    <mergeCell ref="B4:I4"/>
    <mergeCell ref="B11:I11"/>
  </mergeCells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326" customWidth="1"/>
    <col min="2" max="2" width="3.7109375" style="1326" customWidth="1"/>
    <col min="3" max="3" width="8.421875" style="1326" customWidth="1"/>
    <col min="4" max="4" width="6.57421875" style="1326" customWidth="1"/>
    <col min="5" max="5" width="89.421875" style="1326" customWidth="1"/>
    <col min="6" max="6" width="3.57421875" style="1326" customWidth="1"/>
    <col min="7" max="7" width="25.421875" style="1326" customWidth="1"/>
    <col min="8" max="8" width="5.00390625" style="1326" customWidth="1"/>
    <col min="9" max="9" width="10.7109375" style="1326" customWidth="1"/>
    <col min="10" max="16384" width="9.00390625" style="1315" customWidth="1"/>
  </cols>
  <sheetData>
    <row r="1" spans="1:9" s="1290" customFormat="1" ht="16.5" customHeight="1">
      <c r="A1" s="1289"/>
      <c r="B1" s="1289"/>
      <c r="C1" s="1289"/>
      <c r="D1" s="1289"/>
      <c r="E1" s="1289"/>
      <c r="F1" s="1289"/>
      <c r="G1" s="1289"/>
      <c r="H1" s="1289"/>
      <c r="I1" s="1289"/>
    </row>
    <row r="2" spans="1:9" s="1290" customFormat="1" ht="16.5" customHeight="1">
      <c r="A2" s="1291"/>
      <c r="B2" s="1832" t="s">
        <v>534</v>
      </c>
      <c r="C2" s="1832"/>
      <c r="D2" s="1832"/>
      <c r="E2" s="1832"/>
      <c r="F2" s="1832"/>
      <c r="G2" s="1832"/>
      <c r="H2" s="1832"/>
      <c r="I2" s="1832"/>
    </row>
    <row r="3" spans="1:9" s="1293" customFormat="1" ht="16.5" customHeight="1">
      <c r="A3" s="1292"/>
      <c r="B3" s="1833" t="s">
        <v>817</v>
      </c>
      <c r="C3" s="1833"/>
      <c r="D3" s="1833"/>
      <c r="E3" s="1833"/>
      <c r="F3" s="1833"/>
      <c r="G3" s="1833"/>
      <c r="H3" s="1833"/>
      <c r="I3" s="1833"/>
    </row>
    <row r="4" spans="1:9" s="1295" customFormat="1" ht="16.5" customHeight="1">
      <c r="A4" s="1294"/>
      <c r="B4" s="1834" t="s">
        <v>135</v>
      </c>
      <c r="C4" s="1834"/>
      <c r="D4" s="1834"/>
      <c r="E4" s="1834"/>
      <c r="F4" s="1834"/>
      <c r="G4" s="1834"/>
      <c r="H4" s="1834"/>
      <c r="I4" s="1834"/>
    </row>
    <row r="5" spans="2:9" s="1296" customFormat="1" ht="16.5" customHeight="1">
      <c r="B5" s="1297" t="s">
        <v>447</v>
      </c>
      <c r="C5" s="1298" t="s">
        <v>481</v>
      </c>
      <c r="D5" s="1299"/>
      <c r="E5" s="1299"/>
      <c r="F5" s="1299"/>
      <c r="G5" s="1299"/>
      <c r="H5" s="1299"/>
      <c r="I5" s="1299"/>
    </row>
    <row r="6" spans="2:9" s="1296" customFormat="1" ht="16.5" customHeight="1">
      <c r="B6" s="1297" t="s">
        <v>447</v>
      </c>
      <c r="C6" s="1298" t="s">
        <v>483</v>
      </c>
      <c r="D6" s="1299"/>
      <c r="E6" s="1299"/>
      <c r="F6" s="1299"/>
      <c r="G6" s="1299"/>
      <c r="H6" s="1299"/>
      <c r="I6" s="1299"/>
    </row>
    <row r="7" spans="2:9" s="1296" customFormat="1" ht="16.5" customHeight="1">
      <c r="B7" s="1297" t="s">
        <v>447</v>
      </c>
      <c r="C7" s="1298" t="s">
        <v>620</v>
      </c>
      <c r="D7" s="1299"/>
      <c r="E7" s="1299"/>
      <c r="F7" s="1299"/>
      <c r="G7" s="1299"/>
      <c r="H7" s="1299"/>
      <c r="I7" s="1299"/>
    </row>
    <row r="8" spans="2:9" s="1296" customFormat="1" ht="16.5" customHeight="1">
      <c r="B8" s="1297" t="s">
        <v>447</v>
      </c>
      <c r="C8" s="1298" t="s">
        <v>482</v>
      </c>
      <c r="D8" s="1299"/>
      <c r="E8" s="1299"/>
      <c r="F8" s="1299"/>
      <c r="G8" s="1299"/>
      <c r="H8" s="1299"/>
      <c r="I8" s="1299"/>
    </row>
    <row r="9" spans="1:9" s="1303" customFormat="1" ht="16.5" customHeight="1">
      <c r="A9" s="1300"/>
      <c r="B9" s="1300"/>
      <c r="C9" s="1300"/>
      <c r="D9" s="1300"/>
      <c r="E9" s="1300"/>
      <c r="F9" s="1300"/>
      <c r="G9" s="1300"/>
      <c r="H9" s="1301"/>
      <c r="I9" s="1302"/>
    </row>
    <row r="10" spans="1:9" s="1303" customFormat="1" ht="16.5" customHeight="1">
      <c r="A10" s="1304"/>
      <c r="B10" s="1835" t="s">
        <v>19</v>
      </c>
      <c r="C10" s="1835"/>
      <c r="D10" s="1835"/>
      <c r="E10" s="1835"/>
      <c r="F10" s="1835"/>
      <c r="G10" s="1835"/>
      <c r="H10" s="1835"/>
      <c r="I10" s="1835"/>
    </row>
    <row r="11" spans="1:9" s="1293" customFormat="1" ht="16.5" customHeight="1">
      <c r="A11" s="1305"/>
      <c r="B11" s="1305"/>
      <c r="C11" s="1305"/>
      <c r="D11" s="1305"/>
      <c r="E11" s="1306"/>
      <c r="F11" s="1305"/>
      <c r="G11" s="1305"/>
      <c r="H11" s="1307"/>
      <c r="I11" s="1305"/>
    </row>
    <row r="12" spans="1:9" ht="16.5" customHeight="1">
      <c r="A12" s="1308"/>
      <c r="B12" s="1308"/>
      <c r="C12" s="1309">
        <v>1</v>
      </c>
      <c r="D12" s="1310" t="s">
        <v>495</v>
      </c>
      <c r="E12" s="1311" t="s">
        <v>180</v>
      </c>
      <c r="F12" s="1312" t="s">
        <v>445</v>
      </c>
      <c r="G12" s="1310" t="s">
        <v>20</v>
      </c>
      <c r="H12" s="1313">
        <v>0</v>
      </c>
      <c r="I12" s="1314">
        <f>TIME(8,0,0)</f>
        <v>0.3333333333333333</v>
      </c>
    </row>
    <row r="13" spans="1:9" s="1293" customFormat="1" ht="16.5" customHeight="1">
      <c r="A13" s="1316"/>
      <c r="B13" s="1316"/>
      <c r="C13" s="1317">
        <v>2</v>
      </c>
      <c r="D13" s="1318" t="s">
        <v>494</v>
      </c>
      <c r="E13" s="1319" t="s">
        <v>471</v>
      </c>
      <c r="F13" s="1320" t="s">
        <v>445</v>
      </c>
      <c r="G13" s="1318" t="s">
        <v>20</v>
      </c>
      <c r="H13" s="1321">
        <v>5</v>
      </c>
      <c r="I13" s="1322">
        <f aca="true" t="shared" si="0" ref="I13:I19">I12+TIME(0,H12,0)</f>
        <v>0.3333333333333333</v>
      </c>
    </row>
    <row r="14" spans="1:9" ht="16.5" customHeight="1">
      <c r="A14" s="1308"/>
      <c r="B14" s="1308"/>
      <c r="C14" s="1309">
        <v>3</v>
      </c>
      <c r="D14" s="1310" t="s">
        <v>494</v>
      </c>
      <c r="E14" s="1311" t="s">
        <v>818</v>
      </c>
      <c r="F14" s="1312" t="s">
        <v>445</v>
      </c>
      <c r="G14" s="1310" t="s">
        <v>472</v>
      </c>
      <c r="H14" s="1313">
        <v>45</v>
      </c>
      <c r="I14" s="1314">
        <f t="shared" si="0"/>
        <v>0.3368055555555555</v>
      </c>
    </row>
    <row r="15" spans="1:9" s="1293" customFormat="1" ht="16.5" customHeight="1">
      <c r="A15" s="1316"/>
      <c r="B15" s="1316"/>
      <c r="C15" s="1317">
        <v>4</v>
      </c>
      <c r="D15" s="1318" t="s">
        <v>494</v>
      </c>
      <c r="E15" s="1319" t="s">
        <v>473</v>
      </c>
      <c r="F15" s="1320" t="s">
        <v>445</v>
      </c>
      <c r="G15" s="1318" t="s">
        <v>474</v>
      </c>
      <c r="H15" s="1321">
        <v>15</v>
      </c>
      <c r="I15" s="1322">
        <f t="shared" si="0"/>
        <v>0.3680555555555555</v>
      </c>
    </row>
    <row r="16" spans="1:9" ht="16.5" customHeight="1">
      <c r="A16" s="1308"/>
      <c r="B16" s="1308"/>
      <c r="C16" s="1309">
        <v>5</v>
      </c>
      <c r="D16" s="1310" t="s">
        <v>494</v>
      </c>
      <c r="E16" s="1311" t="s">
        <v>475</v>
      </c>
      <c r="F16" s="1312" t="s">
        <v>445</v>
      </c>
      <c r="G16" s="1310" t="s">
        <v>21</v>
      </c>
      <c r="H16" s="1313">
        <v>15</v>
      </c>
      <c r="I16" s="1314">
        <f t="shared" si="0"/>
        <v>0.3784722222222222</v>
      </c>
    </row>
    <row r="17" spans="1:9" s="1293" customFormat="1" ht="16.5" customHeight="1">
      <c r="A17" s="1316"/>
      <c r="B17" s="1316"/>
      <c r="C17" s="1317">
        <v>10</v>
      </c>
      <c r="D17" s="1318" t="s">
        <v>494</v>
      </c>
      <c r="E17" s="1319" t="s">
        <v>621</v>
      </c>
      <c r="F17" s="1320" t="s">
        <v>445</v>
      </c>
      <c r="G17" s="1318" t="s">
        <v>435</v>
      </c>
      <c r="H17" s="1321">
        <v>20</v>
      </c>
      <c r="I17" s="1322">
        <f t="shared" si="0"/>
        <v>0.3888888888888889</v>
      </c>
    </row>
    <row r="18" spans="1:9" ht="16.5" customHeight="1">
      <c r="A18" s="1308"/>
      <c r="B18" s="1308"/>
      <c r="C18" s="1309">
        <v>11</v>
      </c>
      <c r="D18" s="1310" t="s">
        <v>494</v>
      </c>
      <c r="E18" s="1323" t="s">
        <v>479</v>
      </c>
      <c r="F18" s="1312" t="s">
        <v>445</v>
      </c>
      <c r="G18" s="1310" t="s">
        <v>20</v>
      </c>
      <c r="H18" s="1313">
        <v>20</v>
      </c>
      <c r="I18" s="1314">
        <f t="shared" si="0"/>
        <v>0.4027777777777778</v>
      </c>
    </row>
    <row r="19" spans="1:9" s="1293" customFormat="1" ht="16.5" customHeight="1">
      <c r="A19" s="1316"/>
      <c r="B19" s="1316"/>
      <c r="C19" s="1317">
        <v>12</v>
      </c>
      <c r="D19" s="1318" t="s">
        <v>494</v>
      </c>
      <c r="E19" s="1324" t="s">
        <v>480</v>
      </c>
      <c r="F19" s="1320" t="s">
        <v>445</v>
      </c>
      <c r="G19" s="1318" t="s">
        <v>20</v>
      </c>
      <c r="H19" s="1321"/>
      <c r="I19" s="1322">
        <f t="shared" si="0"/>
        <v>0.4166666666666667</v>
      </c>
    </row>
    <row r="20" spans="1:9" ht="16.5" customHeight="1">
      <c r="A20" s="1308"/>
      <c r="B20" s="1308"/>
      <c r="C20" s="1309"/>
      <c r="D20" s="1310"/>
      <c r="E20" s="1325"/>
      <c r="F20" s="1312" t="s">
        <v>445</v>
      </c>
      <c r="G20" s="1310"/>
      <c r="H20" s="1313"/>
      <c r="I20" s="1314"/>
    </row>
    <row r="21" spans="1:9" s="1293" customFormat="1" ht="16.5" customHeight="1">
      <c r="A21" s="1316"/>
      <c r="B21" s="1316"/>
      <c r="C21" s="1317"/>
      <c r="D21" s="1318"/>
      <c r="E21" s="1318"/>
      <c r="F21" s="1318"/>
      <c r="G21" s="1318"/>
      <c r="H21" s="1321"/>
      <c r="I21" s="1318"/>
    </row>
    <row r="22" spans="1:9" ht="16.5" customHeight="1">
      <c r="A22" s="1308"/>
      <c r="B22" s="1308"/>
      <c r="C22" s="1309"/>
      <c r="D22" s="1310" t="s">
        <v>521</v>
      </c>
      <c r="E22" s="1310"/>
      <c r="F22" s="1310" t="s">
        <v>522</v>
      </c>
      <c r="G22" s="1310"/>
      <c r="H22" s="1313"/>
      <c r="I22" s="1310"/>
    </row>
    <row r="23" spans="1:9" s="1293" customFormat="1" ht="16.5" customHeight="1">
      <c r="A23" s="1316"/>
      <c r="B23" s="1316"/>
      <c r="C23" s="1317"/>
      <c r="D23" s="1318" t="s">
        <v>523</v>
      </c>
      <c r="E23" s="1318"/>
      <c r="F23" s="1318" t="s">
        <v>524</v>
      </c>
      <c r="G23" s="1318"/>
      <c r="H23" s="1321"/>
      <c r="I23" s="1318"/>
    </row>
    <row r="25" spans="1:9" s="1303" customFormat="1" ht="16.5" customHeight="1">
      <c r="A25" s="1300"/>
      <c r="B25" s="1300"/>
      <c r="C25" s="1300"/>
      <c r="D25" s="1300"/>
      <c r="E25" s="1300"/>
      <c r="F25" s="1300"/>
      <c r="G25" s="1300"/>
      <c r="H25" s="1301"/>
      <c r="I25" s="1302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39" customWidth="1"/>
    <col min="2" max="2" width="8.28125" style="839" customWidth="1"/>
    <col min="3" max="3" width="9.57421875" style="839" customWidth="1"/>
    <col min="4" max="14" width="9.140625" style="839" customWidth="1"/>
    <col min="15" max="15" width="9.57421875" style="839" customWidth="1"/>
    <col min="16" max="16384" width="9.140625" style="839" customWidth="1"/>
  </cols>
  <sheetData>
    <row r="1" ht="11.25" customHeight="1" thickBot="1">
      <c r="A1"/>
    </row>
    <row r="2" spans="3:16" ht="17.25" customHeight="1" thickBot="1">
      <c r="C2" s="87" t="str">
        <f>'802.11 Cover'!$C$3</f>
        <v>INTERIM</v>
      </c>
      <c r="O2" s="214" t="str">
        <f>$C$2</f>
        <v>INTERIM</v>
      </c>
      <c r="P2" s="840"/>
    </row>
    <row r="3" spans="3:16" ht="12.75" customHeight="1">
      <c r="C3" s="1431" t="str">
        <f>'802.11 Cover'!$C$4</f>
        <v>R1</v>
      </c>
      <c r="O3" s="1431" t="str">
        <f>$C$3</f>
        <v>R1</v>
      </c>
      <c r="P3" s="841"/>
    </row>
    <row r="4" spans="3:15" ht="12.75" customHeight="1">
      <c r="C4" s="1432"/>
      <c r="O4" s="1432"/>
    </row>
    <row r="5" spans="3:15" ht="12.75" customHeight="1">
      <c r="C5" s="1432"/>
      <c r="O5" s="1432"/>
    </row>
    <row r="6" spans="3:15" ht="12.75" customHeight="1" thickBot="1">
      <c r="C6" s="1433"/>
      <c r="O6" s="1433"/>
    </row>
    <row r="7" ht="18" customHeight="1"/>
    <row r="9" ht="12.75">
      <c r="N9" s="1082" t="s">
        <v>701</v>
      </c>
    </row>
    <row r="14" ht="12.75"/>
    <row r="15" ht="12.75"/>
    <row r="16" ht="12.75">
      <c r="O16" s="1434"/>
    </row>
    <row r="17" ht="12.75">
      <c r="O17" s="1434"/>
    </row>
    <row r="18" ht="12.75">
      <c r="O18" s="1434"/>
    </row>
    <row r="19" ht="12.75"/>
    <row r="20" ht="12.75"/>
    <row r="21" ht="12.75"/>
    <row r="22" ht="12.75">
      <c r="O22" s="1434"/>
    </row>
    <row r="23" ht="12.75">
      <c r="O23" s="1434"/>
    </row>
    <row r="24" ht="12.75">
      <c r="O24" s="1434"/>
    </row>
    <row r="25" ht="12.75"/>
    <row r="26" ht="12.75"/>
    <row r="27" ht="12.75"/>
    <row r="28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8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39"/>
      <c r="B1" s="339"/>
      <c r="C1" s="339"/>
      <c r="D1" s="339"/>
      <c r="E1" s="339"/>
      <c r="F1" s="339"/>
      <c r="G1" s="339"/>
      <c r="H1" s="339"/>
      <c r="I1" s="340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</row>
    <row r="2" spans="1:97" ht="18">
      <c r="A2" s="341"/>
      <c r="B2" s="1825" t="s">
        <v>525</v>
      </c>
      <c r="C2" s="1825"/>
      <c r="D2" s="1825"/>
      <c r="E2" s="1825"/>
      <c r="F2" s="1825"/>
      <c r="G2" s="1825"/>
      <c r="H2" s="1825"/>
      <c r="I2" s="1825"/>
      <c r="J2" s="1825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</row>
    <row r="3" spans="1:97" ht="18">
      <c r="A3" s="311"/>
      <c r="B3" s="1812" t="s">
        <v>252</v>
      </c>
      <c r="C3" s="1812"/>
      <c r="D3" s="1812"/>
      <c r="E3" s="1812"/>
      <c r="F3" s="1812"/>
      <c r="G3" s="1812"/>
      <c r="H3" s="1812"/>
      <c r="I3" s="1812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</row>
    <row r="4" spans="1:97" ht="15.75">
      <c r="A4" s="420"/>
      <c r="B4" s="1799" t="s">
        <v>679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1:97" ht="15.75">
      <c r="A5" s="396"/>
      <c r="B5" s="397" t="s">
        <v>447</v>
      </c>
      <c r="C5" s="421" t="s">
        <v>136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1:97" ht="15.75">
      <c r="A6" s="396"/>
      <c r="B6" s="1008" t="s">
        <v>447</v>
      </c>
      <c r="C6" s="421" t="s">
        <v>53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1:97" ht="15.75">
      <c r="A7" s="396"/>
      <c r="B7" s="397" t="s">
        <v>447</v>
      </c>
      <c r="C7" s="421" t="s">
        <v>687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pans="1:97" ht="15.75">
      <c r="A8" s="396"/>
      <c r="B8" s="397" t="s">
        <v>447</v>
      </c>
      <c r="C8" s="421" t="s">
        <v>54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</row>
    <row r="9" spans="1:97" ht="20.25">
      <c r="A9" s="237"/>
      <c r="B9" s="237"/>
      <c r="C9" s="237"/>
      <c r="D9" s="237"/>
      <c r="E9" s="237"/>
      <c r="F9" s="237"/>
      <c r="G9" s="238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</row>
    <row r="10" spans="1:97" ht="18">
      <c r="A10" s="47"/>
      <c r="B10" s="1459" t="s">
        <v>55</v>
      </c>
      <c r="C10" s="1459"/>
      <c r="D10" s="1459"/>
      <c r="E10" s="1459"/>
      <c r="F10" s="1459"/>
      <c r="G10" s="1459"/>
      <c r="H10" s="1459"/>
      <c r="I10" s="1459"/>
      <c r="J10" s="145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8">
      <c r="A11" s="10"/>
      <c r="B11" s="317"/>
      <c r="C11" s="318"/>
      <c r="D11" s="318"/>
      <c r="E11" s="318"/>
      <c r="F11" s="318"/>
      <c r="G11" s="318"/>
      <c r="H11" s="318"/>
      <c r="I11" s="318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301"/>
      <c r="B12" s="301"/>
      <c r="C12" s="423">
        <v>1</v>
      </c>
      <c r="D12" s="424" t="s">
        <v>444</v>
      </c>
      <c r="E12" s="425" t="s">
        <v>374</v>
      </c>
      <c r="F12" s="425" t="s">
        <v>445</v>
      </c>
      <c r="G12" s="425" t="s">
        <v>375</v>
      </c>
      <c r="H12" s="426">
        <v>1</v>
      </c>
      <c r="I12" s="427">
        <v>0.6666666666666666</v>
      </c>
      <c r="J12" s="428"/>
      <c r="K12" s="428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</row>
    <row r="13" spans="1:97" ht="18">
      <c r="A13" s="249"/>
      <c r="B13" s="249"/>
      <c r="C13" s="429">
        <v>2</v>
      </c>
      <c r="D13" s="430" t="s">
        <v>444</v>
      </c>
      <c r="E13" s="430" t="s">
        <v>376</v>
      </c>
      <c r="F13" s="431" t="s">
        <v>445</v>
      </c>
      <c r="G13" s="431" t="s">
        <v>375</v>
      </c>
      <c r="H13" s="432">
        <v>1</v>
      </c>
      <c r="I13" s="433">
        <f aca="true" t="shared" si="0" ref="I13:I25">I12+TIME(0,H12,0)</f>
        <v>0.6673611111111111</v>
      </c>
      <c r="J13" s="434"/>
      <c r="K13" s="434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</row>
    <row r="14" spans="1:97" s="708" customFormat="1" ht="18">
      <c r="A14" s="103"/>
      <c r="B14" s="103"/>
      <c r="C14" s="993">
        <v>3</v>
      </c>
      <c r="D14" s="994" t="s">
        <v>444</v>
      </c>
      <c r="E14" s="995" t="s">
        <v>377</v>
      </c>
      <c r="F14" s="617" t="s">
        <v>445</v>
      </c>
      <c r="G14" s="617" t="s">
        <v>375</v>
      </c>
      <c r="H14" s="619">
        <v>2</v>
      </c>
      <c r="I14" s="620">
        <f t="shared" si="0"/>
        <v>0.6680555555555555</v>
      </c>
      <c r="J14" s="621"/>
      <c r="K14" s="62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</row>
    <row r="15" spans="1:97" ht="18">
      <c r="A15" s="249"/>
      <c r="B15" s="249"/>
      <c r="C15" s="437">
        <v>3.1</v>
      </c>
      <c r="D15" s="430" t="s">
        <v>444</v>
      </c>
      <c r="E15" s="438" t="s">
        <v>378</v>
      </c>
      <c r="F15" s="431" t="s">
        <v>445</v>
      </c>
      <c r="G15" s="431" t="s">
        <v>375</v>
      </c>
      <c r="H15" s="432">
        <v>1</v>
      </c>
      <c r="I15" s="433">
        <f t="shared" si="0"/>
        <v>0.6694444444444444</v>
      </c>
      <c r="J15" s="434"/>
      <c r="K15" s="434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</row>
    <row r="16" spans="1:24" s="708" customFormat="1" ht="18">
      <c r="A16" s="103"/>
      <c r="B16" s="103"/>
      <c r="C16" s="993">
        <v>4</v>
      </c>
      <c r="D16" s="994" t="s">
        <v>444</v>
      </c>
      <c r="E16" s="996" t="s">
        <v>187</v>
      </c>
      <c r="F16" s="617" t="s">
        <v>445</v>
      </c>
      <c r="G16" s="617" t="s">
        <v>375</v>
      </c>
      <c r="H16" s="619">
        <v>3</v>
      </c>
      <c r="I16" s="620">
        <f t="shared" si="0"/>
        <v>0.6701388888888888</v>
      </c>
      <c r="J16" s="621"/>
      <c r="K16" s="62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</row>
    <row r="17" spans="1:24" ht="18">
      <c r="A17" s="249"/>
      <c r="B17" s="249"/>
      <c r="C17" s="440">
        <v>5</v>
      </c>
      <c r="D17" s="431" t="s">
        <v>495</v>
      </c>
      <c r="E17" s="431" t="s">
        <v>56</v>
      </c>
      <c r="F17" s="431" t="s">
        <v>445</v>
      </c>
      <c r="G17" s="431" t="s">
        <v>375</v>
      </c>
      <c r="H17" s="432">
        <v>10</v>
      </c>
      <c r="I17" s="433">
        <f t="shared" si="0"/>
        <v>0.6722222222222222</v>
      </c>
      <c r="J17" s="434"/>
      <c r="K17" s="434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1:24" s="708" customFormat="1" ht="18">
      <c r="A18" s="103"/>
      <c r="B18" s="103"/>
      <c r="C18" s="997">
        <v>5.1</v>
      </c>
      <c r="D18" s="617" t="s">
        <v>495</v>
      </c>
      <c r="E18" s="995" t="s">
        <v>57</v>
      </c>
      <c r="F18" s="617" t="s">
        <v>445</v>
      </c>
      <c r="G18" s="617" t="s">
        <v>375</v>
      </c>
      <c r="H18" s="619">
        <v>10</v>
      </c>
      <c r="I18" s="620">
        <f t="shared" si="0"/>
        <v>0.6791666666666666</v>
      </c>
      <c r="J18" s="621"/>
      <c r="K18" s="62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</row>
    <row r="19" spans="1:24" ht="18">
      <c r="A19" s="249"/>
      <c r="B19" s="249"/>
      <c r="C19" s="440">
        <v>5.2</v>
      </c>
      <c r="D19" s="431" t="s">
        <v>495</v>
      </c>
      <c r="E19" s="438" t="s">
        <v>196</v>
      </c>
      <c r="F19" s="431" t="s">
        <v>445</v>
      </c>
      <c r="G19" s="431" t="s">
        <v>375</v>
      </c>
      <c r="H19" s="432">
        <v>10</v>
      </c>
      <c r="I19" s="433">
        <f t="shared" si="0"/>
        <v>0.686111111111111</v>
      </c>
      <c r="J19" s="434"/>
      <c r="K19" s="434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49"/>
      <c r="W19" s="249"/>
      <c r="X19" s="249"/>
    </row>
    <row r="20" spans="1:24" s="708" customFormat="1" ht="15.75">
      <c r="A20" s="103"/>
      <c r="B20" s="103"/>
      <c r="C20" s="997">
        <v>5.3</v>
      </c>
      <c r="D20" s="617" t="s">
        <v>494</v>
      </c>
      <c r="E20" s="617" t="s">
        <v>379</v>
      </c>
      <c r="F20" s="617" t="s">
        <v>445</v>
      </c>
      <c r="G20" s="617" t="s">
        <v>375</v>
      </c>
      <c r="H20" s="619">
        <v>1</v>
      </c>
      <c r="I20" s="620">
        <f t="shared" si="0"/>
        <v>0.6930555555555554</v>
      </c>
      <c r="J20" s="621"/>
      <c r="K20" s="621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15.75">
      <c r="A21" s="249"/>
      <c r="B21" s="249"/>
      <c r="C21" s="440">
        <v>5.4</v>
      </c>
      <c r="D21" s="431" t="s">
        <v>494</v>
      </c>
      <c r="E21" s="431" t="s">
        <v>380</v>
      </c>
      <c r="F21" s="431" t="s">
        <v>445</v>
      </c>
      <c r="G21" s="246" t="s">
        <v>375</v>
      </c>
      <c r="H21" s="432">
        <v>1</v>
      </c>
      <c r="I21" s="433">
        <f t="shared" si="0"/>
        <v>0.6937499999999999</v>
      </c>
      <c r="J21" s="434"/>
      <c r="K21" s="434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1:24" s="708" customFormat="1" ht="15.75">
      <c r="A22" s="103"/>
      <c r="B22" s="103"/>
      <c r="C22" s="997">
        <v>6.1</v>
      </c>
      <c r="D22" s="617" t="s">
        <v>494</v>
      </c>
      <c r="E22" s="617" t="s">
        <v>723</v>
      </c>
      <c r="F22" s="617" t="s">
        <v>447</v>
      </c>
      <c r="G22" s="245"/>
      <c r="H22" s="619">
        <v>20</v>
      </c>
      <c r="I22" s="620">
        <f t="shared" si="0"/>
        <v>0.6944444444444443</v>
      </c>
      <c r="J22" s="621"/>
      <c r="K22" s="621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s="692" customFormat="1" ht="15.75">
      <c r="A23" s="249"/>
      <c r="B23" s="249"/>
      <c r="C23" s="440">
        <v>6.2</v>
      </c>
      <c r="D23" s="431" t="s">
        <v>492</v>
      </c>
      <c r="E23" s="431" t="s">
        <v>723</v>
      </c>
      <c r="F23" s="431" t="s">
        <v>381</v>
      </c>
      <c r="G23" s="431"/>
      <c r="H23" s="432">
        <v>20</v>
      </c>
      <c r="I23" s="433">
        <f t="shared" si="0"/>
        <v>0.7083333333333331</v>
      </c>
      <c r="J23" s="434"/>
      <c r="K23" s="434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1:24" s="708" customFormat="1" ht="15.75">
      <c r="A24" s="103"/>
      <c r="B24" s="103"/>
      <c r="C24" s="997">
        <v>6.3</v>
      </c>
      <c r="D24" s="617" t="s">
        <v>492</v>
      </c>
      <c r="E24" s="617" t="s">
        <v>723</v>
      </c>
      <c r="F24" s="617" t="s">
        <v>445</v>
      </c>
      <c r="G24" s="617"/>
      <c r="H24" s="619">
        <v>40</v>
      </c>
      <c r="I24" s="620">
        <f t="shared" si="0"/>
        <v>0.722222222222222</v>
      </c>
      <c r="J24" s="621"/>
      <c r="K24" s="621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s="692" customFormat="1" ht="15.75">
      <c r="A25" s="249"/>
      <c r="B25" s="249"/>
      <c r="C25" s="832">
        <v>7</v>
      </c>
      <c r="D25" s="431"/>
      <c r="E25" s="831" t="s">
        <v>382</v>
      </c>
      <c r="F25" s="431"/>
      <c r="G25" s="431" t="s">
        <v>375</v>
      </c>
      <c r="H25" s="432"/>
      <c r="I25" s="433">
        <f t="shared" si="0"/>
        <v>0.7499999999999998</v>
      </c>
      <c r="J25" s="434"/>
      <c r="K25" s="434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s="839" customFormat="1" ht="15.75">
      <c r="A26" s="301"/>
      <c r="B26" s="301"/>
      <c r="C26" s="423"/>
      <c r="D26" s="425"/>
      <c r="E26" s="523"/>
      <c r="F26" s="425"/>
      <c r="G26" s="425"/>
      <c r="H26" s="426"/>
      <c r="I26" s="427"/>
      <c r="J26" s="428"/>
      <c r="K26" s="428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</row>
    <row r="27" spans="1:24" ht="15.75">
      <c r="A27" s="360"/>
      <c r="B27" s="360"/>
      <c r="C27" s="442"/>
      <c r="D27" s="443"/>
      <c r="E27" s="361"/>
      <c r="F27" s="443"/>
      <c r="G27" s="443"/>
      <c r="H27" s="444"/>
      <c r="I27" s="445"/>
      <c r="J27" s="446"/>
      <c r="K27" s="446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</row>
    <row r="28" spans="1:24" ht="18">
      <c r="A28" s="47"/>
      <c r="B28" s="1459" t="s">
        <v>58</v>
      </c>
      <c r="C28" s="1459"/>
      <c r="D28" s="1459"/>
      <c r="E28" s="1459"/>
      <c r="F28" s="1459"/>
      <c r="G28" s="1459"/>
      <c r="H28" s="1459"/>
      <c r="I28" s="1459"/>
      <c r="J28" s="145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692" customFormat="1" ht="18">
      <c r="A29" s="10"/>
      <c r="B29" s="317"/>
      <c r="C29" s="317"/>
      <c r="D29" s="317"/>
      <c r="E29" s="317"/>
      <c r="F29" s="317"/>
      <c r="G29" s="317"/>
      <c r="H29" s="317"/>
      <c r="I29" s="317"/>
      <c r="J29" s="3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400" customFormat="1" ht="18">
      <c r="A30" s="301"/>
      <c r="B30" s="301"/>
      <c r="C30" s="1284">
        <v>8</v>
      </c>
      <c r="D30" s="424" t="s">
        <v>494</v>
      </c>
      <c r="E30" s="425" t="s">
        <v>723</v>
      </c>
      <c r="F30" s="436" t="s">
        <v>445</v>
      </c>
      <c r="G30" s="425"/>
      <c r="H30" s="426">
        <v>30</v>
      </c>
      <c r="I30" s="427">
        <v>0.8125</v>
      </c>
      <c r="J30" s="428"/>
      <c r="K30" s="428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</row>
    <row r="31" spans="1:24" s="1160" customFormat="1" ht="18">
      <c r="A31" s="249"/>
      <c r="B31" s="249"/>
      <c r="C31" s="1159">
        <v>9</v>
      </c>
      <c r="D31" s="430" t="s">
        <v>494</v>
      </c>
      <c r="E31" s="431" t="s">
        <v>723</v>
      </c>
      <c r="F31" s="438" t="s">
        <v>447</v>
      </c>
      <c r="G31" s="431"/>
      <c r="H31" s="432">
        <v>30</v>
      </c>
      <c r="I31" s="433">
        <f>I30+TIME(0,H30,0)</f>
        <v>0.8333333333333334</v>
      </c>
      <c r="J31" s="434"/>
      <c r="K31" s="434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</row>
    <row r="32" spans="1:24" s="1400" customFormat="1" ht="18">
      <c r="A32" s="301"/>
      <c r="B32" s="301"/>
      <c r="C32" s="1284">
        <v>10</v>
      </c>
      <c r="D32" s="424" t="s">
        <v>494</v>
      </c>
      <c r="E32" s="425" t="s">
        <v>723</v>
      </c>
      <c r="F32" s="436" t="s">
        <v>447</v>
      </c>
      <c r="G32" s="425"/>
      <c r="H32" s="426">
        <v>60</v>
      </c>
      <c r="I32" s="427">
        <f>I31+TIME(0,H31,0)</f>
        <v>0.8541666666666667</v>
      </c>
      <c r="J32" s="428"/>
      <c r="K32" s="428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</row>
    <row r="33" spans="1:24" s="692" customFormat="1" ht="18">
      <c r="A33" s="249"/>
      <c r="B33" s="249"/>
      <c r="C33" s="429">
        <v>11</v>
      </c>
      <c r="D33" s="430" t="s">
        <v>494</v>
      </c>
      <c r="E33" s="431" t="s">
        <v>723</v>
      </c>
      <c r="F33" s="431" t="s">
        <v>445</v>
      </c>
      <c r="G33" s="431"/>
      <c r="H33" s="432">
        <v>0</v>
      </c>
      <c r="I33" s="433">
        <f>I32+TIME(0,H32,0)</f>
        <v>0.8958333333333334</v>
      </c>
      <c r="J33" s="434"/>
      <c r="K33" s="434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</row>
    <row r="34" spans="1:24" s="839" customFormat="1" ht="15.75">
      <c r="A34" s="301"/>
      <c r="B34" s="301"/>
      <c r="C34" s="423">
        <v>12</v>
      </c>
      <c r="D34" s="425"/>
      <c r="E34" s="523" t="s">
        <v>382</v>
      </c>
      <c r="F34" s="425" t="s">
        <v>445</v>
      </c>
      <c r="G34" s="425"/>
      <c r="H34" s="426">
        <v>0</v>
      </c>
      <c r="I34" s="427">
        <f>I33+TIME(0,H33,0)</f>
        <v>0.8958333333333334</v>
      </c>
      <c r="J34" s="428"/>
      <c r="K34" s="428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</row>
    <row r="35" spans="1:24" s="692" customFormat="1" ht="15.75">
      <c r="A35" s="249"/>
      <c r="B35" s="249"/>
      <c r="C35" s="832"/>
      <c r="D35" s="431"/>
      <c r="E35" s="831"/>
      <c r="F35" s="431"/>
      <c r="G35" s="431"/>
      <c r="H35" s="432"/>
      <c r="I35" s="433"/>
      <c r="J35" s="434"/>
      <c r="K35" s="434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ht="15.75">
      <c r="A36" s="360"/>
      <c r="B36" s="360"/>
      <c r="C36" s="442"/>
      <c r="D36" s="443"/>
      <c r="E36" s="361"/>
      <c r="F36" s="443"/>
      <c r="G36" s="443"/>
      <c r="H36" s="444"/>
      <c r="I36" s="445"/>
      <c r="J36" s="446"/>
      <c r="K36" s="446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</row>
    <row r="37" spans="1:24" ht="18">
      <c r="A37" s="47"/>
      <c r="B37" s="1459" t="s">
        <v>59</v>
      </c>
      <c r="C37" s="1459"/>
      <c r="D37" s="1459"/>
      <c r="E37" s="1459"/>
      <c r="F37" s="1459"/>
      <c r="G37" s="1459"/>
      <c r="H37" s="1459"/>
      <c r="I37" s="1459"/>
      <c r="J37" s="145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692" customFormat="1" ht="18">
      <c r="A38" s="10"/>
      <c r="B38" s="317"/>
      <c r="C38" s="317"/>
      <c r="D38" s="317"/>
      <c r="E38" s="317"/>
      <c r="F38" s="317"/>
      <c r="G38" s="317"/>
      <c r="H38" s="317"/>
      <c r="I38" s="317"/>
      <c r="J38" s="3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839" customFormat="1" ht="18">
      <c r="A39" s="301"/>
      <c r="B39" s="301"/>
      <c r="C39" s="423">
        <v>13</v>
      </c>
      <c r="D39" s="424" t="s">
        <v>494</v>
      </c>
      <c r="E39" s="425" t="s">
        <v>723</v>
      </c>
      <c r="F39" s="425" t="s">
        <v>445</v>
      </c>
      <c r="G39" s="425"/>
      <c r="H39" s="426">
        <v>30</v>
      </c>
      <c r="I39" s="427">
        <v>0.3333333333333333</v>
      </c>
      <c r="J39" s="428"/>
      <c r="K39" s="428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</row>
    <row r="40" spans="1:24" s="692" customFormat="1" ht="18">
      <c r="A40" s="249"/>
      <c r="B40" s="249"/>
      <c r="C40" s="429">
        <v>14</v>
      </c>
      <c r="D40" s="430" t="s">
        <v>494</v>
      </c>
      <c r="E40" s="431" t="s">
        <v>723</v>
      </c>
      <c r="F40" s="431" t="s">
        <v>445</v>
      </c>
      <c r="G40" s="431"/>
      <c r="H40" s="432">
        <v>30</v>
      </c>
      <c r="I40" s="433">
        <f>I39+TIME(0,H39,0)</f>
        <v>0.35416666666666663</v>
      </c>
      <c r="J40" s="434"/>
      <c r="K40" s="434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1:24" s="839" customFormat="1" ht="18">
      <c r="A41" s="301"/>
      <c r="B41" s="301"/>
      <c r="C41" s="435">
        <v>15</v>
      </c>
      <c r="D41" s="424" t="s">
        <v>494</v>
      </c>
      <c r="E41" s="425" t="s">
        <v>723</v>
      </c>
      <c r="F41" s="425"/>
      <c r="G41" s="425"/>
      <c r="H41" s="426">
        <v>30</v>
      </c>
      <c r="I41" s="427">
        <f>I40+TIME(0,H40,0)</f>
        <v>0.37499999999999994</v>
      </c>
      <c r="J41" s="428"/>
      <c r="K41" s="428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</row>
    <row r="42" spans="1:24" s="692" customFormat="1" ht="17.25" customHeight="1">
      <c r="A42" s="249"/>
      <c r="B42" s="249"/>
      <c r="C42" s="429">
        <v>16</v>
      </c>
      <c r="D42" s="430" t="s">
        <v>494</v>
      </c>
      <c r="E42" s="431" t="s">
        <v>723</v>
      </c>
      <c r="F42" s="431" t="s">
        <v>445</v>
      </c>
      <c r="G42" s="1161"/>
      <c r="H42" s="432">
        <v>30</v>
      </c>
      <c r="I42" s="433">
        <f>I41+TIME(0,H41,0)</f>
        <v>0.39583333333333326</v>
      </c>
      <c r="J42" s="434"/>
      <c r="K42" s="434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1:24" s="839" customFormat="1" ht="15.75">
      <c r="A43" s="301"/>
      <c r="B43" s="301"/>
      <c r="C43" s="423">
        <v>17</v>
      </c>
      <c r="D43" s="425"/>
      <c r="E43" s="523" t="s">
        <v>382</v>
      </c>
      <c r="F43" s="425" t="s">
        <v>445</v>
      </c>
      <c r="G43" s="425"/>
      <c r="H43" s="426">
        <v>0</v>
      </c>
      <c r="I43" s="427">
        <f>I42+TIME(0,H42,0)</f>
        <v>0.4166666666666666</v>
      </c>
      <c r="J43" s="428"/>
      <c r="K43" s="428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</row>
    <row r="44" spans="1:24" s="692" customFormat="1" ht="15.75">
      <c r="A44" s="249"/>
      <c r="B44" s="249"/>
      <c r="C44" s="832"/>
      <c r="D44" s="431"/>
      <c r="E44" s="831"/>
      <c r="F44" s="431"/>
      <c r="G44" s="431"/>
      <c r="H44" s="432"/>
      <c r="I44" s="433"/>
      <c r="J44" s="434"/>
      <c r="K44" s="434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</row>
    <row r="45" spans="1:24" ht="15.75">
      <c r="A45" s="360"/>
      <c r="B45" s="360"/>
      <c r="C45" s="442"/>
      <c r="D45" s="443"/>
      <c r="E45" s="361"/>
      <c r="F45" s="443"/>
      <c r="G45" s="443"/>
      <c r="H45" s="444"/>
      <c r="I45" s="445"/>
      <c r="J45" s="446"/>
      <c r="K45" s="446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</row>
    <row r="46" spans="1:24" ht="18">
      <c r="A46" s="47"/>
      <c r="B46" s="1459" t="s">
        <v>60</v>
      </c>
      <c r="C46" s="1459"/>
      <c r="D46" s="1459"/>
      <c r="E46" s="1459"/>
      <c r="F46" s="1459"/>
      <c r="G46" s="1459"/>
      <c r="H46" s="1459"/>
      <c r="I46" s="1459"/>
      <c r="J46" s="145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>
      <c r="A47" s="10"/>
      <c r="B47" s="317"/>
      <c r="C47" s="317"/>
      <c r="D47" s="317"/>
      <c r="E47" s="317"/>
      <c r="F47" s="317"/>
      <c r="G47" s="317"/>
      <c r="H47" s="317"/>
      <c r="I47" s="317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8">
      <c r="A48" s="301"/>
      <c r="B48" s="301"/>
      <c r="C48" s="423">
        <v>18</v>
      </c>
      <c r="D48" s="424" t="s">
        <v>494</v>
      </c>
      <c r="E48" s="425" t="s">
        <v>723</v>
      </c>
      <c r="F48" s="425" t="s">
        <v>445</v>
      </c>
      <c r="G48" s="425"/>
      <c r="H48" s="426">
        <v>30</v>
      </c>
      <c r="I48" s="427">
        <v>0.4375</v>
      </c>
      <c r="J48" s="428"/>
      <c r="K48" s="428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</row>
    <row r="49" spans="1:24" ht="18">
      <c r="A49" s="249"/>
      <c r="B49" s="249"/>
      <c r="C49" s="429">
        <v>19</v>
      </c>
      <c r="D49" s="430" t="s">
        <v>494</v>
      </c>
      <c r="E49" s="430" t="s">
        <v>599</v>
      </c>
      <c r="F49" s="431" t="s">
        <v>445</v>
      </c>
      <c r="G49" s="431"/>
      <c r="H49" s="432">
        <v>30</v>
      </c>
      <c r="I49" s="433">
        <f>I48+TIME(0,H48,0)</f>
        <v>0.4583333333333333</v>
      </c>
      <c r="J49" s="434"/>
      <c r="K49" s="434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</row>
    <row r="50" spans="1:24" s="708" customFormat="1" ht="14.25" customHeight="1">
      <c r="A50" s="103"/>
      <c r="B50" s="103"/>
      <c r="C50" s="993">
        <v>20</v>
      </c>
      <c r="D50" s="994" t="s">
        <v>494</v>
      </c>
      <c r="E50" s="994" t="s">
        <v>599</v>
      </c>
      <c r="F50" s="617" t="s">
        <v>445</v>
      </c>
      <c r="G50" s="998"/>
      <c r="H50" s="619">
        <v>30</v>
      </c>
      <c r="I50" s="620">
        <f>I49+TIME(0,H49,0)</f>
        <v>0.47916666666666663</v>
      </c>
      <c r="J50" s="621"/>
      <c r="K50" s="62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</row>
    <row r="51" spans="1:24" ht="18">
      <c r="A51" s="249"/>
      <c r="B51" s="249"/>
      <c r="C51" s="429">
        <v>21</v>
      </c>
      <c r="D51" s="430" t="s">
        <v>494</v>
      </c>
      <c r="E51" s="430" t="s">
        <v>599</v>
      </c>
      <c r="F51" s="431" t="s">
        <v>445</v>
      </c>
      <c r="G51" s="431"/>
      <c r="H51" s="432">
        <v>30</v>
      </c>
      <c r="I51" s="433">
        <f>I50+TIME(0,H50,0)</f>
        <v>0.49999999999999994</v>
      </c>
      <c r="J51" s="434"/>
      <c r="K51" s="434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708" customFormat="1" ht="15.75">
      <c r="A52" s="103"/>
      <c r="B52" s="103"/>
      <c r="C52" s="616"/>
      <c r="D52" s="617"/>
      <c r="E52" s="618" t="s">
        <v>383</v>
      </c>
      <c r="F52" s="617" t="s">
        <v>445</v>
      </c>
      <c r="G52" s="617"/>
      <c r="H52" s="619">
        <v>0</v>
      </c>
      <c r="I52" s="620">
        <f>I51+TIME(0,H51,0)</f>
        <v>0.5208333333333333</v>
      </c>
      <c r="J52" s="621"/>
      <c r="K52" s="621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="692" customFormat="1" ht="15.75" customHeight="1"/>
    <row r="54" spans="3:24" s="413" customFormat="1" ht="18">
      <c r="C54" s="1402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</row>
    <row r="55" spans="3:24" ht="18"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</row>
    <row r="56" spans="3:24" ht="18">
      <c r="C56" s="21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</row>
    <row r="57" ht="18">
      <c r="C57" s="211"/>
    </row>
    <row r="58" ht="18">
      <c r="C58" s="211"/>
    </row>
    <row r="59" ht="18">
      <c r="C59" s="211"/>
    </row>
    <row r="60" ht="18">
      <c r="C60" s="211"/>
    </row>
    <row r="61" ht="18">
      <c r="C61" s="211"/>
    </row>
    <row r="62" ht="18">
      <c r="C62" s="211"/>
    </row>
    <row r="63" ht="18">
      <c r="C63" s="211"/>
    </row>
    <row r="64" ht="18">
      <c r="C64" s="211"/>
    </row>
    <row r="65" ht="18">
      <c r="C65" s="211"/>
    </row>
    <row r="66" ht="18">
      <c r="C66" s="211"/>
    </row>
    <row r="67" ht="18">
      <c r="C67" s="211"/>
    </row>
    <row r="68" ht="18">
      <c r="C68" s="211"/>
    </row>
    <row r="69" ht="18">
      <c r="C69" s="211"/>
    </row>
    <row r="70" ht="18">
      <c r="C70" s="211"/>
    </row>
    <row r="71" ht="18">
      <c r="C71" s="211"/>
    </row>
    <row r="72" ht="18">
      <c r="C72" s="211"/>
    </row>
    <row r="73" ht="18">
      <c r="C73" s="211"/>
    </row>
    <row r="74" ht="18">
      <c r="C74" s="211"/>
    </row>
    <row r="75" ht="18">
      <c r="C75" s="211"/>
    </row>
    <row r="76" ht="18">
      <c r="C76" s="211"/>
    </row>
    <row r="77" ht="18">
      <c r="C77" s="211"/>
    </row>
    <row r="78" ht="18">
      <c r="C78" s="211"/>
    </row>
    <row r="79" ht="18">
      <c r="C79" s="211"/>
    </row>
    <row r="80" ht="18">
      <c r="C80" s="211"/>
    </row>
  </sheetData>
  <mergeCells count="7">
    <mergeCell ref="B46:J46"/>
    <mergeCell ref="B3:I3"/>
    <mergeCell ref="B4:I4"/>
    <mergeCell ref="B2:J2"/>
    <mergeCell ref="B10:J10"/>
    <mergeCell ref="B28:J28"/>
    <mergeCell ref="B37:J37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8"/>
  </sheetPr>
  <dimension ref="A1:CS5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314" customFormat="1" ht="15.75">
      <c r="I1" s="1169"/>
    </row>
    <row r="2" spans="2:9" s="1170" customFormat="1" ht="18">
      <c r="B2" s="1803" t="s">
        <v>845</v>
      </c>
      <c r="C2" s="1803"/>
      <c r="D2" s="1803"/>
      <c r="E2" s="1803"/>
      <c r="F2" s="1803"/>
      <c r="G2" s="1803"/>
      <c r="H2" s="1803"/>
      <c r="I2" s="1803"/>
    </row>
    <row r="3" spans="2:9" s="311" customFormat="1" ht="18">
      <c r="B3" s="1812" t="s">
        <v>846</v>
      </c>
      <c r="C3" s="1812"/>
      <c r="D3" s="1812"/>
      <c r="E3" s="1812"/>
      <c r="F3" s="1812"/>
      <c r="G3" s="1812"/>
      <c r="H3" s="1812"/>
      <c r="I3" s="1812"/>
    </row>
    <row r="4" spans="2:97" s="420" customFormat="1" ht="15.75">
      <c r="B4" s="1799" t="s">
        <v>847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5.75">
      <c r="B5" s="397" t="s">
        <v>447</v>
      </c>
      <c r="C5" s="421" t="s">
        <v>22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2:97" s="396" customFormat="1" ht="15.75">
      <c r="B6" s="397" t="s">
        <v>447</v>
      </c>
      <c r="C6" s="421" t="s">
        <v>23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="237" customFormat="1" ht="16.5" customHeight="1">
      <c r="G7" s="238"/>
    </row>
    <row r="8" spans="1:10" s="3" customFormat="1" ht="16.5" customHeight="1">
      <c r="A8" s="47"/>
      <c r="B8" s="1459" t="s">
        <v>24</v>
      </c>
      <c r="C8" s="1801"/>
      <c r="D8" s="1801"/>
      <c r="E8" s="1801"/>
      <c r="F8" s="1801"/>
      <c r="G8" s="1801"/>
      <c r="H8" s="1801"/>
      <c r="I8" s="1801"/>
      <c r="J8" s="2"/>
    </row>
    <row r="9" spans="2:10" s="10" customFormat="1" ht="16.5" customHeight="1">
      <c r="B9" s="317"/>
      <c r="C9" s="318"/>
      <c r="D9" s="318"/>
      <c r="E9" s="318"/>
      <c r="F9" s="318"/>
      <c r="G9" s="318"/>
      <c r="H9" s="318"/>
      <c r="I9" s="318"/>
      <c r="J9" s="13"/>
    </row>
    <row r="10" spans="3:24" s="301" customFormat="1" ht="16.5" customHeight="1">
      <c r="C10" s="423">
        <v>1</v>
      </c>
      <c r="D10" s="424" t="s">
        <v>444</v>
      </c>
      <c r="E10" s="425" t="s">
        <v>25</v>
      </c>
      <c r="F10" s="425" t="s">
        <v>445</v>
      </c>
      <c r="G10" s="425" t="s">
        <v>601</v>
      </c>
      <c r="H10" s="426">
        <v>1</v>
      </c>
      <c r="I10" s="427">
        <f>TIME(8,0,3)</f>
        <v>0.33336805555555554</v>
      </c>
      <c r="J10" s="428"/>
      <c r="K10" s="428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</row>
    <row r="11" spans="3:24" s="249" customFormat="1" ht="16.5" customHeight="1">
      <c r="C11" s="429">
        <v>2</v>
      </c>
      <c r="D11" s="430" t="s">
        <v>444</v>
      </c>
      <c r="E11" s="430" t="s">
        <v>602</v>
      </c>
      <c r="F11" s="431" t="s">
        <v>445</v>
      </c>
      <c r="G11" s="431" t="s">
        <v>601</v>
      </c>
      <c r="H11" s="432">
        <v>1</v>
      </c>
      <c r="I11" s="433">
        <f aca="true" t="shared" si="0" ref="I11:I18">I10+TIME(0,H10,0)</f>
        <v>0.3340625</v>
      </c>
      <c r="J11" s="434"/>
      <c r="K11" s="434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</row>
    <row r="12" spans="3:24" s="301" customFormat="1" ht="16.5" customHeight="1">
      <c r="C12" s="435">
        <v>3</v>
      </c>
      <c r="D12" s="424" t="s">
        <v>444</v>
      </c>
      <c r="E12" s="439" t="s">
        <v>26</v>
      </c>
      <c r="F12" s="425" t="s">
        <v>445</v>
      </c>
      <c r="G12" s="425" t="s">
        <v>601</v>
      </c>
      <c r="H12" s="426">
        <v>8</v>
      </c>
      <c r="I12" s="427">
        <f t="shared" si="0"/>
        <v>0.3347569444444444</v>
      </c>
      <c r="J12" s="428"/>
      <c r="K12" s="428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9">
        <v>4</v>
      </c>
      <c r="D13" s="430" t="s">
        <v>444</v>
      </c>
      <c r="E13" s="438" t="s">
        <v>604</v>
      </c>
      <c r="F13" s="431" t="s">
        <v>445</v>
      </c>
      <c r="G13" s="431" t="s">
        <v>601</v>
      </c>
      <c r="H13" s="432">
        <v>10</v>
      </c>
      <c r="I13" s="433">
        <f t="shared" si="0"/>
        <v>0.34031249999999996</v>
      </c>
      <c r="J13" s="434"/>
      <c r="K13" s="434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41">
        <v>5</v>
      </c>
      <c r="D14" s="425" t="s">
        <v>495</v>
      </c>
      <c r="E14" s="425" t="s">
        <v>879</v>
      </c>
      <c r="F14" s="425" t="s">
        <v>445</v>
      </c>
      <c r="G14" s="425" t="s">
        <v>601</v>
      </c>
      <c r="H14" s="426">
        <v>5</v>
      </c>
      <c r="I14" s="427">
        <f t="shared" si="0"/>
        <v>0.3472569444444444</v>
      </c>
      <c r="J14" s="428"/>
      <c r="K14" s="428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40">
        <v>6</v>
      </c>
      <c r="D15" s="431" t="s">
        <v>494</v>
      </c>
      <c r="E15" s="438" t="s">
        <v>386</v>
      </c>
      <c r="F15" s="431" t="s">
        <v>445</v>
      </c>
      <c r="G15" s="431" t="s">
        <v>605</v>
      </c>
      <c r="H15" s="432">
        <v>10</v>
      </c>
      <c r="I15" s="433">
        <f t="shared" si="0"/>
        <v>0.3507291666666666</v>
      </c>
      <c r="J15" s="434"/>
      <c r="K15" s="434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11" s="301" customFormat="1" ht="15" customHeight="1">
      <c r="C16" s="423">
        <v>7</v>
      </c>
      <c r="D16" s="425" t="s">
        <v>494</v>
      </c>
      <c r="E16" s="523" t="s">
        <v>27</v>
      </c>
      <c r="F16" s="425" t="s">
        <v>445</v>
      </c>
      <c r="G16" s="425" t="s">
        <v>605</v>
      </c>
      <c r="H16" s="426">
        <v>60</v>
      </c>
      <c r="I16" s="427">
        <f t="shared" si="0"/>
        <v>0.357673611111111</v>
      </c>
      <c r="J16" s="428"/>
      <c r="K16" s="428"/>
    </row>
    <row r="17" spans="3:11" s="301" customFormat="1" ht="15" customHeight="1">
      <c r="C17" s="423">
        <v>8</v>
      </c>
      <c r="D17" s="425" t="s">
        <v>494</v>
      </c>
      <c r="E17" s="523" t="s">
        <v>599</v>
      </c>
      <c r="F17" s="425"/>
      <c r="G17" s="425"/>
      <c r="H17" s="426">
        <v>25</v>
      </c>
      <c r="I17" s="427">
        <f t="shared" si="0"/>
        <v>0.3993402777777777</v>
      </c>
      <c r="J17" s="428"/>
      <c r="K17" s="428"/>
    </row>
    <row r="18" spans="3:11" s="249" customFormat="1" ht="15" customHeight="1">
      <c r="C18" s="832">
        <v>8</v>
      </c>
      <c r="D18" s="431" t="s">
        <v>444</v>
      </c>
      <c r="E18" s="831" t="s">
        <v>28</v>
      </c>
      <c r="F18" s="431" t="s">
        <v>445</v>
      </c>
      <c r="G18" s="431"/>
      <c r="H18" s="432"/>
      <c r="I18" s="433">
        <f t="shared" si="0"/>
        <v>0.4167013888888888</v>
      </c>
      <c r="J18" s="434"/>
      <c r="K18" s="434"/>
    </row>
    <row r="19" spans="3:11" s="301" customFormat="1" ht="15" customHeight="1">
      <c r="C19" s="423"/>
      <c r="D19" s="425"/>
      <c r="E19" s="523"/>
      <c r="F19" s="425"/>
      <c r="G19" s="425"/>
      <c r="H19" s="426"/>
      <c r="I19" s="427"/>
      <c r="J19" s="428"/>
      <c r="K19" s="428"/>
    </row>
    <row r="20" spans="3:11" s="360" customFormat="1" ht="16.5" customHeight="1">
      <c r="C20" s="442"/>
      <c r="D20" s="443"/>
      <c r="E20" s="361"/>
      <c r="F20" s="443"/>
      <c r="G20" s="443"/>
      <c r="H20" s="444"/>
      <c r="I20" s="445"/>
      <c r="J20" s="446"/>
      <c r="K20" s="446"/>
    </row>
    <row r="21" spans="1:10" s="3" customFormat="1" ht="16.5" customHeight="1">
      <c r="A21" s="47"/>
      <c r="B21" s="1459" t="s">
        <v>29</v>
      </c>
      <c r="C21" s="1801"/>
      <c r="D21" s="1801"/>
      <c r="E21" s="1801"/>
      <c r="F21" s="1801"/>
      <c r="G21" s="1801"/>
      <c r="H21" s="1801"/>
      <c r="I21" s="1801"/>
      <c r="J21" s="2"/>
    </row>
    <row r="22" spans="2:10" s="10" customFormat="1" ht="16.5" customHeight="1">
      <c r="B22" s="317"/>
      <c r="C22" s="318"/>
      <c r="D22" s="318"/>
      <c r="E22" s="318"/>
      <c r="F22" s="318"/>
      <c r="G22" s="318"/>
      <c r="H22" s="318"/>
      <c r="I22" s="318"/>
      <c r="J22" s="13"/>
    </row>
    <row r="23" spans="3:11" s="301" customFormat="1" ht="15" customHeight="1">
      <c r="C23" s="423">
        <v>9</v>
      </c>
      <c r="D23" s="425" t="s">
        <v>494</v>
      </c>
      <c r="E23" s="523" t="s">
        <v>599</v>
      </c>
      <c r="F23" s="425" t="s">
        <v>445</v>
      </c>
      <c r="G23" s="425" t="s">
        <v>605</v>
      </c>
      <c r="H23" s="426">
        <v>120</v>
      </c>
      <c r="I23" s="427">
        <f>TIME(13,30,0)</f>
        <v>0.5625</v>
      </c>
      <c r="J23" s="428"/>
      <c r="K23" s="428"/>
    </row>
    <row r="24" spans="3:11" s="249" customFormat="1" ht="15" customHeight="1">
      <c r="C24" s="832">
        <v>10</v>
      </c>
      <c r="D24" s="431" t="s">
        <v>444</v>
      </c>
      <c r="E24" s="831" t="s">
        <v>480</v>
      </c>
      <c r="F24" s="431" t="s">
        <v>445</v>
      </c>
      <c r="G24" s="431"/>
      <c r="H24" s="432">
        <v>0</v>
      </c>
      <c r="I24" s="433">
        <f>I23+TIME(0,H23,0)</f>
        <v>0.6458333333333334</v>
      </c>
      <c r="J24" s="434"/>
      <c r="K24" s="434"/>
    </row>
    <row r="25" spans="3:11" s="301" customFormat="1" ht="15" customHeight="1">
      <c r="C25" s="423"/>
      <c r="D25" s="425"/>
      <c r="E25" s="523"/>
      <c r="F25" s="425"/>
      <c r="G25" s="425"/>
      <c r="H25" s="426"/>
      <c r="I25" s="427"/>
      <c r="J25" s="428"/>
      <c r="K25" s="428"/>
    </row>
    <row r="26" spans="2:9" s="22" customFormat="1" ht="16.5" customHeight="1">
      <c r="B26" s="18"/>
      <c r="C26" s="18" t="s">
        <v>442</v>
      </c>
      <c r="D26" s="21" t="s">
        <v>442</v>
      </c>
      <c r="E26" s="23" t="s">
        <v>497</v>
      </c>
      <c r="F26" s="21" t="s">
        <v>442</v>
      </c>
      <c r="G26" s="23"/>
      <c r="H26" s="57" t="s">
        <v>442</v>
      </c>
      <c r="I26" s="65" t="s">
        <v>442</v>
      </c>
    </row>
    <row r="27" spans="2:9" s="270" customFormat="1" ht="16.5" customHeight="1">
      <c r="B27" s="26"/>
      <c r="C27" s="26"/>
      <c r="D27" s="271"/>
      <c r="E27" s="271" t="s">
        <v>410</v>
      </c>
      <c r="F27" s="271"/>
      <c r="H27" s="834"/>
      <c r="I27" s="834"/>
    </row>
    <row r="28" s="622" customFormat="1" ht="18">
      <c r="C28" s="837"/>
    </row>
    <row r="29" s="1333" customFormat="1" ht="18">
      <c r="C29" s="1401"/>
    </row>
    <row r="30" s="835" customFormat="1" ht="18">
      <c r="C30" s="836"/>
    </row>
    <row r="31" ht="18">
      <c r="C31" s="211"/>
    </row>
    <row r="32" ht="18">
      <c r="C32" s="211"/>
    </row>
    <row r="33" ht="18">
      <c r="C33" s="211"/>
    </row>
    <row r="34" ht="18">
      <c r="C34" s="211"/>
    </row>
    <row r="35" ht="18">
      <c r="C35" s="211"/>
    </row>
    <row r="36" ht="18">
      <c r="C36" s="211"/>
    </row>
    <row r="37" ht="18">
      <c r="C37" s="211"/>
    </row>
    <row r="38" ht="18">
      <c r="C38" s="211"/>
    </row>
    <row r="39" ht="18">
      <c r="C39" s="211"/>
    </row>
    <row r="40" ht="18">
      <c r="C40" s="211"/>
    </row>
    <row r="41" ht="18">
      <c r="C41" s="211"/>
    </row>
    <row r="42" ht="18">
      <c r="C42" s="211"/>
    </row>
    <row r="43" ht="18">
      <c r="C43" s="211"/>
    </row>
    <row r="44" ht="18">
      <c r="C44" s="211"/>
    </row>
    <row r="45" ht="18">
      <c r="C45" s="211"/>
    </row>
    <row r="46" ht="18">
      <c r="C46" s="211"/>
    </row>
    <row r="47" ht="18">
      <c r="C47" s="211"/>
    </row>
    <row r="48" ht="18">
      <c r="C48" s="211"/>
    </row>
    <row r="49" ht="18">
      <c r="C49" s="211"/>
    </row>
    <row r="50" ht="18">
      <c r="C50" s="211"/>
    </row>
    <row r="51" ht="18">
      <c r="C51" s="211"/>
    </row>
  </sheetData>
  <mergeCells count="5">
    <mergeCell ref="B21:I21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indexed="53"/>
  </sheetPr>
  <dimension ref="A1:CS7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4.57421875" style="212" customWidth="1"/>
    <col min="8" max="8" width="5.710937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784" customFormat="1" ht="16.5" customHeight="1">
      <c r="I1" s="785"/>
    </row>
    <row r="2" spans="2:9" s="786" customFormat="1" ht="16.5" customHeight="1">
      <c r="B2" s="1823" t="s">
        <v>585</v>
      </c>
      <c r="C2" s="1823"/>
      <c r="D2" s="1823"/>
      <c r="E2" s="1823"/>
      <c r="F2" s="1823"/>
      <c r="G2" s="1823"/>
      <c r="H2" s="1823"/>
      <c r="I2" s="1823"/>
    </row>
    <row r="3" spans="2:9" s="311" customFormat="1" ht="16.5" customHeight="1">
      <c r="B3" s="1812" t="s">
        <v>675</v>
      </c>
      <c r="C3" s="1812"/>
      <c r="D3" s="1812"/>
      <c r="E3" s="1812"/>
      <c r="F3" s="1812"/>
      <c r="G3" s="1812"/>
      <c r="H3" s="1812"/>
      <c r="I3" s="1812"/>
    </row>
    <row r="4" spans="2:97" s="420" customFormat="1" ht="16.5" customHeight="1">
      <c r="B4" s="1799" t="s">
        <v>30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6.5" customHeight="1">
      <c r="B5" s="397" t="s">
        <v>447</v>
      </c>
      <c r="C5" s="421" t="s">
        <v>31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="237" customFormat="1" ht="16.5" customHeight="1">
      <c r="G6" s="238"/>
    </row>
    <row r="7" spans="1:10" s="3" customFormat="1" ht="16.5" customHeight="1">
      <c r="A7" s="47"/>
      <c r="B7" s="1459" t="s">
        <v>32</v>
      </c>
      <c r="C7" s="1801"/>
      <c r="D7" s="1801"/>
      <c r="E7" s="1801"/>
      <c r="F7" s="1801"/>
      <c r="G7" s="1801"/>
      <c r="H7" s="1801"/>
      <c r="I7" s="1801"/>
      <c r="J7" s="2"/>
    </row>
    <row r="8" spans="2:10" s="10" customFormat="1" ht="16.5" customHeight="1">
      <c r="B8" s="317"/>
      <c r="C8" s="318"/>
      <c r="D8" s="318"/>
      <c r="E8" s="318"/>
      <c r="F8" s="318"/>
      <c r="G8" s="318"/>
      <c r="H8" s="318"/>
      <c r="I8" s="318"/>
      <c r="J8" s="13"/>
    </row>
    <row r="9" spans="3:24" s="301" customFormat="1" ht="16.5" customHeight="1">
      <c r="C9" s="423">
        <v>1</v>
      </c>
      <c r="D9" s="424" t="s">
        <v>444</v>
      </c>
      <c r="E9" s="425" t="s">
        <v>526</v>
      </c>
      <c r="F9" s="425" t="s">
        <v>445</v>
      </c>
      <c r="G9" s="425" t="s">
        <v>527</v>
      </c>
      <c r="H9" s="426">
        <v>1</v>
      </c>
      <c r="I9" s="427">
        <f>TIME(16,0,0)</f>
        <v>0.6666666666666666</v>
      </c>
      <c r="J9" s="428"/>
      <c r="K9" s="428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</row>
    <row r="10" spans="3:24" s="249" customFormat="1" ht="16.5" customHeight="1">
      <c r="C10" s="429">
        <v>2</v>
      </c>
      <c r="D10" s="430" t="s">
        <v>444</v>
      </c>
      <c r="E10" s="430" t="s">
        <v>606</v>
      </c>
      <c r="F10" s="431" t="s">
        <v>445</v>
      </c>
      <c r="G10" s="431" t="s">
        <v>527</v>
      </c>
      <c r="H10" s="432">
        <v>1</v>
      </c>
      <c r="I10" s="433">
        <f aca="true" t="shared" si="0" ref="I10:I17">I9+TIME(0,H9,0)</f>
        <v>0.6673611111111111</v>
      </c>
      <c r="J10" s="434"/>
      <c r="K10" s="434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</row>
    <row r="11" spans="3:24" s="301" customFormat="1" ht="16.5" customHeight="1">
      <c r="C11" s="435">
        <v>3</v>
      </c>
      <c r="D11" s="424" t="s">
        <v>444</v>
      </c>
      <c r="E11" s="436" t="s">
        <v>377</v>
      </c>
      <c r="F11" s="425" t="s">
        <v>445</v>
      </c>
      <c r="G11" s="425" t="s">
        <v>527</v>
      </c>
      <c r="H11" s="426">
        <v>2</v>
      </c>
      <c r="I11" s="427">
        <f t="shared" si="0"/>
        <v>0.6680555555555555</v>
      </c>
      <c r="J11" s="428"/>
      <c r="K11" s="428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</row>
    <row r="12" spans="3:24" s="249" customFormat="1" ht="15" customHeight="1">
      <c r="C12" s="429">
        <v>4</v>
      </c>
      <c r="D12" s="430" t="s">
        <v>444</v>
      </c>
      <c r="E12" s="438" t="s">
        <v>607</v>
      </c>
      <c r="F12" s="431" t="s">
        <v>445</v>
      </c>
      <c r="G12" s="431" t="s">
        <v>527</v>
      </c>
      <c r="H12" s="432">
        <v>3</v>
      </c>
      <c r="I12" s="433">
        <f t="shared" si="0"/>
        <v>0.6694444444444444</v>
      </c>
      <c r="J12" s="434"/>
      <c r="K12" s="434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3:24" s="301" customFormat="1" ht="16.5" customHeight="1">
      <c r="C13" s="441">
        <v>5</v>
      </c>
      <c r="D13" s="425" t="s">
        <v>495</v>
      </c>
      <c r="E13" s="425" t="s">
        <v>33</v>
      </c>
      <c r="F13" s="425" t="s">
        <v>445</v>
      </c>
      <c r="G13" s="425" t="s">
        <v>527</v>
      </c>
      <c r="H13" s="426">
        <v>5</v>
      </c>
      <c r="I13" s="427">
        <f t="shared" si="0"/>
        <v>0.6715277777777777</v>
      </c>
      <c r="J13" s="428"/>
      <c r="K13" s="428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40">
        <v>6</v>
      </c>
      <c r="D14" s="430" t="s">
        <v>495</v>
      </c>
      <c r="E14" s="438" t="s">
        <v>34</v>
      </c>
      <c r="F14" s="431" t="s">
        <v>381</v>
      </c>
      <c r="G14" s="431" t="s">
        <v>527</v>
      </c>
      <c r="H14" s="432">
        <v>30</v>
      </c>
      <c r="I14" s="433">
        <f t="shared" si="0"/>
        <v>0.6749999999999999</v>
      </c>
      <c r="J14" s="434"/>
      <c r="K14" s="434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11" s="301" customFormat="1" ht="15.75" customHeight="1">
      <c r="C15" s="441">
        <v>7</v>
      </c>
      <c r="D15" s="424" t="s">
        <v>495</v>
      </c>
      <c r="E15" s="425" t="s">
        <v>35</v>
      </c>
      <c r="F15" s="425" t="s">
        <v>381</v>
      </c>
      <c r="G15" s="425" t="s">
        <v>527</v>
      </c>
      <c r="H15" s="426">
        <v>15</v>
      </c>
      <c r="I15" s="427">
        <f t="shared" si="0"/>
        <v>0.6958333333333333</v>
      </c>
      <c r="J15" s="428"/>
      <c r="K15" s="428"/>
    </row>
    <row r="16" spans="3:11" s="249" customFormat="1" ht="15.75" customHeight="1">
      <c r="C16" s="440">
        <v>8</v>
      </c>
      <c r="D16" s="430" t="s">
        <v>495</v>
      </c>
      <c r="E16" s="431" t="s">
        <v>819</v>
      </c>
      <c r="F16" s="431" t="s">
        <v>381</v>
      </c>
      <c r="G16" s="431" t="s">
        <v>527</v>
      </c>
      <c r="H16" s="432">
        <v>45</v>
      </c>
      <c r="I16" s="433">
        <f t="shared" si="0"/>
        <v>0.7062499999999999</v>
      </c>
      <c r="J16" s="434"/>
      <c r="K16" s="434"/>
    </row>
    <row r="17" spans="3:11" s="301" customFormat="1" ht="16.5" customHeight="1">
      <c r="C17" s="423">
        <v>9</v>
      </c>
      <c r="D17" s="425" t="s">
        <v>444</v>
      </c>
      <c r="E17" s="523" t="s">
        <v>382</v>
      </c>
      <c r="F17" s="425" t="s">
        <v>381</v>
      </c>
      <c r="G17" s="425" t="s">
        <v>527</v>
      </c>
      <c r="H17" s="426"/>
      <c r="I17" s="427">
        <f t="shared" si="0"/>
        <v>0.7374999999999999</v>
      </c>
      <c r="J17" s="428"/>
      <c r="K17" s="428"/>
    </row>
    <row r="18" spans="3:11" s="249" customFormat="1" ht="16.5" customHeight="1">
      <c r="C18" s="832"/>
      <c r="D18" s="431"/>
      <c r="E18" s="831"/>
      <c r="F18" s="431"/>
      <c r="G18" s="431"/>
      <c r="H18" s="432"/>
      <c r="I18" s="433"/>
      <c r="J18" s="434"/>
      <c r="K18" s="434"/>
    </row>
    <row r="19" spans="3:11" s="360" customFormat="1" ht="15" customHeight="1">
      <c r="C19" s="442"/>
      <c r="D19" s="443"/>
      <c r="E19" s="361"/>
      <c r="F19" s="443"/>
      <c r="G19" s="443"/>
      <c r="H19" s="444"/>
      <c r="I19" s="445"/>
      <c r="J19" s="446"/>
      <c r="K19" s="446"/>
    </row>
    <row r="20" spans="1:10" s="3" customFormat="1" ht="16.5" customHeight="1">
      <c r="A20" s="47"/>
      <c r="B20" s="1459" t="s">
        <v>36</v>
      </c>
      <c r="C20" s="1459"/>
      <c r="D20" s="1459"/>
      <c r="E20" s="1459"/>
      <c r="F20" s="1459"/>
      <c r="G20" s="1459"/>
      <c r="H20" s="1459"/>
      <c r="I20" s="1459"/>
      <c r="J20" s="2"/>
    </row>
    <row r="21" spans="2:10" s="10" customFormat="1" ht="16.5" customHeight="1">
      <c r="B21" s="317"/>
      <c r="C21" s="317"/>
      <c r="D21" s="317"/>
      <c r="E21" s="317"/>
      <c r="F21" s="317"/>
      <c r="G21" s="317"/>
      <c r="H21" s="317"/>
      <c r="I21" s="317"/>
      <c r="J21" s="13"/>
    </row>
    <row r="22" spans="3:24" s="301" customFormat="1" ht="16.5" customHeight="1">
      <c r="C22" s="435">
        <v>10</v>
      </c>
      <c r="D22" s="424" t="s">
        <v>444</v>
      </c>
      <c r="E22" s="424" t="s">
        <v>648</v>
      </c>
      <c r="F22" s="425" t="s">
        <v>445</v>
      </c>
      <c r="G22" s="425" t="s">
        <v>527</v>
      </c>
      <c r="H22" s="426">
        <v>1</v>
      </c>
      <c r="I22" s="427">
        <f>TIME(19,30,0)</f>
        <v>0.8125</v>
      </c>
      <c r="J22" s="428"/>
      <c r="K22" s="428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</row>
    <row r="23" spans="3:24" s="249" customFormat="1" ht="16.5" customHeight="1">
      <c r="C23" s="429">
        <v>11</v>
      </c>
      <c r="D23" s="430" t="s">
        <v>495</v>
      </c>
      <c r="E23" s="431" t="s">
        <v>820</v>
      </c>
      <c r="F23" s="431" t="s">
        <v>381</v>
      </c>
      <c r="G23" s="431" t="s">
        <v>821</v>
      </c>
      <c r="H23" s="432">
        <v>90</v>
      </c>
      <c r="I23" s="433">
        <f>I22+TIME(0,H22,0)</f>
        <v>0.8131944444444444</v>
      </c>
      <c r="J23" s="434"/>
      <c r="K23" s="434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</row>
    <row r="24" spans="3:24" s="301" customFormat="1" ht="16.5" customHeight="1">
      <c r="C24" s="435">
        <v>12</v>
      </c>
      <c r="D24" s="424" t="s">
        <v>444</v>
      </c>
      <c r="E24" s="523" t="s">
        <v>382</v>
      </c>
      <c r="F24" s="425" t="s">
        <v>445</v>
      </c>
      <c r="G24" s="425" t="s">
        <v>527</v>
      </c>
      <c r="H24" s="426">
        <v>0</v>
      </c>
      <c r="I24" s="427">
        <f>I23+TIME(0,H23,0)</f>
        <v>0.8756944444444444</v>
      </c>
      <c r="J24" s="428"/>
      <c r="K24" s="428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</row>
    <row r="25" spans="3:24" s="249" customFormat="1" ht="16.5" customHeight="1">
      <c r="C25" s="429"/>
      <c r="D25" s="430"/>
      <c r="E25" s="831"/>
      <c r="F25" s="431"/>
      <c r="G25" s="431"/>
      <c r="H25" s="432"/>
      <c r="I25" s="433"/>
      <c r="J25" s="434"/>
      <c r="K25" s="434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</row>
    <row r="26" spans="3:11" s="360" customFormat="1" ht="15" customHeight="1">
      <c r="C26" s="442"/>
      <c r="D26" s="443"/>
      <c r="E26" s="361"/>
      <c r="F26" s="443"/>
      <c r="G26" s="443"/>
      <c r="H26" s="444"/>
      <c r="I26" s="445"/>
      <c r="J26" s="446"/>
      <c r="K26" s="446"/>
    </row>
    <row r="27" spans="1:10" s="3" customFormat="1" ht="16.5" customHeight="1">
      <c r="A27" s="47"/>
      <c r="B27" s="1459" t="s">
        <v>37</v>
      </c>
      <c r="C27" s="1459"/>
      <c r="D27" s="1459"/>
      <c r="E27" s="1459"/>
      <c r="F27" s="1459"/>
      <c r="G27" s="1459"/>
      <c r="H27" s="1459"/>
      <c r="I27" s="1459"/>
      <c r="J27" s="2"/>
    </row>
    <row r="28" spans="2:10" s="10" customFormat="1" ht="16.5" customHeight="1">
      <c r="B28" s="317"/>
      <c r="C28" s="317"/>
      <c r="D28" s="317"/>
      <c r="E28" s="317"/>
      <c r="F28" s="317"/>
      <c r="G28" s="317"/>
      <c r="H28" s="317"/>
      <c r="I28" s="317"/>
      <c r="J28" s="13"/>
    </row>
    <row r="29" spans="3:24" s="301" customFormat="1" ht="16.5" customHeight="1">
      <c r="C29" s="435">
        <v>13</v>
      </c>
      <c r="D29" s="424" t="s">
        <v>444</v>
      </c>
      <c r="E29" s="424" t="s">
        <v>648</v>
      </c>
      <c r="F29" s="425" t="s">
        <v>445</v>
      </c>
      <c r="G29" s="425" t="s">
        <v>527</v>
      </c>
      <c r="H29" s="426">
        <v>1</v>
      </c>
      <c r="I29" s="427">
        <f>TIME(8,0,0)</f>
        <v>0.3333333333333333</v>
      </c>
      <c r="J29" s="428"/>
      <c r="K29" s="428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</row>
    <row r="30" spans="3:24" s="249" customFormat="1" ht="16.5" customHeight="1">
      <c r="C30" s="429">
        <v>14</v>
      </c>
      <c r="D30" s="430" t="s">
        <v>494</v>
      </c>
      <c r="E30" s="431" t="s">
        <v>822</v>
      </c>
      <c r="F30" s="431" t="s">
        <v>381</v>
      </c>
      <c r="G30" s="431" t="s">
        <v>528</v>
      </c>
      <c r="H30" s="432">
        <v>90</v>
      </c>
      <c r="I30" s="433">
        <f>I29+TIME(0,H29,0)</f>
        <v>0.33402777777777776</v>
      </c>
      <c r="J30" s="434"/>
      <c r="K30" s="434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</row>
    <row r="31" spans="3:24" s="301" customFormat="1" ht="16.5" customHeight="1">
      <c r="C31" s="435">
        <v>15</v>
      </c>
      <c r="D31" s="424" t="s">
        <v>444</v>
      </c>
      <c r="E31" s="523" t="s">
        <v>382</v>
      </c>
      <c r="F31" s="425" t="s">
        <v>445</v>
      </c>
      <c r="G31" s="425" t="s">
        <v>527</v>
      </c>
      <c r="H31" s="426">
        <v>0</v>
      </c>
      <c r="I31" s="427">
        <f>I30+TIME(0,H30,0)</f>
        <v>0.39652777777777776</v>
      </c>
      <c r="J31" s="428"/>
      <c r="K31" s="428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</row>
    <row r="32" spans="3:24" s="249" customFormat="1" ht="16.5" customHeight="1">
      <c r="C32" s="429"/>
      <c r="D32" s="430"/>
      <c r="E32" s="831"/>
      <c r="F32" s="431"/>
      <c r="G32" s="431"/>
      <c r="H32" s="432"/>
      <c r="I32" s="433"/>
      <c r="J32" s="434"/>
      <c r="K32" s="434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</row>
    <row r="33" spans="3:11" s="360" customFormat="1" ht="16.5" customHeight="1">
      <c r="C33" s="442"/>
      <c r="D33" s="443"/>
      <c r="E33" s="361"/>
      <c r="F33" s="443"/>
      <c r="G33" s="443"/>
      <c r="H33" s="444"/>
      <c r="I33" s="445"/>
      <c r="J33" s="446"/>
      <c r="K33" s="446"/>
    </row>
    <row r="34" spans="1:10" s="3" customFormat="1" ht="16.5" customHeight="1">
      <c r="A34" s="47"/>
      <c r="B34" s="1459" t="s">
        <v>38</v>
      </c>
      <c r="C34" s="1459"/>
      <c r="D34" s="1459"/>
      <c r="E34" s="1459"/>
      <c r="F34" s="1459"/>
      <c r="G34" s="1459"/>
      <c r="H34" s="1459"/>
      <c r="I34" s="1459"/>
      <c r="J34" s="2"/>
    </row>
    <row r="35" spans="2:10" s="10" customFormat="1" ht="16.5" customHeight="1">
      <c r="B35" s="317"/>
      <c r="C35" s="317"/>
      <c r="D35" s="317"/>
      <c r="E35" s="317"/>
      <c r="F35" s="317"/>
      <c r="G35" s="317"/>
      <c r="H35" s="317"/>
      <c r="I35" s="317"/>
      <c r="J35" s="13"/>
    </row>
    <row r="36" spans="3:24" s="301" customFormat="1" ht="16.5" customHeight="1">
      <c r="C36" s="435">
        <v>16</v>
      </c>
      <c r="D36" s="424" t="s">
        <v>444</v>
      </c>
      <c r="E36" s="424" t="s">
        <v>648</v>
      </c>
      <c r="F36" s="425" t="s">
        <v>445</v>
      </c>
      <c r="G36" s="425" t="s">
        <v>527</v>
      </c>
      <c r="H36" s="426">
        <v>1</v>
      </c>
      <c r="I36" s="427">
        <f>TIME(8,0,0)</f>
        <v>0.3333333333333333</v>
      </c>
      <c r="J36" s="428"/>
      <c r="K36" s="428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</row>
    <row r="37" spans="3:11" s="249" customFormat="1" ht="16.5" customHeight="1">
      <c r="C37" s="440">
        <v>17</v>
      </c>
      <c r="D37" s="431" t="s">
        <v>494</v>
      </c>
      <c r="E37" s="431" t="s">
        <v>696</v>
      </c>
      <c r="F37" s="431" t="s">
        <v>381</v>
      </c>
      <c r="G37" s="431" t="s">
        <v>724</v>
      </c>
      <c r="H37" s="432">
        <v>45</v>
      </c>
      <c r="I37" s="433">
        <f>I36+TIME(0,H36,0)</f>
        <v>0.33402777777777776</v>
      </c>
      <c r="J37" s="434"/>
      <c r="K37" s="434"/>
    </row>
    <row r="38" spans="3:11" s="301" customFormat="1" ht="16.5" customHeight="1">
      <c r="C38" s="441">
        <v>18</v>
      </c>
      <c r="D38" s="425" t="s">
        <v>494</v>
      </c>
      <c r="E38" s="425" t="s">
        <v>823</v>
      </c>
      <c r="F38" s="425" t="s">
        <v>381</v>
      </c>
      <c r="G38" s="425" t="s">
        <v>528</v>
      </c>
      <c r="H38" s="426">
        <v>45</v>
      </c>
      <c r="I38" s="427">
        <f>I37+TIME(0,H37,0)</f>
        <v>0.36527777777777776</v>
      </c>
      <c r="J38" s="428"/>
      <c r="K38" s="428"/>
    </row>
    <row r="39" spans="3:24" s="249" customFormat="1" ht="16.5" customHeight="1">
      <c r="C39" s="429">
        <v>19</v>
      </c>
      <c r="D39" s="430" t="s">
        <v>444</v>
      </c>
      <c r="E39" s="831" t="s">
        <v>382</v>
      </c>
      <c r="F39" s="431" t="s">
        <v>445</v>
      </c>
      <c r="G39" s="431" t="s">
        <v>527</v>
      </c>
      <c r="H39" s="432">
        <v>0</v>
      </c>
      <c r="I39" s="433">
        <f>I38+TIME(0,H38,0)</f>
        <v>0.39652777777777776</v>
      </c>
      <c r="J39" s="434"/>
      <c r="K39" s="434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3:24" s="301" customFormat="1" ht="16.5" customHeight="1">
      <c r="C40" s="435"/>
      <c r="D40" s="424"/>
      <c r="E40" s="523"/>
      <c r="F40" s="425"/>
      <c r="G40" s="425"/>
      <c r="H40" s="426"/>
      <c r="I40" s="427"/>
      <c r="J40" s="428"/>
      <c r="K40" s="428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</row>
    <row r="41" spans="3:11" s="360" customFormat="1" ht="16.5" customHeight="1">
      <c r="C41" s="442"/>
      <c r="D41" s="443"/>
      <c r="E41" s="361"/>
      <c r="F41" s="443"/>
      <c r="G41" s="443"/>
      <c r="H41" s="444"/>
      <c r="I41" s="445"/>
      <c r="J41" s="446"/>
      <c r="K41" s="446"/>
    </row>
    <row r="42" spans="1:10" s="3" customFormat="1" ht="16.5" customHeight="1">
      <c r="A42" s="47"/>
      <c r="B42" s="1459" t="s">
        <v>39</v>
      </c>
      <c r="C42" s="1459"/>
      <c r="D42" s="1459"/>
      <c r="E42" s="1459"/>
      <c r="F42" s="1459"/>
      <c r="G42" s="1459"/>
      <c r="H42" s="1459"/>
      <c r="I42" s="1459"/>
      <c r="J42" s="2"/>
    </row>
    <row r="43" spans="2:10" s="10" customFormat="1" ht="16.5" customHeight="1">
      <c r="B43" s="317"/>
      <c r="C43" s="317"/>
      <c r="D43" s="317"/>
      <c r="E43" s="317"/>
      <c r="F43" s="317"/>
      <c r="G43" s="317"/>
      <c r="H43" s="317"/>
      <c r="I43" s="317"/>
      <c r="J43" s="13"/>
    </row>
    <row r="44" spans="3:24" s="301" customFormat="1" ht="16.5" customHeight="1">
      <c r="C44" s="423">
        <v>20</v>
      </c>
      <c r="D44" s="424" t="s">
        <v>444</v>
      </c>
      <c r="E44" s="425" t="s">
        <v>648</v>
      </c>
      <c r="F44" s="425" t="s">
        <v>445</v>
      </c>
      <c r="G44" s="425" t="s">
        <v>527</v>
      </c>
      <c r="H44" s="426">
        <v>1</v>
      </c>
      <c r="I44" s="427">
        <f>TIME(10,0,0)</f>
        <v>0.4166666666666667</v>
      </c>
      <c r="J44" s="428"/>
      <c r="K44" s="428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</row>
    <row r="45" spans="3:11" s="249" customFormat="1" ht="16.5" customHeight="1">
      <c r="C45" s="440">
        <v>21</v>
      </c>
      <c r="D45" s="431" t="s">
        <v>494</v>
      </c>
      <c r="E45" s="431" t="s">
        <v>725</v>
      </c>
      <c r="F45" s="431" t="s">
        <v>381</v>
      </c>
      <c r="G45" s="431" t="s">
        <v>528</v>
      </c>
      <c r="H45" s="432">
        <v>60</v>
      </c>
      <c r="I45" s="433">
        <f>I44+TIME(0,H44,0)</f>
        <v>0.4173611111111111</v>
      </c>
      <c r="J45" s="434"/>
      <c r="K45" s="434"/>
    </row>
    <row r="46" spans="3:11" s="301" customFormat="1" ht="16.5" customHeight="1">
      <c r="C46" s="441">
        <v>22</v>
      </c>
      <c r="D46" s="425" t="s">
        <v>494</v>
      </c>
      <c r="E46" s="425" t="s">
        <v>824</v>
      </c>
      <c r="F46" s="425" t="s">
        <v>381</v>
      </c>
      <c r="G46" s="425" t="s">
        <v>724</v>
      </c>
      <c r="H46" s="426">
        <v>30</v>
      </c>
      <c r="I46" s="427">
        <f>I45+TIME(0,H45,0)</f>
        <v>0.4590277777777778</v>
      </c>
      <c r="J46" s="428"/>
      <c r="K46" s="428"/>
    </row>
    <row r="47" spans="3:11" s="249" customFormat="1" ht="16.5" customHeight="1">
      <c r="C47" s="440">
        <v>23</v>
      </c>
      <c r="D47" s="431" t="s">
        <v>494</v>
      </c>
      <c r="E47" s="431" t="s">
        <v>825</v>
      </c>
      <c r="F47" s="431" t="s">
        <v>381</v>
      </c>
      <c r="G47" s="431" t="s">
        <v>527</v>
      </c>
      <c r="H47" s="432">
        <v>30</v>
      </c>
      <c r="I47" s="433">
        <f>I45+TIME(0,H45,0)</f>
        <v>0.4590277777777778</v>
      </c>
      <c r="J47" s="434"/>
      <c r="K47" s="434"/>
    </row>
    <row r="48" spans="3:11" s="301" customFormat="1" ht="16.5" customHeight="1">
      <c r="C48" s="423">
        <v>24</v>
      </c>
      <c r="D48" s="425" t="s">
        <v>444</v>
      </c>
      <c r="E48" s="523" t="s">
        <v>383</v>
      </c>
      <c r="F48" s="425" t="s">
        <v>445</v>
      </c>
      <c r="G48" s="425" t="s">
        <v>527</v>
      </c>
      <c r="H48" s="426">
        <v>0</v>
      </c>
      <c r="I48" s="427">
        <f>I47+TIME(0,H47,0)</f>
        <v>0.4798611111111111</v>
      </c>
      <c r="J48" s="428"/>
      <c r="K48" s="428"/>
    </row>
    <row r="49" spans="3:24" s="249" customFormat="1" ht="16.5" customHeight="1">
      <c r="C49" s="832"/>
      <c r="D49" s="430"/>
      <c r="E49" s="431"/>
      <c r="F49" s="431"/>
      <c r="G49" s="431"/>
      <c r="H49" s="432"/>
      <c r="I49" s="433"/>
      <c r="J49" s="434"/>
      <c r="K49" s="434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</row>
    <row r="50" spans="3:24" s="301" customFormat="1" ht="16.5" customHeight="1">
      <c r="C50" s="220"/>
      <c r="D50" s="220" t="s">
        <v>393</v>
      </c>
      <c r="E50" s="425"/>
      <c r="F50" s="425"/>
      <c r="G50" s="425"/>
      <c r="H50" s="426"/>
      <c r="I50" s="427"/>
      <c r="J50" s="428"/>
      <c r="K50" s="428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</row>
    <row r="51" spans="3:24" s="249" customFormat="1" ht="16.5" customHeight="1">
      <c r="C51" s="12"/>
      <c r="D51" s="403" t="s">
        <v>391</v>
      </c>
      <c r="E51" s="431"/>
      <c r="F51" s="431"/>
      <c r="G51" s="431"/>
      <c r="H51" s="432"/>
      <c r="I51" s="433"/>
      <c r="J51" s="434"/>
      <c r="K51" s="434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2:9" s="270" customFormat="1" ht="16.5" customHeight="1">
      <c r="B52" s="833"/>
      <c r="C52" s="220" t="s">
        <v>442</v>
      </c>
      <c r="D52" s="408" t="s">
        <v>497</v>
      </c>
      <c r="E52" s="220"/>
      <c r="F52" s="220"/>
      <c r="G52" s="834"/>
      <c r="H52" s="834"/>
      <c r="I52" s="834"/>
    </row>
    <row r="53" spans="2:9" s="22" customFormat="1" ht="16.5" customHeight="1">
      <c r="B53" s="18"/>
      <c r="C53" s="401"/>
      <c r="D53" s="401" t="s">
        <v>390</v>
      </c>
      <c r="E53" s="12"/>
      <c r="F53" s="403"/>
      <c r="G53" s="23"/>
      <c r="H53" s="57"/>
      <c r="I53" s="65"/>
    </row>
    <row r="54" spans="2:9" s="270" customFormat="1" ht="16.5" customHeight="1">
      <c r="B54" s="26"/>
      <c r="C54" s="404"/>
      <c r="D54" s="408" t="s">
        <v>263</v>
      </c>
      <c r="E54" s="220" t="s">
        <v>442</v>
      </c>
      <c r="F54" s="408"/>
      <c r="H54" s="834"/>
      <c r="I54" s="834"/>
    </row>
    <row r="55" spans="3:6" s="622" customFormat="1" ht="16.5" customHeight="1">
      <c r="C55" s="400"/>
      <c r="D55" s="401" t="s">
        <v>394</v>
      </c>
      <c r="E55" s="401"/>
      <c r="F55" s="401"/>
    </row>
    <row r="56" spans="3:6" s="803" customFormat="1" ht="16.5" customHeight="1">
      <c r="C56" s="404"/>
      <c r="D56" s="408" t="s">
        <v>395</v>
      </c>
      <c r="E56" s="404"/>
      <c r="F56" s="408"/>
    </row>
    <row r="57" spans="3:6" s="622" customFormat="1" ht="16.5" customHeight="1">
      <c r="C57" s="837"/>
      <c r="E57" s="400"/>
      <c r="F57" s="401"/>
    </row>
    <row r="58" spans="1:9" s="413" customFormat="1" ht="16.5" customHeight="1">
      <c r="A58" s="237"/>
      <c r="B58" s="237"/>
      <c r="C58" s="237"/>
      <c r="D58" s="237"/>
      <c r="E58" s="237"/>
      <c r="F58" s="237"/>
      <c r="G58" s="237"/>
      <c r="H58" s="312"/>
      <c r="I58" s="238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  <row r="64" ht="16.5" customHeight="1">
      <c r="C64" s="211"/>
    </row>
    <row r="65" ht="16.5" customHeight="1">
      <c r="C65" s="211"/>
    </row>
    <row r="66" ht="16.5" customHeight="1">
      <c r="C66" s="211"/>
    </row>
    <row r="67" ht="16.5" customHeight="1">
      <c r="C67" s="211"/>
    </row>
    <row r="68" ht="16.5" customHeight="1">
      <c r="C68" s="211"/>
    </row>
    <row r="69" ht="16.5" customHeight="1">
      <c r="C69" s="211"/>
    </row>
    <row r="70" ht="16.5" customHeight="1">
      <c r="C70" s="211"/>
    </row>
    <row r="71" ht="16.5" customHeight="1">
      <c r="C71" s="211"/>
    </row>
    <row r="72" ht="16.5" customHeight="1">
      <c r="C72" s="211"/>
    </row>
    <row r="73" ht="16.5" customHeight="1">
      <c r="C73" s="211"/>
    </row>
    <row r="74" ht="16.5" customHeight="1">
      <c r="C74" s="211"/>
    </row>
    <row r="75" ht="16.5" customHeight="1">
      <c r="C75" s="211"/>
    </row>
    <row r="76" ht="16.5" customHeight="1">
      <c r="C76" s="211"/>
    </row>
    <row r="77" ht="16.5" customHeight="1">
      <c r="C77" s="211"/>
    </row>
    <row r="78" ht="16.5" customHeight="1">
      <c r="C78" s="211"/>
    </row>
  </sheetData>
  <sheetProtection selectLockedCells="1" selectUnlockedCells="1"/>
  <mergeCells count="8">
    <mergeCell ref="B42:I42"/>
    <mergeCell ref="B34:I34"/>
    <mergeCell ref="B2:I2"/>
    <mergeCell ref="B3:I3"/>
    <mergeCell ref="B4:I4"/>
    <mergeCell ref="B7:I7"/>
    <mergeCell ref="B20:I20"/>
    <mergeCell ref="B27:I27"/>
  </mergeCell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tabColor indexed="47"/>
  </sheetPr>
  <dimension ref="A1:CS66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4.57421875" style="212" customWidth="1"/>
    <col min="8" max="8" width="5.710937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140" customFormat="1" ht="16.5" customHeight="1">
      <c r="I1" s="1141"/>
    </row>
    <row r="2" spans="2:9" s="1142" customFormat="1" ht="16.5" customHeight="1">
      <c r="B2" s="1826" t="s">
        <v>717</v>
      </c>
      <c r="C2" s="1826"/>
      <c r="D2" s="1826"/>
      <c r="E2" s="1826"/>
      <c r="F2" s="1826"/>
      <c r="G2" s="1826"/>
      <c r="H2" s="1826"/>
      <c r="I2" s="1826"/>
    </row>
    <row r="3" spans="2:9" s="311" customFormat="1" ht="16.5" customHeight="1">
      <c r="B3" s="1812" t="s">
        <v>151</v>
      </c>
      <c r="C3" s="1812"/>
      <c r="D3" s="1812"/>
      <c r="E3" s="1812"/>
      <c r="F3" s="1812"/>
      <c r="G3" s="1812"/>
      <c r="H3" s="1812"/>
      <c r="I3" s="1812"/>
    </row>
    <row r="4" spans="2:97" s="420" customFormat="1" ht="16.5" customHeight="1">
      <c r="B4" s="1799" t="s">
        <v>714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6.5" customHeight="1">
      <c r="B5" s="397" t="s">
        <v>447</v>
      </c>
      <c r="C5" s="421" t="s">
        <v>808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2:97" s="396" customFormat="1" ht="16.5" customHeight="1">
      <c r="B6" s="397" t="s">
        <v>447</v>
      </c>
      <c r="C6" s="421" t="s">
        <v>61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2:97" s="396" customFormat="1" ht="16.5" customHeight="1">
      <c r="B7" s="397" t="s">
        <v>447</v>
      </c>
      <c r="C7" s="421" t="s">
        <v>62</v>
      </c>
      <c r="D7" s="42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pans="2:97" s="396" customFormat="1" ht="16.5" customHeight="1">
      <c r="B8" s="397" t="s">
        <v>447</v>
      </c>
      <c r="C8" s="421" t="s">
        <v>809</v>
      </c>
      <c r="D8" s="422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</row>
    <row r="9" spans="1:9" s="314" customFormat="1" ht="16.5" customHeight="1">
      <c r="A9" s="370"/>
      <c r="B9" s="362"/>
      <c r="C9" s="1829"/>
      <c r="D9" s="1830"/>
      <c r="E9" s="1830"/>
      <c r="F9" s="1830"/>
      <c r="G9" s="1830"/>
      <c r="H9" s="1830"/>
      <c r="I9" s="1830"/>
    </row>
    <row r="10" spans="1:9" s="314" customFormat="1" ht="16.5" customHeight="1">
      <c r="A10" s="370"/>
      <c r="B10" s="362"/>
      <c r="C10" s="1828" t="s">
        <v>63</v>
      </c>
      <c r="D10" s="1828"/>
      <c r="E10" s="1828"/>
      <c r="F10" s="1828"/>
      <c r="G10" s="1828"/>
      <c r="H10" s="1828"/>
      <c r="I10" s="1828"/>
    </row>
    <row r="11" spans="2:10" s="10" customFormat="1" ht="16.5" customHeight="1">
      <c r="B11" s="317"/>
      <c r="C11" s="318"/>
      <c r="D11" s="318"/>
      <c r="E11" s="318"/>
      <c r="F11" s="318"/>
      <c r="G11" s="318"/>
      <c r="H11" s="318"/>
      <c r="I11" s="318"/>
      <c r="J11" s="13"/>
    </row>
    <row r="12" spans="3:24" s="301" customFormat="1" ht="16.5" customHeight="1">
      <c r="C12" s="423">
        <v>1</v>
      </c>
      <c r="D12" s="424" t="s">
        <v>444</v>
      </c>
      <c r="E12" s="425" t="s">
        <v>600</v>
      </c>
      <c r="F12" s="425" t="s">
        <v>445</v>
      </c>
      <c r="G12" s="425" t="s">
        <v>601</v>
      </c>
      <c r="H12" s="426">
        <v>1</v>
      </c>
      <c r="I12" s="427">
        <f>TIME(16,0,0)</f>
        <v>0.6666666666666666</v>
      </c>
      <c r="J12" s="428"/>
      <c r="K12" s="428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9">
        <v>2</v>
      </c>
      <c r="D13" s="430" t="s">
        <v>444</v>
      </c>
      <c r="E13" s="430" t="s">
        <v>602</v>
      </c>
      <c r="F13" s="431" t="s">
        <v>445</v>
      </c>
      <c r="G13" s="431" t="s">
        <v>601</v>
      </c>
      <c r="H13" s="432">
        <v>1</v>
      </c>
      <c r="I13" s="433">
        <f aca="true" t="shared" si="0" ref="I13:I21">I12+TIME(0,H12,0)</f>
        <v>0.6673611111111111</v>
      </c>
      <c r="J13" s="434"/>
      <c r="K13" s="434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35">
        <v>3</v>
      </c>
      <c r="D14" s="424" t="s">
        <v>444</v>
      </c>
      <c r="E14" s="439" t="s">
        <v>603</v>
      </c>
      <c r="F14" s="425" t="s">
        <v>445</v>
      </c>
      <c r="G14" s="425" t="s">
        <v>601</v>
      </c>
      <c r="H14" s="426">
        <v>5</v>
      </c>
      <c r="I14" s="427">
        <f t="shared" si="0"/>
        <v>0.6680555555555555</v>
      </c>
      <c r="J14" s="428"/>
      <c r="K14" s="428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29">
        <v>4</v>
      </c>
      <c r="D15" s="430" t="s">
        <v>495</v>
      </c>
      <c r="E15" s="438" t="s">
        <v>604</v>
      </c>
      <c r="F15" s="431" t="s">
        <v>445</v>
      </c>
      <c r="G15" s="431" t="s">
        <v>601</v>
      </c>
      <c r="H15" s="432">
        <v>5</v>
      </c>
      <c r="I15" s="433">
        <f t="shared" si="0"/>
        <v>0.6715277777777777</v>
      </c>
      <c r="J15" s="434"/>
      <c r="K15" s="434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24" s="301" customFormat="1" ht="16.5" customHeight="1">
      <c r="C16" s="441">
        <v>5</v>
      </c>
      <c r="D16" s="425" t="s">
        <v>492</v>
      </c>
      <c r="E16" s="425" t="s">
        <v>386</v>
      </c>
      <c r="F16" s="425" t="s">
        <v>445</v>
      </c>
      <c r="G16" s="425" t="s">
        <v>601</v>
      </c>
      <c r="H16" s="426">
        <v>10</v>
      </c>
      <c r="I16" s="427">
        <f t="shared" si="0"/>
        <v>0.6749999999999999</v>
      </c>
      <c r="J16" s="428"/>
      <c r="K16" s="428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</row>
    <row r="17" spans="3:24" s="249" customFormat="1" ht="16.5" customHeight="1">
      <c r="C17" s="440">
        <v>6</v>
      </c>
      <c r="D17" s="431" t="s">
        <v>492</v>
      </c>
      <c r="E17" s="438" t="s">
        <v>49</v>
      </c>
      <c r="F17" s="431" t="s">
        <v>445</v>
      </c>
      <c r="G17" s="431" t="s">
        <v>601</v>
      </c>
      <c r="H17" s="432">
        <v>10</v>
      </c>
      <c r="I17" s="433">
        <f t="shared" si="0"/>
        <v>0.6819444444444444</v>
      </c>
      <c r="J17" s="434"/>
      <c r="K17" s="434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3:11" s="301" customFormat="1" ht="16.5" customHeight="1">
      <c r="C18" s="423">
        <v>7</v>
      </c>
      <c r="D18" s="425" t="s">
        <v>495</v>
      </c>
      <c r="E18" s="523" t="s">
        <v>307</v>
      </c>
      <c r="F18" s="425" t="s">
        <v>445</v>
      </c>
      <c r="G18" s="425" t="s">
        <v>601</v>
      </c>
      <c r="H18" s="426">
        <v>15</v>
      </c>
      <c r="I18" s="427">
        <f t="shared" si="0"/>
        <v>0.6888888888888888</v>
      </c>
      <c r="J18" s="428"/>
      <c r="K18" s="428"/>
    </row>
    <row r="19" spans="3:11" s="249" customFormat="1" ht="16.5" customHeight="1">
      <c r="C19" s="832">
        <v>8</v>
      </c>
      <c r="D19" s="431" t="s">
        <v>495</v>
      </c>
      <c r="E19" s="831" t="s">
        <v>64</v>
      </c>
      <c r="F19" s="431" t="s">
        <v>445</v>
      </c>
      <c r="G19" s="431" t="s">
        <v>601</v>
      </c>
      <c r="H19" s="432">
        <v>15</v>
      </c>
      <c r="I19" s="433">
        <f t="shared" si="0"/>
        <v>0.6993055555555554</v>
      </c>
      <c r="J19" s="434"/>
      <c r="K19" s="434"/>
    </row>
    <row r="20" spans="3:11" s="103" customFormat="1" ht="16.5" customHeight="1">
      <c r="C20" s="616">
        <v>9</v>
      </c>
      <c r="D20" s="436" t="s">
        <v>494</v>
      </c>
      <c r="E20" s="523" t="s">
        <v>65</v>
      </c>
      <c r="F20" s="436" t="s">
        <v>445</v>
      </c>
      <c r="G20" s="436" t="s">
        <v>601</v>
      </c>
      <c r="H20" s="426">
        <v>58</v>
      </c>
      <c r="I20" s="427">
        <f t="shared" si="0"/>
        <v>0.709722222222222</v>
      </c>
      <c r="J20" s="621"/>
      <c r="K20" s="621"/>
    </row>
    <row r="21" spans="3:11" s="249" customFormat="1" ht="16.5" customHeight="1">
      <c r="C21" s="832">
        <v>10</v>
      </c>
      <c r="D21" s="431" t="s">
        <v>494</v>
      </c>
      <c r="E21" s="831" t="s">
        <v>66</v>
      </c>
      <c r="F21" s="431" t="s">
        <v>445</v>
      </c>
      <c r="G21" s="431" t="s">
        <v>601</v>
      </c>
      <c r="H21" s="432">
        <v>30</v>
      </c>
      <c r="I21" s="433">
        <f t="shared" si="0"/>
        <v>0.7499999999999998</v>
      </c>
      <c r="J21" s="434"/>
      <c r="K21" s="434"/>
    </row>
    <row r="22" spans="3:11" s="103" customFormat="1" ht="16.5" customHeight="1">
      <c r="C22" s="999">
        <v>11</v>
      </c>
      <c r="D22" s="995" t="s">
        <v>444</v>
      </c>
      <c r="E22" s="618" t="s">
        <v>188</v>
      </c>
      <c r="F22" s="617" t="s">
        <v>445</v>
      </c>
      <c r="G22" s="995" t="s">
        <v>605</v>
      </c>
      <c r="H22" s="619">
        <v>90</v>
      </c>
      <c r="I22" s="620">
        <f>I20+TIME(0,H20,0)</f>
        <v>0.7499999999999998</v>
      </c>
      <c r="J22" s="621"/>
      <c r="K22" s="621"/>
    </row>
    <row r="23" spans="3:11" s="249" customFormat="1" ht="16.5" customHeight="1">
      <c r="C23" s="832">
        <v>12</v>
      </c>
      <c r="D23" s="438" t="s">
        <v>494</v>
      </c>
      <c r="E23" s="831" t="s">
        <v>67</v>
      </c>
      <c r="F23" s="438" t="s">
        <v>445</v>
      </c>
      <c r="G23" s="438" t="s">
        <v>605</v>
      </c>
      <c r="H23" s="432">
        <v>120</v>
      </c>
      <c r="I23" s="433">
        <f>I22+TIME(0,H22,0)</f>
        <v>0.8124999999999998</v>
      </c>
      <c r="J23" s="434"/>
      <c r="K23" s="434"/>
    </row>
    <row r="24" spans="3:11" s="103" customFormat="1" ht="16.5" customHeight="1">
      <c r="C24" s="999">
        <v>13</v>
      </c>
      <c r="D24" s="995" t="s">
        <v>444</v>
      </c>
      <c r="E24" s="618" t="s">
        <v>211</v>
      </c>
      <c r="F24" s="995" t="s">
        <v>445</v>
      </c>
      <c r="G24" s="995" t="s">
        <v>605</v>
      </c>
      <c r="H24" s="619">
        <v>0</v>
      </c>
      <c r="I24" s="620">
        <f>I23+TIME(0,H23,0)</f>
        <v>0.8958333333333331</v>
      </c>
      <c r="J24" s="621"/>
      <c r="K24" s="621"/>
    </row>
    <row r="25" spans="3:11" s="249" customFormat="1" ht="16.5" customHeight="1">
      <c r="C25" s="1159"/>
      <c r="D25" s="438"/>
      <c r="E25" s="831"/>
      <c r="F25" s="438"/>
      <c r="G25" s="438"/>
      <c r="H25" s="432"/>
      <c r="I25" s="433"/>
      <c r="J25" s="434"/>
      <c r="K25" s="434"/>
    </row>
    <row r="26" spans="1:9" s="314" customFormat="1" ht="16.5" customHeight="1">
      <c r="A26" s="370"/>
      <c r="B26" s="362"/>
      <c r="C26" s="1829"/>
      <c r="D26" s="1830"/>
      <c r="E26" s="1830"/>
      <c r="F26" s="1830"/>
      <c r="G26" s="1830"/>
      <c r="H26" s="1830"/>
      <c r="I26" s="1830"/>
    </row>
    <row r="27" spans="1:9" s="314" customFormat="1" ht="16.5" customHeight="1">
      <c r="A27" s="370"/>
      <c r="B27" s="362"/>
      <c r="C27" s="1828" t="s">
        <v>68</v>
      </c>
      <c r="D27" s="1828"/>
      <c r="E27" s="1828"/>
      <c r="F27" s="1828"/>
      <c r="G27" s="1828"/>
      <c r="H27" s="1828"/>
      <c r="I27" s="1828"/>
    </row>
    <row r="28" spans="1:9" s="247" customFormat="1" ht="16.5" customHeight="1">
      <c r="A28" s="240"/>
      <c r="B28" s="710"/>
      <c r="C28" s="711"/>
      <c r="D28" s="711"/>
      <c r="E28" s="711"/>
      <c r="F28" s="711"/>
      <c r="G28" s="711"/>
      <c r="H28" s="711"/>
      <c r="I28" s="711"/>
    </row>
    <row r="29" spans="3:11" s="301" customFormat="1" ht="16.5" customHeight="1">
      <c r="C29" s="423">
        <v>14</v>
      </c>
      <c r="D29" s="425" t="s">
        <v>494</v>
      </c>
      <c r="E29" s="523" t="s">
        <v>67</v>
      </c>
      <c r="F29" s="425" t="s">
        <v>445</v>
      </c>
      <c r="G29" s="425" t="s">
        <v>605</v>
      </c>
      <c r="H29" s="426">
        <v>60</v>
      </c>
      <c r="I29" s="427">
        <f>TIME(8,0,0)</f>
        <v>0.3333333333333333</v>
      </c>
      <c r="J29" s="428"/>
      <c r="K29" s="428"/>
    </row>
    <row r="30" spans="3:11" s="249" customFormat="1" ht="16.5" customHeight="1">
      <c r="C30" s="1159">
        <v>15</v>
      </c>
      <c r="D30" s="438" t="s">
        <v>494</v>
      </c>
      <c r="E30" s="831" t="s">
        <v>62</v>
      </c>
      <c r="F30" s="438" t="s">
        <v>445</v>
      </c>
      <c r="G30" s="438" t="s">
        <v>605</v>
      </c>
      <c r="H30" s="432">
        <v>60</v>
      </c>
      <c r="I30" s="433">
        <f aca="true" t="shared" si="1" ref="I30:I36">I29+TIME(0,H29,0)</f>
        <v>0.375</v>
      </c>
      <c r="J30" s="434"/>
      <c r="K30" s="434"/>
    </row>
    <row r="31" spans="3:11" s="301" customFormat="1" ht="16.5" customHeight="1">
      <c r="C31" s="423">
        <v>16</v>
      </c>
      <c r="D31" s="425" t="s">
        <v>444</v>
      </c>
      <c r="E31" s="523" t="s">
        <v>69</v>
      </c>
      <c r="F31" s="425" t="s">
        <v>445</v>
      </c>
      <c r="G31" s="425" t="s">
        <v>605</v>
      </c>
      <c r="H31" s="426">
        <v>30</v>
      </c>
      <c r="I31" s="427">
        <f t="shared" si="1"/>
        <v>0.4166666666666667</v>
      </c>
      <c r="J31" s="428"/>
      <c r="K31" s="428"/>
    </row>
    <row r="32" spans="3:11" s="249" customFormat="1" ht="16.5" customHeight="1">
      <c r="C32" s="1159">
        <v>17</v>
      </c>
      <c r="D32" s="438" t="s">
        <v>320</v>
      </c>
      <c r="E32" s="831" t="s">
        <v>70</v>
      </c>
      <c r="F32" s="438" t="s">
        <v>445</v>
      </c>
      <c r="G32" s="438" t="s">
        <v>605</v>
      </c>
      <c r="H32" s="432">
        <v>110</v>
      </c>
      <c r="I32" s="433">
        <f t="shared" si="1"/>
        <v>0.4375</v>
      </c>
      <c r="J32" s="434"/>
      <c r="K32" s="434"/>
    </row>
    <row r="33" spans="3:11" s="301" customFormat="1" ht="16.5" customHeight="1">
      <c r="C33" s="423">
        <v>18</v>
      </c>
      <c r="D33" s="425" t="s">
        <v>189</v>
      </c>
      <c r="E33" s="523" t="s">
        <v>691</v>
      </c>
      <c r="F33" s="425" t="s">
        <v>445</v>
      </c>
      <c r="G33" s="425" t="s">
        <v>601</v>
      </c>
      <c r="H33" s="426">
        <v>5</v>
      </c>
      <c r="I33" s="427">
        <f t="shared" si="1"/>
        <v>0.5138888888888888</v>
      </c>
      <c r="J33" s="428"/>
      <c r="K33" s="428"/>
    </row>
    <row r="34" spans="3:24" s="249" customFormat="1" ht="16.5" customHeight="1">
      <c r="C34" s="1159">
        <v>19</v>
      </c>
      <c r="D34" s="430" t="s">
        <v>189</v>
      </c>
      <c r="E34" s="831" t="s">
        <v>212</v>
      </c>
      <c r="F34" s="438" t="s">
        <v>447</v>
      </c>
      <c r="G34" s="438" t="s">
        <v>601</v>
      </c>
      <c r="H34" s="432">
        <v>5</v>
      </c>
      <c r="I34" s="433">
        <f t="shared" si="1"/>
        <v>0.517361111111111</v>
      </c>
      <c r="J34" s="434"/>
      <c r="K34" s="434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</row>
    <row r="35" spans="3:24" s="301" customFormat="1" ht="16.5" customHeight="1">
      <c r="C35" s="423">
        <v>20</v>
      </c>
      <c r="D35" s="424" t="s">
        <v>444</v>
      </c>
      <c r="E35" s="425" t="s">
        <v>156</v>
      </c>
      <c r="F35" s="425" t="s">
        <v>445</v>
      </c>
      <c r="G35" s="425" t="s">
        <v>605</v>
      </c>
      <c r="H35" s="426">
        <v>0</v>
      </c>
      <c r="I35" s="427">
        <f t="shared" si="1"/>
        <v>0.5208333333333333</v>
      </c>
      <c r="J35" s="428"/>
      <c r="K35" s="428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</row>
    <row r="36" spans="3:11" s="249" customFormat="1" ht="16.5" customHeight="1">
      <c r="C36" s="832">
        <v>21</v>
      </c>
      <c r="D36" s="431" t="s">
        <v>444</v>
      </c>
      <c r="E36" s="831" t="s">
        <v>153</v>
      </c>
      <c r="F36" s="431" t="s">
        <v>445</v>
      </c>
      <c r="G36" s="431" t="s">
        <v>601</v>
      </c>
      <c r="H36" s="432">
        <v>0</v>
      </c>
      <c r="I36" s="433">
        <f t="shared" si="1"/>
        <v>0.5208333333333333</v>
      </c>
      <c r="J36" s="434"/>
      <c r="K36" s="434"/>
    </row>
    <row r="37" spans="3:11" s="301" customFormat="1" ht="16.5" customHeight="1">
      <c r="C37" s="423"/>
      <c r="D37" s="425"/>
      <c r="E37" s="523"/>
      <c r="F37" s="425"/>
      <c r="G37" s="425"/>
      <c r="H37" s="426"/>
      <c r="I37" s="427"/>
      <c r="J37" s="428"/>
      <c r="K37" s="428"/>
    </row>
    <row r="38" spans="3:24" s="249" customFormat="1" ht="16.5" customHeight="1">
      <c r="C38" s="12"/>
      <c r="D38" s="12" t="s">
        <v>393</v>
      </c>
      <c r="E38" s="431"/>
      <c r="F38" s="431"/>
      <c r="G38" s="431"/>
      <c r="H38" s="432"/>
      <c r="I38" s="433"/>
      <c r="J38" s="434"/>
      <c r="K38" s="434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</row>
    <row r="39" spans="3:24" s="301" customFormat="1" ht="16.5" customHeight="1">
      <c r="C39" s="220"/>
      <c r="D39" s="405" t="s">
        <v>391</v>
      </c>
      <c r="E39" s="425"/>
      <c r="F39" s="425"/>
      <c r="G39" s="425"/>
      <c r="H39" s="426"/>
      <c r="I39" s="427"/>
      <c r="J39" s="428"/>
      <c r="K39" s="428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</row>
    <row r="40" spans="2:9" s="22" customFormat="1" ht="16.5" customHeight="1">
      <c r="B40" s="1167"/>
      <c r="C40" s="12" t="s">
        <v>442</v>
      </c>
      <c r="D40" s="401" t="s">
        <v>497</v>
      </c>
      <c r="E40" s="12"/>
      <c r="F40" s="12"/>
      <c r="G40" s="1168"/>
      <c r="H40" s="1168"/>
      <c r="I40" s="1168"/>
    </row>
    <row r="41" spans="2:9" s="270" customFormat="1" ht="16.5" customHeight="1">
      <c r="B41" s="26"/>
      <c r="C41" s="408"/>
      <c r="D41" s="408" t="s">
        <v>390</v>
      </c>
      <c r="E41" s="220"/>
      <c r="F41" s="405"/>
      <c r="G41" s="271"/>
      <c r="H41" s="272"/>
      <c r="I41" s="274"/>
    </row>
    <row r="42" spans="2:9" s="22" customFormat="1" ht="16.5" customHeight="1">
      <c r="B42" s="18"/>
      <c r="C42" s="400"/>
      <c r="D42" s="401" t="s">
        <v>263</v>
      </c>
      <c r="E42" s="12" t="s">
        <v>442</v>
      </c>
      <c r="F42" s="401"/>
      <c r="H42" s="1168"/>
      <c r="I42" s="1168"/>
    </row>
    <row r="43" spans="3:6" s="803" customFormat="1" ht="16.5" customHeight="1">
      <c r="C43" s="404"/>
      <c r="D43" s="408" t="s">
        <v>394</v>
      </c>
      <c r="E43" s="408"/>
      <c r="F43" s="408"/>
    </row>
    <row r="44" spans="3:6" s="622" customFormat="1" ht="16.5" customHeight="1">
      <c r="C44" s="400"/>
      <c r="D44" s="401" t="s">
        <v>395</v>
      </c>
      <c r="E44" s="400"/>
      <c r="F44" s="401"/>
    </row>
    <row r="45" spans="3:6" s="803" customFormat="1" ht="16.5" customHeight="1">
      <c r="C45" s="404"/>
      <c r="D45" s="408"/>
      <c r="E45" s="404"/>
      <c r="F45" s="408"/>
    </row>
    <row r="46" spans="1:9" s="413" customFormat="1" ht="16.5" customHeight="1">
      <c r="A46" s="237"/>
      <c r="B46" s="237"/>
      <c r="C46" s="237"/>
      <c r="D46" s="237"/>
      <c r="E46" s="237"/>
      <c r="F46" s="237"/>
      <c r="G46" s="237"/>
      <c r="H46" s="312"/>
      <c r="I46" s="238"/>
    </row>
    <row r="47" ht="16.5" customHeight="1">
      <c r="C47" s="211"/>
    </row>
    <row r="48" ht="16.5" customHeight="1">
      <c r="C48" s="211"/>
    </row>
    <row r="49" ht="16.5" customHeight="1">
      <c r="C49" s="211"/>
    </row>
    <row r="50" ht="16.5" customHeight="1">
      <c r="C50" s="211"/>
    </row>
    <row r="51" ht="16.5" customHeight="1">
      <c r="C51" s="211"/>
    </row>
    <row r="52" ht="16.5" customHeight="1">
      <c r="C52" s="211"/>
    </row>
    <row r="53" ht="16.5" customHeight="1">
      <c r="C53" s="211"/>
    </row>
    <row r="54" ht="16.5" customHeight="1">
      <c r="C54" s="211"/>
    </row>
    <row r="55" ht="16.5" customHeight="1">
      <c r="C55" s="211"/>
    </row>
    <row r="56" ht="16.5" customHeight="1">
      <c r="C56" s="211"/>
    </row>
    <row r="57" ht="16.5" customHeight="1">
      <c r="C57" s="211"/>
    </row>
    <row r="58" ht="16.5" customHeight="1">
      <c r="C58" s="211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  <row r="64" ht="16.5" customHeight="1">
      <c r="C64" s="211"/>
    </row>
    <row r="65" ht="16.5" customHeight="1">
      <c r="C65" s="211"/>
    </row>
    <row r="66" ht="16.5" customHeight="1">
      <c r="C66" s="211"/>
    </row>
  </sheetData>
  <sheetProtection selectLockedCells="1" selectUnlockedCells="1"/>
  <mergeCells count="7">
    <mergeCell ref="C26:I26"/>
    <mergeCell ref="C27:I27"/>
    <mergeCell ref="B2:I2"/>
    <mergeCell ref="B3:I3"/>
    <mergeCell ref="B4:I4"/>
    <mergeCell ref="C9:I9"/>
    <mergeCell ref="C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6"/>
  </sheetPr>
  <dimension ref="A1:I4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175" customFormat="1" ht="15.75">
      <c r="A1" s="1137"/>
      <c r="B1" s="1137"/>
      <c r="C1" s="1137"/>
      <c r="D1" s="1137"/>
      <c r="E1" s="1137"/>
      <c r="F1" s="1137"/>
      <c r="G1" s="1137"/>
      <c r="H1" s="1137"/>
      <c r="I1" s="1138"/>
    </row>
    <row r="2" spans="1:9" s="1175" customFormat="1" ht="18">
      <c r="A2" s="1139"/>
      <c r="B2" s="1827" t="s">
        <v>170</v>
      </c>
      <c r="C2" s="1827"/>
      <c r="D2" s="1827"/>
      <c r="E2" s="1827"/>
      <c r="F2" s="1827"/>
      <c r="G2" s="1827"/>
      <c r="H2" s="1827"/>
      <c r="I2" s="1827"/>
    </row>
    <row r="3" spans="1:9" s="692" customFormat="1" ht="18">
      <c r="A3" s="311"/>
      <c r="B3" s="1812" t="s">
        <v>715</v>
      </c>
      <c r="C3" s="1812"/>
      <c r="D3" s="1812"/>
      <c r="E3" s="1812"/>
      <c r="F3" s="1812"/>
      <c r="G3" s="1812"/>
      <c r="H3" s="1812"/>
      <c r="I3" s="1812"/>
    </row>
    <row r="4" spans="1:9" s="830" customFormat="1" ht="15.75">
      <c r="A4" s="420"/>
      <c r="B4" s="1799" t="s">
        <v>716</v>
      </c>
      <c r="C4" s="1799"/>
      <c r="D4" s="1799"/>
      <c r="E4" s="1799"/>
      <c r="F4" s="1799"/>
      <c r="G4" s="1799"/>
      <c r="H4" s="1799"/>
      <c r="I4" s="1799"/>
    </row>
    <row r="5" spans="1:9" s="86" customFormat="1" ht="15.75">
      <c r="A5" s="396"/>
      <c r="B5" s="1008" t="s">
        <v>447</v>
      </c>
      <c r="C5" s="421" t="s">
        <v>145</v>
      </c>
      <c r="D5" s="422"/>
      <c r="E5" s="399"/>
      <c r="F5" s="399"/>
      <c r="G5" s="399"/>
      <c r="H5" s="399"/>
      <c r="I5" s="399"/>
    </row>
    <row r="6" spans="1:9" s="86" customFormat="1" ht="15.75">
      <c r="A6" s="396"/>
      <c r="B6" s="397" t="s">
        <v>447</v>
      </c>
      <c r="C6" s="421" t="s">
        <v>171</v>
      </c>
      <c r="D6" s="422"/>
      <c r="E6" s="399"/>
      <c r="F6" s="399"/>
      <c r="G6" s="399"/>
      <c r="H6" s="399"/>
      <c r="I6" s="399"/>
    </row>
    <row r="7" spans="1:9" s="413" customFormat="1" ht="18">
      <c r="A7" s="1170"/>
      <c r="B7" s="1803"/>
      <c r="C7" s="1803"/>
      <c r="D7" s="1803"/>
      <c r="E7" s="1803"/>
      <c r="F7" s="1803"/>
      <c r="G7" s="1803"/>
      <c r="H7" s="1803"/>
      <c r="I7" s="1803"/>
    </row>
    <row r="8" spans="1:9" s="413" customFormat="1" ht="18">
      <c r="A8" s="47"/>
      <c r="B8" s="1459" t="s">
        <v>71</v>
      </c>
      <c r="C8" s="1801"/>
      <c r="D8" s="1801"/>
      <c r="E8" s="1801"/>
      <c r="F8" s="1801"/>
      <c r="G8" s="1801"/>
      <c r="H8" s="1801"/>
      <c r="I8" s="1801"/>
    </row>
    <row r="9" spans="1:9" s="692" customFormat="1" ht="18">
      <c r="A9" s="10"/>
      <c r="B9" s="317"/>
      <c r="C9" s="318"/>
      <c r="D9" s="318"/>
      <c r="E9" s="318"/>
      <c r="F9" s="318"/>
      <c r="G9" s="318"/>
      <c r="H9" s="1796" t="s">
        <v>206</v>
      </c>
      <c r="I9" s="1796"/>
    </row>
    <row r="10" spans="1:9" ht="15.75">
      <c r="A10" s="301"/>
      <c r="B10" s="301"/>
      <c r="C10" s="423">
        <v>1</v>
      </c>
      <c r="D10" s="424" t="s">
        <v>444</v>
      </c>
      <c r="E10" s="425" t="s">
        <v>526</v>
      </c>
      <c r="F10" s="425" t="s">
        <v>445</v>
      </c>
      <c r="G10" s="425" t="s">
        <v>172</v>
      </c>
      <c r="H10" s="426">
        <v>1</v>
      </c>
      <c r="I10" s="427">
        <v>0.6666666666666666</v>
      </c>
    </row>
    <row r="11" spans="1:9" s="692" customFormat="1" ht="15.75">
      <c r="A11" s="249"/>
      <c r="B11" s="249"/>
      <c r="C11" s="429">
        <v>2</v>
      </c>
      <c r="D11" s="430" t="s">
        <v>495</v>
      </c>
      <c r="E11" s="430" t="s">
        <v>606</v>
      </c>
      <c r="F11" s="431" t="s">
        <v>445</v>
      </c>
      <c r="G11" s="431" t="s">
        <v>172</v>
      </c>
      <c r="H11" s="432">
        <v>9</v>
      </c>
      <c r="I11" s="433">
        <f aca="true" t="shared" si="0" ref="I11:I21">I10+TIME(0,H10,0)</f>
        <v>0.6673611111111111</v>
      </c>
    </row>
    <row r="12" spans="1:9" ht="15.75">
      <c r="A12" s="301"/>
      <c r="B12" s="301"/>
      <c r="C12" s="435">
        <v>3</v>
      </c>
      <c r="D12" s="424" t="s">
        <v>495</v>
      </c>
      <c r="E12" s="436" t="s">
        <v>377</v>
      </c>
      <c r="F12" s="425" t="s">
        <v>445</v>
      </c>
      <c r="G12" s="425" t="s">
        <v>172</v>
      </c>
      <c r="H12" s="426">
        <v>5</v>
      </c>
      <c r="I12" s="427">
        <f t="shared" si="0"/>
        <v>0.673611111111111</v>
      </c>
    </row>
    <row r="13" spans="1:9" s="692" customFormat="1" ht="15.75">
      <c r="A13" s="249"/>
      <c r="B13" s="249"/>
      <c r="C13" s="429">
        <v>4</v>
      </c>
      <c r="D13" s="430" t="s">
        <v>492</v>
      </c>
      <c r="E13" s="438" t="s">
        <v>146</v>
      </c>
      <c r="F13" s="431" t="s">
        <v>445</v>
      </c>
      <c r="G13" s="431" t="s">
        <v>172</v>
      </c>
      <c r="H13" s="432">
        <v>10</v>
      </c>
      <c r="I13" s="433">
        <f t="shared" si="0"/>
        <v>0.6770833333333333</v>
      </c>
    </row>
    <row r="14" spans="1:9" ht="15.75">
      <c r="A14" s="301"/>
      <c r="B14" s="301"/>
      <c r="C14" s="435">
        <v>5</v>
      </c>
      <c r="D14" s="424" t="s">
        <v>495</v>
      </c>
      <c r="E14" s="436" t="s">
        <v>173</v>
      </c>
      <c r="F14" s="425" t="s">
        <v>445</v>
      </c>
      <c r="G14" s="425" t="s">
        <v>172</v>
      </c>
      <c r="H14" s="426">
        <v>10</v>
      </c>
      <c r="I14" s="427">
        <f t="shared" si="0"/>
        <v>0.6840277777777777</v>
      </c>
    </row>
    <row r="15" spans="1:9" s="692" customFormat="1" ht="15.75">
      <c r="A15" s="249"/>
      <c r="B15" s="249"/>
      <c r="C15" s="440">
        <v>6</v>
      </c>
      <c r="D15" s="431" t="s">
        <v>494</v>
      </c>
      <c r="E15" s="438" t="s">
        <v>607</v>
      </c>
      <c r="F15" s="431" t="s">
        <v>445</v>
      </c>
      <c r="G15" s="431" t="s">
        <v>605</v>
      </c>
      <c r="H15" s="432">
        <v>5</v>
      </c>
      <c r="I15" s="433">
        <f t="shared" si="0"/>
        <v>0.6909722222222221</v>
      </c>
    </row>
    <row r="16" spans="1:9" ht="15.75">
      <c r="A16" s="301"/>
      <c r="B16" s="301"/>
      <c r="C16" s="435">
        <v>7</v>
      </c>
      <c r="D16" s="424" t="s">
        <v>494</v>
      </c>
      <c r="E16" s="425" t="s">
        <v>176</v>
      </c>
      <c r="F16" s="425" t="s">
        <v>381</v>
      </c>
      <c r="G16" s="425" t="s">
        <v>605</v>
      </c>
      <c r="H16" s="426">
        <v>30</v>
      </c>
      <c r="I16" s="427">
        <f t="shared" si="0"/>
        <v>0.6944444444444443</v>
      </c>
    </row>
    <row r="17" spans="1:9" s="692" customFormat="1" ht="15.75">
      <c r="A17" s="249"/>
      <c r="B17" s="249"/>
      <c r="C17" s="440">
        <v>8</v>
      </c>
      <c r="D17" s="431" t="s">
        <v>494</v>
      </c>
      <c r="E17" s="431" t="s">
        <v>72</v>
      </c>
      <c r="F17" s="431" t="s">
        <v>381</v>
      </c>
      <c r="G17" s="431" t="s">
        <v>605</v>
      </c>
      <c r="H17" s="432">
        <v>50</v>
      </c>
      <c r="I17" s="433">
        <f t="shared" si="0"/>
        <v>0.7152777777777777</v>
      </c>
    </row>
    <row r="18" spans="1:9" s="1403" customFormat="1" ht="15.75">
      <c r="A18" s="1393"/>
      <c r="B18" s="1393"/>
      <c r="C18" s="1394">
        <v>9</v>
      </c>
      <c r="D18" s="1395" t="s">
        <v>444</v>
      </c>
      <c r="E18" s="1396" t="s">
        <v>73</v>
      </c>
      <c r="F18" s="1395" t="s">
        <v>381</v>
      </c>
      <c r="G18" s="1395" t="s">
        <v>605</v>
      </c>
      <c r="H18" s="1397">
        <v>90</v>
      </c>
      <c r="I18" s="1398">
        <f t="shared" si="0"/>
        <v>0.7499999999999999</v>
      </c>
    </row>
    <row r="19" spans="1:9" ht="15.75">
      <c r="A19" s="301"/>
      <c r="B19" s="301"/>
      <c r="C19" s="423">
        <v>10</v>
      </c>
      <c r="D19" s="424" t="s">
        <v>444</v>
      </c>
      <c r="E19" s="425" t="s">
        <v>526</v>
      </c>
      <c r="F19" s="425" t="s">
        <v>445</v>
      </c>
      <c r="G19" s="425" t="s">
        <v>172</v>
      </c>
      <c r="H19" s="426">
        <v>1</v>
      </c>
      <c r="I19" s="427">
        <f t="shared" si="0"/>
        <v>0.8124999999999999</v>
      </c>
    </row>
    <row r="20" spans="1:9" s="692" customFormat="1" ht="15.75">
      <c r="A20" s="249"/>
      <c r="B20" s="249"/>
      <c r="C20" s="429">
        <v>11</v>
      </c>
      <c r="D20" s="430" t="s">
        <v>494</v>
      </c>
      <c r="E20" s="430" t="s">
        <v>174</v>
      </c>
      <c r="F20" s="431" t="s">
        <v>445</v>
      </c>
      <c r="G20" s="431"/>
      <c r="H20" s="432">
        <v>119</v>
      </c>
      <c r="I20" s="433">
        <f t="shared" si="0"/>
        <v>0.8131944444444443</v>
      </c>
    </row>
    <row r="21" spans="1:9" ht="15.75">
      <c r="A21" s="301"/>
      <c r="B21" s="301"/>
      <c r="C21" s="435">
        <v>12</v>
      </c>
      <c r="D21" s="424" t="s">
        <v>495</v>
      </c>
      <c r="E21" s="436" t="s">
        <v>382</v>
      </c>
      <c r="F21" s="425" t="s">
        <v>445</v>
      </c>
      <c r="G21" s="425"/>
      <c r="H21" s="426"/>
      <c r="I21" s="427">
        <f t="shared" si="0"/>
        <v>0.8958333333333333</v>
      </c>
    </row>
    <row r="22" spans="1:9" s="692" customFormat="1" ht="15.75">
      <c r="A22" s="249"/>
      <c r="B22" s="249"/>
      <c r="C22" s="429"/>
      <c r="D22" s="430"/>
      <c r="E22" s="438"/>
      <c r="F22" s="431"/>
      <c r="G22" s="431"/>
      <c r="H22" s="432"/>
      <c r="I22" s="433"/>
    </row>
    <row r="23" spans="1:9" s="413" customFormat="1" ht="15.75">
      <c r="A23" s="319"/>
      <c r="B23" s="319"/>
      <c r="C23" s="1176"/>
      <c r="D23" s="1177"/>
      <c r="E23" s="1332"/>
      <c r="F23" s="1177"/>
      <c r="G23" s="1177"/>
      <c r="H23" s="1178"/>
      <c r="I23" s="1179"/>
    </row>
    <row r="24" spans="1:9" s="413" customFormat="1" ht="18">
      <c r="A24" s="47"/>
      <c r="B24" s="1459" t="s">
        <v>74</v>
      </c>
      <c r="C24" s="1801"/>
      <c r="D24" s="1801"/>
      <c r="E24" s="1801"/>
      <c r="F24" s="1801"/>
      <c r="G24" s="1801"/>
      <c r="H24" s="1801"/>
      <c r="I24" s="1801"/>
    </row>
    <row r="25" spans="1:9" s="692" customFormat="1" ht="18">
      <c r="A25" s="10"/>
      <c r="B25" s="317"/>
      <c r="C25" s="318"/>
      <c r="D25" s="318"/>
      <c r="E25" s="318"/>
      <c r="F25" s="318"/>
      <c r="G25" s="318"/>
      <c r="H25" s="318"/>
      <c r="I25" s="318"/>
    </row>
    <row r="26" spans="1:9" ht="15.75">
      <c r="A26" s="301"/>
      <c r="B26" s="301"/>
      <c r="C26" s="435">
        <v>13</v>
      </c>
      <c r="D26" s="424" t="s">
        <v>444</v>
      </c>
      <c r="E26" s="424" t="s">
        <v>175</v>
      </c>
      <c r="F26" s="425" t="s">
        <v>445</v>
      </c>
      <c r="G26" s="425" t="s">
        <v>172</v>
      </c>
      <c r="H26" s="426">
        <v>1</v>
      </c>
      <c r="I26" s="427">
        <v>0.3333333333333333</v>
      </c>
    </row>
    <row r="27" spans="1:9" s="692" customFormat="1" ht="15.75">
      <c r="A27" s="249"/>
      <c r="B27" s="249"/>
      <c r="C27" s="440">
        <v>14</v>
      </c>
      <c r="D27" s="431" t="s">
        <v>494</v>
      </c>
      <c r="E27" s="431" t="s">
        <v>174</v>
      </c>
      <c r="F27" s="431" t="s">
        <v>381</v>
      </c>
      <c r="G27" s="431" t="s">
        <v>605</v>
      </c>
      <c r="H27" s="432">
        <v>119</v>
      </c>
      <c r="I27" s="433">
        <f aca="true" t="shared" si="1" ref="I27:I32">I26+TIME(0,H26,0)</f>
        <v>0.33402777777777776</v>
      </c>
    </row>
    <row r="28" spans="1:9" s="839" customFormat="1" ht="15.75">
      <c r="A28" s="301"/>
      <c r="B28" s="301"/>
      <c r="C28" s="435">
        <v>15</v>
      </c>
      <c r="D28" s="424" t="s">
        <v>444</v>
      </c>
      <c r="E28" s="523" t="s">
        <v>496</v>
      </c>
      <c r="F28" s="425" t="s">
        <v>445</v>
      </c>
      <c r="G28" s="425"/>
      <c r="H28" s="426">
        <v>30</v>
      </c>
      <c r="I28" s="427">
        <f t="shared" si="1"/>
        <v>0.41666666666666663</v>
      </c>
    </row>
    <row r="29" spans="1:9" s="692" customFormat="1" ht="15.75">
      <c r="A29" s="249"/>
      <c r="B29" s="249"/>
      <c r="C29" s="429">
        <v>16</v>
      </c>
      <c r="D29" s="430" t="s">
        <v>444</v>
      </c>
      <c r="E29" s="430" t="s">
        <v>175</v>
      </c>
      <c r="F29" s="431" t="s">
        <v>445</v>
      </c>
      <c r="G29" s="431" t="s">
        <v>172</v>
      </c>
      <c r="H29" s="432">
        <v>1</v>
      </c>
      <c r="I29" s="433">
        <f t="shared" si="1"/>
        <v>0.43749999999999994</v>
      </c>
    </row>
    <row r="30" spans="1:9" s="839" customFormat="1" ht="15.75">
      <c r="A30" s="301"/>
      <c r="B30" s="301"/>
      <c r="C30" s="441">
        <v>17</v>
      </c>
      <c r="D30" s="425" t="s">
        <v>494</v>
      </c>
      <c r="E30" s="425" t="s">
        <v>174</v>
      </c>
      <c r="F30" s="425" t="s">
        <v>381</v>
      </c>
      <c r="G30" s="425" t="s">
        <v>605</v>
      </c>
      <c r="H30" s="426">
        <v>90</v>
      </c>
      <c r="I30" s="427">
        <f t="shared" si="1"/>
        <v>0.4381944444444444</v>
      </c>
    </row>
    <row r="31" spans="1:9" s="692" customFormat="1" ht="15.75">
      <c r="A31" s="249"/>
      <c r="B31" s="249"/>
      <c r="C31" s="440">
        <v>18</v>
      </c>
      <c r="D31" s="431" t="s">
        <v>494</v>
      </c>
      <c r="E31" s="431" t="s">
        <v>75</v>
      </c>
      <c r="F31" s="431" t="s">
        <v>381</v>
      </c>
      <c r="G31" s="431" t="s">
        <v>605</v>
      </c>
      <c r="H31" s="432">
        <v>29</v>
      </c>
      <c r="I31" s="433">
        <f t="shared" si="1"/>
        <v>0.5006944444444443</v>
      </c>
    </row>
    <row r="32" spans="1:9" s="839" customFormat="1" ht="15.75">
      <c r="A32" s="301"/>
      <c r="B32" s="301"/>
      <c r="C32" s="435">
        <v>19</v>
      </c>
      <c r="D32" s="424" t="s">
        <v>444</v>
      </c>
      <c r="E32" s="523" t="s">
        <v>383</v>
      </c>
      <c r="F32" s="425" t="s">
        <v>445</v>
      </c>
      <c r="G32" s="425"/>
      <c r="H32" s="426">
        <v>0</v>
      </c>
      <c r="I32" s="427">
        <f t="shared" si="1"/>
        <v>0.5208333333333333</v>
      </c>
    </row>
    <row r="33" spans="1:9" s="692" customFormat="1" ht="15.75">
      <c r="A33" s="249"/>
      <c r="B33" s="249"/>
      <c r="C33" s="832"/>
      <c r="D33" s="431"/>
      <c r="E33" s="831"/>
      <c r="F33" s="431"/>
      <c r="G33" s="431"/>
      <c r="H33" s="432"/>
      <c r="I33" s="433"/>
    </row>
    <row r="34" spans="1:9" s="839" customFormat="1" ht="15.75">
      <c r="A34" s="301"/>
      <c r="B34" s="301"/>
      <c r="C34" s="220"/>
      <c r="D34" s="220" t="s">
        <v>393</v>
      </c>
      <c r="E34" s="425"/>
      <c r="F34" s="425"/>
      <c r="G34" s="425"/>
      <c r="H34" s="426"/>
      <c r="I34" s="427"/>
    </row>
    <row r="35" spans="1:9" s="692" customFormat="1" ht="15.75">
      <c r="A35" s="249"/>
      <c r="B35" s="249"/>
      <c r="C35" s="12"/>
      <c r="D35" s="403" t="s">
        <v>391</v>
      </c>
      <c r="E35" s="431"/>
      <c r="F35" s="431"/>
      <c r="G35" s="431"/>
      <c r="H35" s="432"/>
      <c r="I35" s="433"/>
    </row>
    <row r="36" spans="1:9" s="839" customFormat="1" ht="15">
      <c r="A36" s="270"/>
      <c r="B36" s="833"/>
      <c r="C36" s="220" t="s">
        <v>442</v>
      </c>
      <c r="D36" s="408" t="s">
        <v>497</v>
      </c>
      <c r="E36" s="220"/>
      <c r="F36" s="220"/>
      <c r="G36" s="834"/>
      <c r="H36" s="834"/>
      <c r="I36" s="834"/>
    </row>
    <row r="37" spans="1:9" s="692" customFormat="1" ht="15">
      <c r="A37" s="22"/>
      <c r="B37" s="18"/>
      <c r="C37" s="401"/>
      <c r="D37" s="401" t="s">
        <v>390</v>
      </c>
      <c r="E37" s="12"/>
      <c r="F37" s="403"/>
      <c r="G37" s="23"/>
      <c r="H37" s="57"/>
      <c r="I37" s="65"/>
    </row>
    <row r="38" spans="1:9" s="839" customFormat="1" ht="15">
      <c r="A38" s="270"/>
      <c r="B38" s="26"/>
      <c r="C38" s="404"/>
      <c r="D38" s="408" t="s">
        <v>263</v>
      </c>
      <c r="E38" s="220" t="s">
        <v>442</v>
      </c>
      <c r="F38" s="408"/>
      <c r="G38" s="270"/>
      <c r="H38" s="834"/>
      <c r="I38" s="834"/>
    </row>
    <row r="39" spans="1:9" s="692" customFormat="1" ht="15.75">
      <c r="A39" s="622"/>
      <c r="B39" s="622"/>
      <c r="C39" s="400"/>
      <c r="D39" s="401" t="s">
        <v>394</v>
      </c>
      <c r="E39" s="401"/>
      <c r="F39" s="401"/>
      <c r="G39" s="622"/>
      <c r="H39" s="622"/>
      <c r="I39" s="622"/>
    </row>
    <row r="40" spans="1:9" s="839" customFormat="1" ht="15.75">
      <c r="A40" s="803"/>
      <c r="B40" s="803"/>
      <c r="C40" s="404"/>
      <c r="D40" s="408" t="s">
        <v>395</v>
      </c>
      <c r="E40" s="404"/>
      <c r="F40" s="408"/>
      <c r="G40" s="803"/>
      <c r="H40" s="803"/>
      <c r="I40" s="803"/>
    </row>
    <row r="41" spans="1:9" s="692" customFormat="1" ht="15.75">
      <c r="A41" s="622"/>
      <c r="B41" s="622"/>
      <c r="C41" s="400"/>
      <c r="D41" s="401"/>
      <c r="E41" s="400"/>
      <c r="F41" s="401"/>
      <c r="G41" s="622"/>
      <c r="H41" s="622"/>
      <c r="I41" s="622"/>
    </row>
    <row r="42" spans="1:9" s="413" customFormat="1" ht="15.75">
      <c r="A42" s="1333"/>
      <c r="B42" s="1333"/>
      <c r="C42" s="1261"/>
      <c r="D42" s="1334"/>
      <c r="E42" s="1261"/>
      <c r="F42" s="1334"/>
      <c r="G42" s="1333"/>
      <c r="H42" s="1333"/>
      <c r="I42" s="1333"/>
    </row>
  </sheetData>
  <mergeCells count="7">
    <mergeCell ref="B24:I24"/>
    <mergeCell ref="H9:I9"/>
    <mergeCell ref="B8:I8"/>
    <mergeCell ref="B2:I2"/>
    <mergeCell ref="B3:I3"/>
    <mergeCell ref="B4:I4"/>
    <mergeCell ref="B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35"/>
    </row>
    <row r="11" ht="12.75">
      <c r="P11" s="1435"/>
    </row>
    <row r="12" ht="12.75">
      <c r="P12" s="1435"/>
    </row>
    <row r="13" ht="12.75">
      <c r="P13" s="1435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47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E3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6" customWidth="1"/>
    <col min="2" max="2" width="27.7109375" style="86" customWidth="1"/>
    <col min="3" max="3" width="40.7109375" style="86" customWidth="1"/>
    <col min="4" max="4" width="23.421875" style="86" customWidth="1"/>
    <col min="5" max="16384" width="40.7109375" style="86" customWidth="1"/>
  </cols>
  <sheetData>
    <row r="1" spans="2:5" s="1191" customFormat="1" ht="15">
      <c r="B1" s="1190"/>
      <c r="C1" s="1190"/>
      <c r="D1" s="1190"/>
      <c r="E1" s="1190"/>
    </row>
    <row r="2" spans="2:5" s="1191" customFormat="1" ht="15">
      <c r="B2" s="1190"/>
      <c r="C2" s="1190"/>
      <c r="D2" s="1190"/>
      <c r="E2" s="1190"/>
    </row>
    <row r="3" spans="2:5" s="1191" customFormat="1" ht="23.25">
      <c r="B3" s="1440" t="s">
        <v>622</v>
      </c>
      <c r="C3" s="1441"/>
      <c r="D3" s="1441"/>
      <c r="E3" s="1442"/>
    </row>
    <row r="4" spans="2:5" s="1191" customFormat="1" ht="15">
      <c r="B4" s="1180" t="s">
        <v>726</v>
      </c>
      <c r="C4" s="1180" t="s">
        <v>727</v>
      </c>
      <c r="D4" s="1180" t="s">
        <v>728</v>
      </c>
      <c r="E4" s="1180" t="s">
        <v>729</v>
      </c>
    </row>
    <row r="5" spans="2:5" s="1191" customFormat="1" ht="15">
      <c r="B5" s="1443" t="s">
        <v>610</v>
      </c>
      <c r="C5" s="1181" t="s">
        <v>779</v>
      </c>
      <c r="D5" s="1443" t="s">
        <v>730</v>
      </c>
      <c r="E5" s="1446" t="s">
        <v>542</v>
      </c>
    </row>
    <row r="6" spans="2:5" s="1191" customFormat="1" ht="38.25" customHeight="1">
      <c r="B6" s="1444"/>
      <c r="C6" s="1189" t="s">
        <v>147</v>
      </c>
      <c r="D6" s="1444"/>
      <c r="E6" s="1447"/>
    </row>
    <row r="7" spans="2:5" s="1191" customFormat="1" ht="12.75" customHeight="1">
      <c r="B7" s="1445"/>
      <c r="C7" s="1189" t="s">
        <v>560</v>
      </c>
      <c r="D7" s="1445"/>
      <c r="E7" s="1448"/>
    </row>
    <row r="8" spans="2:5" s="1191" customFormat="1" ht="15">
      <c r="B8" s="1436" t="s">
        <v>611</v>
      </c>
      <c r="C8" s="1183" t="s">
        <v>755</v>
      </c>
      <c r="D8" s="1436" t="s">
        <v>731</v>
      </c>
      <c r="E8" s="1438" t="s">
        <v>543</v>
      </c>
    </row>
    <row r="9" spans="2:5" s="1191" customFormat="1" ht="12.75" customHeight="1">
      <c r="B9" s="1437"/>
      <c r="C9" s="1188" t="s">
        <v>643</v>
      </c>
      <c r="D9" s="1437"/>
      <c r="E9" s="1439"/>
    </row>
    <row r="10" spans="2:5" s="1191" customFormat="1" ht="15">
      <c r="B10" s="1443" t="s">
        <v>612</v>
      </c>
      <c r="C10" s="1181" t="s">
        <v>732</v>
      </c>
      <c r="D10" s="1443" t="s">
        <v>733</v>
      </c>
      <c r="E10" s="1446" t="s">
        <v>563</v>
      </c>
    </row>
    <row r="11" spans="2:5" s="1191" customFormat="1" ht="12.75" customHeight="1">
      <c r="B11" s="1445"/>
      <c r="C11" s="1189" t="s">
        <v>642</v>
      </c>
      <c r="D11" s="1445"/>
      <c r="E11" s="1448"/>
    </row>
    <row r="12" spans="2:5" s="1191" customFormat="1" ht="15">
      <c r="B12" s="1436" t="s">
        <v>613</v>
      </c>
      <c r="C12" s="1183" t="s">
        <v>544</v>
      </c>
      <c r="D12" s="1436" t="s">
        <v>734</v>
      </c>
      <c r="E12" s="1438" t="s">
        <v>702</v>
      </c>
    </row>
    <row r="13" spans="2:5" s="1191" customFormat="1" ht="12.75" customHeight="1">
      <c r="B13" s="1437"/>
      <c r="C13" s="1188" t="s">
        <v>625</v>
      </c>
      <c r="D13" s="1437"/>
      <c r="E13" s="1439"/>
    </row>
    <row r="14" spans="2:5" s="1191" customFormat="1" ht="15">
      <c r="B14" s="1443" t="s">
        <v>615</v>
      </c>
      <c r="C14" s="1181" t="s">
        <v>545</v>
      </c>
      <c r="D14" s="1443" t="s">
        <v>735</v>
      </c>
      <c r="E14" s="1446" t="s">
        <v>548</v>
      </c>
    </row>
    <row r="15" spans="2:5" s="1191" customFormat="1" ht="12.75" customHeight="1">
      <c r="B15" s="1445"/>
      <c r="C15" s="1189" t="s">
        <v>627</v>
      </c>
      <c r="D15" s="1445"/>
      <c r="E15" s="1448"/>
    </row>
    <row r="16" spans="2:5" s="1191" customFormat="1" ht="15">
      <c r="B16" s="1436" t="s">
        <v>614</v>
      </c>
      <c r="C16" s="1183" t="s">
        <v>649</v>
      </c>
      <c r="D16" s="1436" t="s">
        <v>736</v>
      </c>
      <c r="E16" s="1438" t="s">
        <v>547</v>
      </c>
    </row>
    <row r="17" spans="2:5" s="1191" customFormat="1" ht="12.75" customHeight="1">
      <c r="B17" s="1437"/>
      <c r="C17" s="1188" t="s">
        <v>626</v>
      </c>
      <c r="D17" s="1437"/>
      <c r="E17" s="1439"/>
    </row>
    <row r="18" spans="2:5" s="1191" customFormat="1" ht="15">
      <c r="B18" s="1181" t="s">
        <v>561</v>
      </c>
      <c r="C18" s="1181" t="s">
        <v>546</v>
      </c>
      <c r="D18" s="1181" t="s">
        <v>737</v>
      </c>
      <c r="E18" s="1185" t="s">
        <v>738</v>
      </c>
    </row>
    <row r="19" spans="2:5" s="1191" customFormat="1" ht="15">
      <c r="B19" s="1183" t="s">
        <v>616</v>
      </c>
      <c r="C19" s="1183" t="s">
        <v>549</v>
      </c>
      <c r="D19" s="1183" t="s">
        <v>739</v>
      </c>
      <c r="E19" s="1184" t="s">
        <v>703</v>
      </c>
    </row>
    <row r="20" spans="2:5" s="1191" customFormat="1" ht="15">
      <c r="B20" s="1181" t="s">
        <v>618</v>
      </c>
      <c r="C20" s="1181" t="s">
        <v>740</v>
      </c>
      <c r="D20" s="1181" t="s">
        <v>741</v>
      </c>
      <c r="E20" s="1182" t="s">
        <v>550</v>
      </c>
    </row>
    <row r="21" spans="2:5" s="1191" customFormat="1" ht="15">
      <c r="B21" s="1186" t="s">
        <v>554</v>
      </c>
      <c r="C21" s="1186" t="s">
        <v>551</v>
      </c>
      <c r="D21" s="1186" t="s">
        <v>742</v>
      </c>
      <c r="E21" s="1187" t="s">
        <v>562</v>
      </c>
    </row>
    <row r="22" spans="2:5" s="1191" customFormat="1" ht="15">
      <c r="B22" s="1181" t="s">
        <v>555</v>
      </c>
      <c r="C22" s="1181" t="s">
        <v>552</v>
      </c>
      <c r="D22" s="1421" t="s">
        <v>828</v>
      </c>
      <c r="E22" s="1182" t="s">
        <v>556</v>
      </c>
    </row>
    <row r="23" spans="2:5" s="1191" customFormat="1" ht="15">
      <c r="B23" s="1186" t="s">
        <v>557</v>
      </c>
      <c r="C23" s="1186" t="s">
        <v>553</v>
      </c>
      <c r="D23" s="1186" t="s">
        <v>743</v>
      </c>
      <c r="E23" s="1187" t="s">
        <v>558</v>
      </c>
    </row>
    <row r="24" spans="2:5" s="1191" customFormat="1" ht="15">
      <c r="B24" s="1181" t="s">
        <v>617</v>
      </c>
      <c r="C24" s="1181" t="s">
        <v>559</v>
      </c>
      <c r="D24" s="1181" t="s">
        <v>744</v>
      </c>
      <c r="E24" s="1182" t="s">
        <v>704</v>
      </c>
    </row>
    <row r="25" spans="2:5" s="1191" customFormat="1" ht="15">
      <c r="B25" s="1186" t="s">
        <v>608</v>
      </c>
      <c r="C25" s="1186" t="s">
        <v>794</v>
      </c>
      <c r="D25" s="1186" t="s">
        <v>745</v>
      </c>
      <c r="E25" s="1187" t="s">
        <v>609</v>
      </c>
    </row>
    <row r="26" spans="2:5" s="1191" customFormat="1" ht="15">
      <c r="B26" s="1181" t="s">
        <v>746</v>
      </c>
      <c r="C26" s="1181" t="s">
        <v>795</v>
      </c>
      <c r="D26" s="1181" t="s">
        <v>747</v>
      </c>
      <c r="E26" s="1182" t="s">
        <v>654</v>
      </c>
    </row>
    <row r="27" spans="2:5" s="1191" customFormat="1" ht="15">
      <c r="B27" s="1186" t="s">
        <v>655</v>
      </c>
      <c r="C27" s="1186" t="s">
        <v>132</v>
      </c>
      <c r="D27" s="1186" t="s">
        <v>754</v>
      </c>
      <c r="E27" s="1187" t="s">
        <v>694</v>
      </c>
    </row>
    <row r="28" spans="2:5" s="1191" customFormat="1" ht="15">
      <c r="B28" s="1181" t="s">
        <v>848</v>
      </c>
      <c r="C28" s="1181" t="s">
        <v>849</v>
      </c>
      <c r="D28" s="1422" t="s">
        <v>134</v>
      </c>
      <c r="E28" s="1182" t="s">
        <v>133</v>
      </c>
    </row>
    <row r="29" spans="2:5" s="1191" customFormat="1" ht="15">
      <c r="B29" s="1186" t="s">
        <v>619</v>
      </c>
      <c r="C29" s="1186" t="s">
        <v>748</v>
      </c>
      <c r="D29" s="1186" t="s">
        <v>749</v>
      </c>
      <c r="E29" s="1187" t="s">
        <v>750</v>
      </c>
    </row>
    <row r="30" spans="2:5" s="1191" customFormat="1" ht="15">
      <c r="B30" s="1181" t="s">
        <v>152</v>
      </c>
      <c r="C30" s="1181" t="s">
        <v>751</v>
      </c>
      <c r="D30" s="1181" t="s">
        <v>752</v>
      </c>
      <c r="E30" s="1182" t="s">
        <v>753</v>
      </c>
    </row>
    <row r="31" s="1191" customFormat="1" ht="12.75"/>
  </sheetData>
  <mergeCells count="19">
    <mergeCell ref="B14:B15"/>
    <mergeCell ref="D14:D15"/>
    <mergeCell ref="E14:E15"/>
    <mergeCell ref="B16:B17"/>
    <mergeCell ref="D16:D17"/>
    <mergeCell ref="E16:E17"/>
    <mergeCell ref="B10:B11"/>
    <mergeCell ref="D10:D11"/>
    <mergeCell ref="E10:E11"/>
    <mergeCell ref="B12:B13"/>
    <mergeCell ref="D12:D13"/>
    <mergeCell ref="E12:E13"/>
    <mergeCell ref="B8:B9"/>
    <mergeCell ref="D8:D9"/>
    <mergeCell ref="E8:E9"/>
    <mergeCell ref="B3:E3"/>
    <mergeCell ref="B5:B7"/>
    <mergeCell ref="D5:D7"/>
    <mergeCell ref="E5:E7"/>
  </mergeCells>
  <hyperlinks>
    <hyperlink ref="E5" r:id="rId1" display="mailto:stuart.kerry@philips.com"/>
    <hyperlink ref="E8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brian@linux-wlan.com"/>
    <hyperlink ref="E18" r:id="rId7" display="mailto:tktan@ieee.org"/>
    <hyperlink ref="E19" r:id="rId8" display="mailto:john.fakatselis@conexant.com"/>
    <hyperlink ref="E20" r:id="rId9" display="mailto:duncan.kitchin@intel.com"/>
    <hyperlink ref="E22" r:id="rId10" display="mailto:richard.h.paine@boeing.com"/>
    <hyperlink ref="E23" r:id="rId11" display="mailto:bob@airespace.com"/>
    <hyperlink ref="E24" r:id="rId12" display="mailto:bruce.kraemer@conexant.com"/>
    <hyperlink ref="E25" r:id="rId13" display="mailto:cchaplin@sj.symbol.com"/>
    <hyperlink ref="E26" r:id="rId14" display="mailto:donald.eastlake@motorola.com"/>
    <hyperlink ref="E29" r:id="rId15" display="mailto:lra@tiac.net"/>
    <hyperlink ref="E30" r:id="rId16" display="mailto:stephen.mccann@roke.co.uk"/>
    <hyperlink ref="E27" r:id="rId17" display="mailto:charles_wright@azimuthsystems.com"/>
  </hyperlinks>
  <printOptions/>
  <pageMargins left="0.75" right="0.75" top="1" bottom="1" header="0.5" footer="0.5"/>
  <pageSetup horizontalDpi="600" verticalDpi="600" orientation="portrait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2"/>
  <sheetViews>
    <sheetView showGridLines="0" zoomScale="83" zoomScaleNormal="83" workbookViewId="0" topLeftCell="A1">
      <selection activeCell="A1" sqref="A1"/>
    </sheetView>
  </sheetViews>
  <sheetFormatPr defaultColWidth="9.140625" defaultRowHeight="12.75"/>
  <cols>
    <col min="1" max="1" width="8.57421875" style="474" customWidth="1"/>
    <col min="2" max="2" width="23.140625" style="475" customWidth="1"/>
    <col min="3" max="8" width="21.421875" style="476" customWidth="1"/>
    <col min="9" max="9" width="21.57421875" style="476" hidden="1" customWidth="1"/>
    <col min="10" max="10" width="17.57421875" style="476" customWidth="1"/>
    <col min="11" max="16384" width="9.140625" style="474" customWidth="1"/>
  </cols>
  <sheetData>
    <row r="1" spans="2:8" ht="6" customHeight="1">
      <c r="B1" s="1449"/>
      <c r="C1" s="1449"/>
      <c r="D1" s="1449"/>
      <c r="E1" s="1449"/>
      <c r="F1" s="1449"/>
      <c r="G1" s="1449"/>
      <c r="H1" s="1449"/>
    </row>
    <row r="2" spans="2:8" ht="13.5" thickBot="1">
      <c r="B2" s="1450"/>
      <c r="C2" s="1450"/>
      <c r="D2" s="1450"/>
      <c r="E2" s="1450"/>
      <c r="F2" s="1450"/>
      <c r="G2" s="1450"/>
      <c r="H2" s="1450"/>
    </row>
    <row r="3" spans="2:8" ht="12.75">
      <c r="B3" s="1451" t="s">
        <v>407</v>
      </c>
      <c r="C3" s="1452"/>
      <c r="D3" s="1452"/>
      <c r="E3" s="1452"/>
      <c r="F3" s="1452"/>
      <c r="G3" s="1452"/>
      <c r="H3" s="1453"/>
    </row>
    <row r="4" spans="2:22" ht="18.75" thickBot="1">
      <c r="B4" s="1454"/>
      <c r="C4" s="1455"/>
      <c r="D4" s="1455"/>
      <c r="E4" s="1455"/>
      <c r="F4" s="1455"/>
      <c r="G4" s="1455"/>
      <c r="H4" s="1426"/>
      <c r="I4" s="488"/>
      <c r="J4" s="488"/>
      <c r="K4" s="488"/>
      <c r="L4" s="488"/>
      <c r="M4" s="477"/>
      <c r="N4" s="477"/>
      <c r="O4" s="478"/>
      <c r="P4" s="476"/>
      <c r="Q4" s="476"/>
      <c r="R4" s="476"/>
      <c r="S4" s="476"/>
      <c r="T4" s="476"/>
      <c r="U4" s="476"/>
      <c r="V4" s="476"/>
    </row>
    <row r="5" ht="13.5" thickBot="1"/>
    <row r="6" spans="2:9" ht="38.25" customHeight="1">
      <c r="B6" s="484" t="s">
        <v>402</v>
      </c>
      <c r="C6" s="1199">
        <v>83</v>
      </c>
      <c r="D6" s="1195">
        <v>84</v>
      </c>
      <c r="E6" s="1203">
        <v>85</v>
      </c>
      <c r="F6" s="1379">
        <v>86</v>
      </c>
      <c r="G6" s="1370">
        <v>87</v>
      </c>
      <c r="H6" s="1386">
        <v>88</v>
      </c>
      <c r="I6" s="540">
        <v>83</v>
      </c>
    </row>
    <row r="7" spans="2:9" ht="38.25" customHeight="1">
      <c r="B7" s="485" t="s">
        <v>398</v>
      </c>
      <c r="C7" s="1200" t="s">
        <v>516</v>
      </c>
      <c r="D7" s="1196" t="s">
        <v>181</v>
      </c>
      <c r="E7" s="1204" t="s">
        <v>516</v>
      </c>
      <c r="F7" s="1380" t="s">
        <v>181</v>
      </c>
      <c r="G7" s="1371" t="s">
        <v>516</v>
      </c>
      <c r="H7" s="1387" t="s">
        <v>181</v>
      </c>
      <c r="I7" s="541" t="s">
        <v>516</v>
      </c>
    </row>
    <row r="8" spans="2:9" ht="38.25" customHeight="1">
      <c r="B8" s="486" t="s">
        <v>400</v>
      </c>
      <c r="C8" s="1201" t="s">
        <v>656</v>
      </c>
      <c r="D8" s="1197" t="s">
        <v>657</v>
      </c>
      <c r="E8" s="1205" t="s">
        <v>658</v>
      </c>
      <c r="F8" s="1381" t="s">
        <v>659</v>
      </c>
      <c r="G8" s="1372" t="s">
        <v>660</v>
      </c>
      <c r="H8" s="1388" t="s">
        <v>661</v>
      </c>
      <c r="I8" s="542" t="s">
        <v>224</v>
      </c>
    </row>
    <row r="9" spans="2:9" ht="38.25" customHeight="1">
      <c r="B9" s="487" t="s">
        <v>535</v>
      </c>
      <c r="C9" s="1201" t="s">
        <v>663</v>
      </c>
      <c r="D9" s="1197" t="s">
        <v>662</v>
      </c>
      <c r="E9" s="1205" t="s">
        <v>674</v>
      </c>
      <c r="F9" s="1381" t="s">
        <v>664</v>
      </c>
      <c r="G9" s="1373" t="s">
        <v>665</v>
      </c>
      <c r="H9" s="1388" t="s">
        <v>853</v>
      </c>
      <c r="I9" s="542" t="s">
        <v>223</v>
      </c>
    </row>
    <row r="10" spans="2:9" ht="38.25" customHeight="1">
      <c r="B10" s="479" t="s">
        <v>536</v>
      </c>
      <c r="C10" s="1201">
        <v>38005</v>
      </c>
      <c r="D10" s="1197">
        <v>38068</v>
      </c>
      <c r="E10" s="1205">
        <v>38124</v>
      </c>
      <c r="F10" s="1381">
        <v>38187</v>
      </c>
      <c r="G10" s="1374">
        <v>38250</v>
      </c>
      <c r="H10" s="1388">
        <v>38313</v>
      </c>
      <c r="I10" s="542">
        <v>38005</v>
      </c>
    </row>
    <row r="11" spans="2:9" ht="38.25" customHeight="1">
      <c r="B11" s="1390" t="s">
        <v>854</v>
      </c>
      <c r="C11" s="1201" t="s">
        <v>788</v>
      </c>
      <c r="D11" s="1197">
        <v>38068</v>
      </c>
      <c r="E11" s="1205" t="s">
        <v>788</v>
      </c>
      <c r="F11" s="1381">
        <v>38187</v>
      </c>
      <c r="G11" s="1391" t="s">
        <v>788</v>
      </c>
      <c r="H11" s="1388">
        <v>38313</v>
      </c>
      <c r="I11" s="542" t="s">
        <v>368</v>
      </c>
    </row>
    <row r="12" spans="2:9" ht="38.25" customHeight="1">
      <c r="B12" s="1383" t="s">
        <v>850</v>
      </c>
      <c r="C12" s="1201">
        <v>38007</v>
      </c>
      <c r="D12" s="1197">
        <v>38070</v>
      </c>
      <c r="E12" s="1205">
        <v>38126</v>
      </c>
      <c r="F12" s="1381">
        <v>38189</v>
      </c>
      <c r="G12" s="1384">
        <v>38252</v>
      </c>
      <c r="H12" s="1388">
        <v>38315</v>
      </c>
      <c r="I12" s="1385"/>
    </row>
    <row r="13" spans="2:9" ht="38.25" customHeight="1">
      <c r="B13" s="480" t="s">
        <v>401</v>
      </c>
      <c r="C13" s="1201">
        <v>38019</v>
      </c>
      <c r="D13" s="1197">
        <v>38075</v>
      </c>
      <c r="E13" s="1205">
        <v>38132</v>
      </c>
      <c r="F13" s="1381">
        <v>38201</v>
      </c>
      <c r="G13" s="1375">
        <v>38264</v>
      </c>
      <c r="H13" s="1388" t="s">
        <v>368</v>
      </c>
      <c r="I13" s="542" t="s">
        <v>368</v>
      </c>
    </row>
    <row r="14" spans="2:9" ht="38.25" customHeight="1">
      <c r="B14" s="481" t="s">
        <v>851</v>
      </c>
      <c r="C14" s="1201">
        <v>38026</v>
      </c>
      <c r="D14" s="1197">
        <v>38082</v>
      </c>
      <c r="E14" s="1205">
        <v>38145</v>
      </c>
      <c r="F14" s="1381">
        <v>38208</v>
      </c>
      <c r="G14" s="1376">
        <v>38272</v>
      </c>
      <c r="H14" s="1388" t="s">
        <v>368</v>
      </c>
      <c r="I14" s="542" t="s">
        <v>368</v>
      </c>
    </row>
    <row r="15" spans="2:9" ht="38.25" customHeight="1">
      <c r="B15" s="482" t="s">
        <v>366</v>
      </c>
      <c r="C15" s="1201">
        <v>38030</v>
      </c>
      <c r="D15" s="1197">
        <v>38085</v>
      </c>
      <c r="E15" s="1205">
        <v>38149</v>
      </c>
      <c r="F15" s="1381">
        <v>38212</v>
      </c>
      <c r="G15" s="1378">
        <v>38275</v>
      </c>
      <c r="H15" s="1388" t="s">
        <v>368</v>
      </c>
      <c r="I15" s="542" t="s">
        <v>368</v>
      </c>
    </row>
    <row r="16" spans="2:9" ht="38.25" customHeight="1" thickBot="1">
      <c r="B16" s="483" t="s">
        <v>852</v>
      </c>
      <c r="C16" s="1202">
        <v>38054</v>
      </c>
      <c r="D16" s="1198">
        <v>38111</v>
      </c>
      <c r="E16" s="1206">
        <v>38173</v>
      </c>
      <c r="F16" s="1382">
        <v>38237</v>
      </c>
      <c r="G16" s="1377">
        <v>38299</v>
      </c>
      <c r="H16" s="1389" t="s">
        <v>368</v>
      </c>
      <c r="I16" s="543" t="s">
        <v>368</v>
      </c>
    </row>
    <row r="19" ht="12.75">
      <c r="F19" s="478"/>
    </row>
    <row r="22" spans="2:10" s="489" customFormat="1" ht="12.75">
      <c r="B22" s="490"/>
      <c r="C22" s="491"/>
      <c r="D22" s="491"/>
      <c r="E22" s="491"/>
      <c r="F22" s="491"/>
      <c r="G22" s="491"/>
      <c r="H22" s="491"/>
      <c r="I22" s="491"/>
      <c r="J22" s="491"/>
    </row>
    <row r="23" spans="2:10" s="489" customFormat="1" ht="12.75">
      <c r="B23" s="490"/>
      <c r="C23" s="491"/>
      <c r="D23" s="491"/>
      <c r="E23" s="491"/>
      <c r="F23" s="491"/>
      <c r="G23" s="491"/>
      <c r="H23" s="491"/>
      <c r="I23" s="491"/>
      <c r="J23" s="491"/>
    </row>
    <row r="24" spans="2:12" s="492" customFormat="1" ht="15.75">
      <c r="B24" s="493" t="s">
        <v>294</v>
      </c>
      <c r="C24" s="495"/>
      <c r="D24" s="495"/>
      <c r="E24" s="495"/>
      <c r="F24" s="495"/>
      <c r="G24" s="495"/>
      <c r="H24" s="495"/>
      <c r="I24" s="495"/>
      <c r="J24" s="495"/>
      <c r="K24" s="495"/>
      <c r="L24" s="495"/>
    </row>
    <row r="25" spans="2:12" s="492" customFormat="1" ht="15.75">
      <c r="B25" s="493"/>
      <c r="C25" s="495"/>
      <c r="D25" s="495"/>
      <c r="E25" s="495"/>
      <c r="F25" s="495"/>
      <c r="G25" s="495"/>
      <c r="H25" s="495"/>
      <c r="I25" s="495"/>
      <c r="J25" s="495"/>
      <c r="K25" s="495"/>
      <c r="L25" s="495"/>
    </row>
    <row r="26" spans="2:12" s="492" customFormat="1" ht="15.75">
      <c r="B26" s="496" t="s">
        <v>295</v>
      </c>
      <c r="C26" s="495"/>
      <c r="D26" s="495"/>
      <c r="E26" s="495"/>
      <c r="F26" s="495"/>
      <c r="G26" s="495"/>
      <c r="H26" s="495"/>
      <c r="I26" s="495"/>
      <c r="J26" s="495"/>
      <c r="K26" s="495"/>
      <c r="L26" s="495"/>
    </row>
    <row r="27" spans="2:12" s="492" customFormat="1" ht="15.75">
      <c r="B27" s="493"/>
      <c r="C27" s="495"/>
      <c r="D27" s="495"/>
      <c r="E27" s="495"/>
      <c r="F27" s="495"/>
      <c r="G27" s="495"/>
      <c r="H27" s="495"/>
      <c r="I27" s="495"/>
      <c r="J27" s="495"/>
      <c r="K27" s="495"/>
      <c r="L27" s="495"/>
    </row>
    <row r="28" spans="2:12" s="492" customFormat="1" ht="15.75">
      <c r="B28" s="493" t="s">
        <v>289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</row>
    <row r="29" spans="2:12" s="492" customFormat="1" ht="15.75">
      <c r="B29" s="493"/>
      <c r="C29" s="495"/>
      <c r="D29" s="495"/>
      <c r="E29" s="495"/>
      <c r="F29" s="495"/>
      <c r="G29" s="495"/>
      <c r="H29" s="495"/>
      <c r="I29" s="495"/>
      <c r="J29" s="495"/>
      <c r="K29" s="495"/>
      <c r="L29" s="495"/>
    </row>
    <row r="30" spans="2:12" s="492" customFormat="1" ht="15.75">
      <c r="B30" s="496" t="s">
        <v>292</v>
      </c>
      <c r="C30" s="495"/>
      <c r="D30" s="495"/>
      <c r="E30" s="495"/>
      <c r="F30" s="495"/>
      <c r="G30" s="495"/>
      <c r="H30" s="495"/>
      <c r="I30" s="495"/>
      <c r="J30" s="495"/>
      <c r="K30" s="495"/>
      <c r="L30" s="495"/>
    </row>
    <row r="31" spans="2:12" s="492" customFormat="1" ht="15.75">
      <c r="B31" s="496"/>
      <c r="C31" s="495"/>
      <c r="D31" s="495"/>
      <c r="E31" s="495"/>
      <c r="F31" s="495"/>
      <c r="G31" s="495"/>
      <c r="H31" s="495"/>
      <c r="I31" s="495"/>
      <c r="J31" s="495"/>
      <c r="K31" s="495"/>
      <c r="L31" s="495"/>
    </row>
    <row r="32" spans="2:12" s="492" customFormat="1" ht="15.75">
      <c r="B32" s="496" t="s">
        <v>293</v>
      </c>
      <c r="C32" s="495"/>
      <c r="D32" s="495"/>
      <c r="E32" s="495"/>
      <c r="F32" s="495"/>
      <c r="G32" s="495"/>
      <c r="H32" s="495"/>
      <c r="I32" s="495"/>
      <c r="J32" s="495"/>
      <c r="K32" s="495"/>
      <c r="L32" s="495"/>
    </row>
    <row r="33" spans="2:12" s="492" customFormat="1" ht="15.75">
      <c r="B33" s="497"/>
      <c r="C33" s="495"/>
      <c r="D33" s="495"/>
      <c r="E33" s="495"/>
      <c r="F33" s="495"/>
      <c r="G33" s="495"/>
      <c r="H33" s="495"/>
      <c r="I33" s="495"/>
      <c r="J33" s="495"/>
      <c r="K33" s="495"/>
      <c r="L33" s="495"/>
    </row>
    <row r="34" spans="2:12" s="492" customFormat="1" ht="15.75">
      <c r="B34" s="496" t="s">
        <v>290</v>
      </c>
      <c r="C34" s="495"/>
      <c r="D34" s="495"/>
      <c r="E34" s="495"/>
      <c r="F34" s="495"/>
      <c r="G34" s="495"/>
      <c r="H34" s="495"/>
      <c r="I34" s="495"/>
      <c r="J34" s="495"/>
      <c r="K34" s="495"/>
      <c r="L34" s="495"/>
    </row>
    <row r="35" spans="2:12" s="492" customFormat="1" ht="15.75">
      <c r="B35" s="497"/>
      <c r="C35" s="495"/>
      <c r="D35" s="495"/>
      <c r="E35" s="495"/>
      <c r="F35" s="495"/>
      <c r="G35" s="495"/>
      <c r="H35" s="495"/>
      <c r="I35" s="495"/>
      <c r="J35" s="495"/>
      <c r="K35" s="495"/>
      <c r="L35" s="495"/>
    </row>
    <row r="36" spans="2:12" s="492" customFormat="1" ht="15.75">
      <c r="B36" s="493"/>
      <c r="C36" s="495"/>
      <c r="D36" s="495"/>
      <c r="E36" s="495"/>
      <c r="F36" s="495"/>
      <c r="G36" s="495"/>
      <c r="H36" s="495"/>
      <c r="I36" s="495"/>
      <c r="J36" s="495"/>
      <c r="K36" s="495"/>
      <c r="L36" s="495"/>
    </row>
    <row r="37" spans="2:10" s="498" customFormat="1" ht="12.75">
      <c r="B37" s="499"/>
      <c r="C37" s="500"/>
      <c r="D37" s="500"/>
      <c r="E37" s="500"/>
      <c r="F37" s="500"/>
      <c r="G37" s="500"/>
      <c r="H37" s="500"/>
      <c r="I37" s="500"/>
      <c r="J37" s="500"/>
    </row>
    <row r="38" spans="2:10" s="489" customFormat="1" ht="12.75">
      <c r="B38" s="490"/>
      <c r="C38" s="491"/>
      <c r="D38" s="491"/>
      <c r="E38" s="491"/>
      <c r="F38" s="491"/>
      <c r="G38" s="491"/>
      <c r="H38" s="491"/>
      <c r="I38" s="491"/>
      <c r="J38" s="491"/>
    </row>
    <row r="39" spans="2:10" s="489" customFormat="1" ht="12.75">
      <c r="B39" s="490"/>
      <c r="C39" s="491"/>
      <c r="D39" s="491"/>
      <c r="E39" s="491"/>
      <c r="F39" s="491"/>
      <c r="G39" s="491"/>
      <c r="H39" s="491"/>
      <c r="I39" s="491"/>
      <c r="J39" s="491"/>
    </row>
    <row r="40" spans="2:10" s="489" customFormat="1" ht="12.75">
      <c r="B40" s="490"/>
      <c r="C40" s="491"/>
      <c r="D40" s="491"/>
      <c r="E40" s="491"/>
      <c r="F40" s="491"/>
      <c r="G40" s="491"/>
      <c r="H40" s="491"/>
      <c r="I40" s="491"/>
      <c r="J40" s="491"/>
    </row>
    <row r="102" spans="2:13" s="492" customFormat="1" ht="15.75">
      <c r="B102" s="496" t="s">
        <v>291</v>
      </c>
      <c r="C102" s="494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7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1" customWidth="1"/>
    <col min="2" max="2" width="2.8515625" style="42" customWidth="1"/>
    <col min="3" max="3" width="10.8515625" style="42" customWidth="1"/>
    <col min="4" max="4" width="6.28125" style="41" customWidth="1"/>
    <col min="5" max="5" width="89.28125" style="41" customWidth="1"/>
    <col min="6" max="6" width="3.57421875" style="41" customWidth="1"/>
    <col min="7" max="7" width="26.421875" style="41" customWidth="1"/>
    <col min="8" max="8" width="4.28125" style="70" customWidth="1"/>
    <col min="9" max="9" width="10.8515625" style="61" customWidth="1"/>
    <col min="10" max="10" width="5.421875" style="41" customWidth="1"/>
    <col min="11" max="16384" width="12.57421875" style="41" customWidth="1"/>
  </cols>
  <sheetData>
    <row r="2" spans="1:175" s="1" customFormat="1" ht="16.5" customHeight="1" thickBot="1">
      <c r="A2" s="81"/>
      <c r="B2" s="44"/>
      <c r="C2" s="45"/>
      <c r="D2" s="45"/>
      <c r="E2" s="747"/>
      <c r="F2" s="45"/>
      <c r="G2" s="45"/>
      <c r="H2" s="45"/>
      <c r="I2" s="76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</row>
    <row r="3" spans="1:174" s="1" customFormat="1" ht="16.5" customHeight="1" thickBot="1">
      <c r="A3" s="81"/>
      <c r="B3" s="46"/>
      <c r="C3" s="1471" t="str">
        <f>'802.11 Cover'!$C$3</f>
        <v>INTERIM</v>
      </c>
      <c r="D3" s="1472"/>
      <c r="E3" s="1429" t="s">
        <v>232</v>
      </c>
      <c r="F3" s="1425"/>
      <c r="G3" s="1425"/>
      <c r="H3" s="1425"/>
      <c r="I3" s="759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</row>
    <row r="4" spans="1:174" s="1" customFormat="1" ht="16.5" customHeight="1">
      <c r="A4" s="81"/>
      <c r="B4" s="46"/>
      <c r="C4" s="1467" t="str">
        <f>'802.11 Cover'!$C$4</f>
        <v>R1</v>
      </c>
      <c r="D4" s="1468"/>
      <c r="E4" s="1424" t="str">
        <f>'802.11 WLAN Graphic'!$C$4</f>
        <v>Estrel Hotel Berlin, Sonnenallee 225, 12057 Berlin, Germany</v>
      </c>
      <c r="F4" s="1423"/>
      <c r="G4" s="1423"/>
      <c r="H4" s="1423"/>
      <c r="I4" s="760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</row>
    <row r="5" spans="1:174" s="1" customFormat="1" ht="16.5" customHeight="1" thickBot="1">
      <c r="A5" s="81"/>
      <c r="B5" s="46"/>
      <c r="C5" s="1469"/>
      <c r="D5" s="1470"/>
      <c r="E5" s="1456" t="str">
        <f>'802.11 WLAN Graphic'!$C$5</f>
        <v>September 12th-17th, 2004</v>
      </c>
      <c r="F5" s="1457"/>
      <c r="G5" s="1457"/>
      <c r="H5" s="1457"/>
      <c r="I5" s="76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</row>
    <row r="6" spans="1:174" s="1" customFormat="1" ht="16.5" customHeight="1">
      <c r="A6" s="81"/>
      <c r="B6" s="46"/>
      <c r="C6" s="356"/>
      <c r="D6" s="356"/>
      <c r="E6" s="85"/>
      <c r="F6" s="85"/>
      <c r="G6" s="85"/>
      <c r="H6" s="85"/>
      <c r="I6" s="748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</row>
    <row r="7" spans="1:174" s="351" customFormat="1" ht="16.5" customHeight="1">
      <c r="A7" s="715"/>
      <c r="B7" s="348"/>
      <c r="C7" s="352"/>
      <c r="D7" s="352"/>
      <c r="E7" s="353"/>
      <c r="F7" s="353"/>
      <c r="G7" s="353"/>
      <c r="H7" s="353"/>
      <c r="I7" s="749"/>
      <c r="J7" s="715"/>
      <c r="K7" s="715"/>
      <c r="L7" s="715"/>
      <c r="M7" s="715"/>
      <c r="N7" s="715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715"/>
      <c r="Z7" s="715"/>
      <c r="AA7" s="715"/>
      <c r="AB7" s="715"/>
      <c r="AC7" s="715"/>
      <c r="AD7" s="715"/>
      <c r="AE7" s="715"/>
      <c r="AF7" s="715"/>
      <c r="AG7" s="715"/>
      <c r="AH7" s="715"/>
      <c r="AI7" s="715"/>
      <c r="AJ7" s="715"/>
      <c r="AK7" s="715"/>
      <c r="AL7" s="715"/>
      <c r="AM7" s="715"/>
      <c r="AN7" s="715"/>
      <c r="AO7" s="715"/>
      <c r="AP7" s="715"/>
      <c r="AQ7" s="715"/>
      <c r="AR7" s="715"/>
      <c r="AS7" s="715"/>
      <c r="AT7" s="715"/>
      <c r="AU7" s="715"/>
      <c r="AV7" s="715"/>
      <c r="AW7" s="715"/>
      <c r="AX7" s="715"/>
      <c r="AY7" s="715"/>
      <c r="AZ7" s="715"/>
      <c r="BA7" s="715"/>
      <c r="BB7" s="715"/>
      <c r="BC7" s="715"/>
      <c r="BD7" s="715"/>
      <c r="BE7" s="715"/>
      <c r="BF7" s="715"/>
      <c r="BG7" s="715"/>
      <c r="BH7" s="715"/>
      <c r="BI7" s="715"/>
      <c r="BJ7" s="715"/>
      <c r="BK7" s="715"/>
      <c r="BL7" s="715"/>
      <c r="BM7" s="715"/>
      <c r="BN7" s="715"/>
      <c r="BO7" s="715"/>
      <c r="BP7" s="715"/>
      <c r="BQ7" s="715"/>
      <c r="BR7" s="715"/>
      <c r="BS7" s="715"/>
      <c r="BT7" s="715"/>
      <c r="BU7" s="715"/>
      <c r="BV7" s="715"/>
      <c r="BW7" s="715"/>
      <c r="BX7" s="715"/>
      <c r="BY7" s="715"/>
      <c r="BZ7" s="715"/>
      <c r="CA7" s="715"/>
      <c r="CB7" s="715"/>
      <c r="CC7" s="715"/>
      <c r="CD7" s="715"/>
      <c r="CE7" s="715"/>
      <c r="CF7" s="715"/>
      <c r="CG7" s="715"/>
      <c r="CH7" s="715"/>
      <c r="CI7" s="715"/>
      <c r="CJ7" s="715"/>
      <c r="CK7" s="715"/>
      <c r="CL7" s="715"/>
      <c r="CM7" s="715"/>
      <c r="CN7" s="715"/>
      <c r="CO7" s="715"/>
      <c r="CP7" s="715"/>
      <c r="CQ7" s="715"/>
      <c r="CR7" s="715"/>
      <c r="CS7" s="715"/>
      <c r="CT7" s="715"/>
      <c r="CU7" s="715"/>
      <c r="CV7" s="715"/>
      <c r="CW7" s="715"/>
      <c r="CX7" s="715"/>
      <c r="CY7" s="715"/>
      <c r="CZ7" s="715"/>
      <c r="DA7" s="715"/>
      <c r="DB7" s="715"/>
      <c r="DC7" s="715"/>
      <c r="DD7" s="715"/>
      <c r="DE7" s="715"/>
      <c r="DF7" s="715"/>
      <c r="DG7" s="715"/>
      <c r="DH7" s="715"/>
      <c r="DI7" s="715"/>
      <c r="DJ7" s="715"/>
      <c r="DK7" s="715"/>
      <c r="DL7" s="715"/>
      <c r="DM7" s="715"/>
      <c r="DN7" s="715"/>
      <c r="DO7" s="715"/>
      <c r="DP7" s="715"/>
      <c r="DQ7" s="715"/>
      <c r="DR7" s="715"/>
      <c r="DS7" s="715"/>
      <c r="DT7" s="715"/>
      <c r="DU7" s="715"/>
      <c r="DV7" s="715"/>
      <c r="DW7" s="715"/>
      <c r="DX7" s="715"/>
      <c r="DY7" s="715"/>
      <c r="DZ7" s="715"/>
      <c r="EA7" s="715"/>
      <c r="EB7" s="715"/>
      <c r="EC7" s="715"/>
      <c r="ED7" s="715"/>
      <c r="EE7" s="715"/>
      <c r="EF7" s="715"/>
      <c r="EG7" s="715"/>
      <c r="EH7" s="715"/>
      <c r="EI7" s="715"/>
      <c r="EJ7" s="715"/>
      <c r="EK7" s="715"/>
      <c r="EL7" s="715"/>
      <c r="EM7" s="715"/>
      <c r="EN7" s="715"/>
      <c r="EO7" s="715"/>
      <c r="EP7" s="715"/>
      <c r="EQ7" s="715"/>
      <c r="ER7" s="715"/>
      <c r="ES7" s="715"/>
      <c r="ET7" s="715"/>
      <c r="EU7" s="715"/>
      <c r="EV7" s="715"/>
      <c r="EW7" s="715"/>
      <c r="EX7" s="715"/>
      <c r="EY7" s="715"/>
      <c r="EZ7" s="715"/>
      <c r="FA7" s="715"/>
      <c r="FB7" s="715"/>
      <c r="FC7" s="715"/>
      <c r="FD7" s="715"/>
      <c r="FE7" s="715"/>
      <c r="FF7" s="715"/>
      <c r="FG7" s="715"/>
      <c r="FH7" s="715"/>
      <c r="FI7" s="715"/>
      <c r="FJ7" s="715"/>
      <c r="FK7" s="715"/>
      <c r="FL7" s="715"/>
      <c r="FM7" s="715"/>
      <c r="FN7" s="715"/>
      <c r="FO7" s="715"/>
      <c r="FP7" s="715"/>
      <c r="FQ7" s="715"/>
      <c r="FR7" s="715"/>
    </row>
    <row r="8" spans="1:174" s="3" customFormat="1" ht="16.5" customHeight="1">
      <c r="A8" s="81"/>
      <c r="B8" s="1458" t="s">
        <v>97</v>
      </c>
      <c r="C8" s="1459"/>
      <c r="D8" s="1459"/>
      <c r="E8" s="1459"/>
      <c r="F8" s="1459"/>
      <c r="G8" s="1459"/>
      <c r="H8" s="1459"/>
      <c r="I8" s="146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</row>
    <row r="9" spans="1:175" s="780" customFormat="1" ht="16.5" customHeight="1">
      <c r="A9" s="778"/>
      <c r="B9" s="1461" t="s">
        <v>771</v>
      </c>
      <c r="C9" s="1462"/>
      <c r="D9" s="1462"/>
      <c r="E9" s="1462"/>
      <c r="F9" s="1462"/>
      <c r="G9" s="1462"/>
      <c r="H9" s="1462"/>
      <c r="I9" s="1463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79"/>
      <c r="AH9" s="779"/>
      <c r="AI9" s="779"/>
      <c r="AJ9" s="779"/>
      <c r="AK9" s="779"/>
      <c r="AL9" s="779"/>
      <c r="AM9" s="779"/>
      <c r="AN9" s="779"/>
      <c r="AO9" s="779"/>
      <c r="AP9" s="779"/>
      <c r="AQ9" s="779"/>
      <c r="AR9" s="779"/>
      <c r="AS9" s="779"/>
      <c r="AT9" s="779"/>
      <c r="AU9" s="779"/>
      <c r="AV9" s="779"/>
      <c r="AW9" s="779"/>
      <c r="AX9" s="779"/>
      <c r="AY9" s="779"/>
      <c r="AZ9" s="779"/>
      <c r="BA9" s="779"/>
      <c r="BB9" s="779"/>
      <c r="BC9" s="779"/>
      <c r="BD9" s="779"/>
      <c r="BE9" s="779"/>
      <c r="BF9" s="779"/>
      <c r="BG9" s="779"/>
      <c r="BH9" s="779"/>
      <c r="BI9" s="779"/>
      <c r="BJ9" s="779"/>
      <c r="BK9" s="779"/>
      <c r="BL9" s="779"/>
      <c r="BM9" s="779"/>
      <c r="BN9" s="779"/>
      <c r="BO9" s="779"/>
      <c r="BP9" s="779"/>
      <c r="BQ9" s="779"/>
      <c r="BR9" s="779"/>
      <c r="BS9" s="779"/>
      <c r="BT9" s="779"/>
      <c r="BU9" s="779"/>
      <c r="BV9" s="779"/>
      <c r="BW9" s="779"/>
      <c r="BX9" s="779"/>
      <c r="BY9" s="779"/>
      <c r="BZ9" s="779"/>
      <c r="CA9" s="779"/>
      <c r="CB9" s="779"/>
      <c r="CC9" s="779"/>
      <c r="CD9" s="779"/>
      <c r="CE9" s="779"/>
      <c r="CF9" s="779"/>
      <c r="CG9" s="779"/>
      <c r="CH9" s="779"/>
      <c r="CI9" s="779"/>
      <c r="CJ9" s="779"/>
      <c r="CK9" s="779"/>
      <c r="CL9" s="779"/>
      <c r="CM9" s="779"/>
      <c r="CN9" s="779"/>
      <c r="CO9" s="779"/>
      <c r="CP9" s="779"/>
      <c r="CQ9" s="779"/>
      <c r="CR9" s="779"/>
      <c r="CS9" s="779"/>
      <c r="CT9" s="778"/>
      <c r="CU9" s="778"/>
      <c r="CV9" s="778"/>
      <c r="CW9" s="778"/>
      <c r="CX9" s="778"/>
      <c r="CY9" s="778"/>
      <c r="CZ9" s="778"/>
      <c r="DA9" s="778"/>
      <c r="DB9" s="778"/>
      <c r="DC9" s="778"/>
      <c r="DD9" s="778"/>
      <c r="DE9" s="778"/>
      <c r="DF9" s="778"/>
      <c r="DG9" s="778"/>
      <c r="DH9" s="778"/>
      <c r="DI9" s="778"/>
      <c r="DJ9" s="778"/>
      <c r="DK9" s="778"/>
      <c r="DL9" s="778"/>
      <c r="DM9" s="778"/>
      <c r="DN9" s="778"/>
      <c r="DO9" s="778"/>
      <c r="DP9" s="778"/>
      <c r="DQ9" s="778"/>
      <c r="DR9" s="778"/>
      <c r="DS9" s="778"/>
      <c r="DT9" s="778"/>
      <c r="DU9" s="778"/>
      <c r="DV9" s="778"/>
      <c r="DW9" s="778"/>
      <c r="DX9" s="778"/>
      <c r="DY9" s="778"/>
      <c r="DZ9" s="778"/>
      <c r="EA9" s="778"/>
      <c r="EB9" s="778"/>
      <c r="EC9" s="778"/>
      <c r="ED9" s="778"/>
      <c r="EE9" s="778"/>
      <c r="EF9" s="778"/>
      <c r="EG9" s="778"/>
      <c r="EH9" s="778"/>
      <c r="EI9" s="778"/>
      <c r="EJ9" s="778"/>
      <c r="EK9" s="778"/>
      <c r="EL9" s="778"/>
      <c r="EM9" s="778"/>
      <c r="EN9" s="778"/>
      <c r="EO9" s="778"/>
      <c r="EP9" s="778"/>
      <c r="EQ9" s="778"/>
      <c r="ER9" s="778"/>
      <c r="ES9" s="778"/>
      <c r="ET9" s="778"/>
      <c r="EU9" s="778"/>
      <c r="EV9" s="778"/>
      <c r="EW9" s="778"/>
      <c r="EX9" s="778"/>
      <c r="EY9" s="778"/>
      <c r="EZ9" s="778"/>
      <c r="FA9" s="778"/>
      <c r="FB9" s="778"/>
      <c r="FC9" s="778"/>
      <c r="FD9" s="778"/>
      <c r="FE9" s="778"/>
      <c r="FF9" s="778"/>
      <c r="FG9" s="778"/>
      <c r="FH9" s="778"/>
      <c r="FI9" s="778"/>
      <c r="FJ9" s="778"/>
      <c r="FK9" s="778"/>
      <c r="FL9" s="778"/>
      <c r="FM9" s="778"/>
      <c r="FN9" s="778"/>
      <c r="FO9" s="778"/>
      <c r="FP9" s="778"/>
      <c r="FQ9" s="778"/>
      <c r="FR9" s="778"/>
      <c r="FS9" s="778"/>
    </row>
    <row r="10" spans="1:175" s="780" customFormat="1" ht="16.5" customHeight="1">
      <c r="A10" s="778"/>
      <c r="B10" s="1464" t="s">
        <v>770</v>
      </c>
      <c r="C10" s="1465"/>
      <c r="D10" s="1465"/>
      <c r="E10" s="1465"/>
      <c r="F10" s="1465"/>
      <c r="G10" s="1465"/>
      <c r="H10" s="1465"/>
      <c r="I10" s="1466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79"/>
      <c r="Z10" s="779"/>
      <c r="AA10" s="779"/>
      <c r="AB10" s="779"/>
      <c r="AC10" s="779"/>
      <c r="AD10" s="779"/>
      <c r="AE10" s="779"/>
      <c r="AF10" s="779"/>
      <c r="AG10" s="779"/>
      <c r="AH10" s="779"/>
      <c r="AI10" s="779"/>
      <c r="AJ10" s="779"/>
      <c r="AK10" s="779"/>
      <c r="AL10" s="779"/>
      <c r="AM10" s="779"/>
      <c r="AN10" s="779"/>
      <c r="AO10" s="779"/>
      <c r="AP10" s="779"/>
      <c r="AQ10" s="779"/>
      <c r="AR10" s="779"/>
      <c r="AS10" s="779"/>
      <c r="AT10" s="779"/>
      <c r="AU10" s="779"/>
      <c r="AV10" s="779"/>
      <c r="AW10" s="779"/>
      <c r="AX10" s="779"/>
      <c r="AY10" s="779"/>
      <c r="AZ10" s="779"/>
      <c r="BA10" s="779"/>
      <c r="BB10" s="779"/>
      <c r="BC10" s="779"/>
      <c r="BD10" s="779"/>
      <c r="BE10" s="779"/>
      <c r="BF10" s="779"/>
      <c r="BG10" s="779"/>
      <c r="BH10" s="779"/>
      <c r="BI10" s="779"/>
      <c r="BJ10" s="779"/>
      <c r="BK10" s="779"/>
      <c r="BL10" s="779"/>
      <c r="BM10" s="779"/>
      <c r="BN10" s="779"/>
      <c r="BO10" s="779"/>
      <c r="BP10" s="779"/>
      <c r="BQ10" s="779"/>
      <c r="BR10" s="779"/>
      <c r="BS10" s="779"/>
      <c r="BT10" s="779"/>
      <c r="BU10" s="779"/>
      <c r="BV10" s="779"/>
      <c r="BW10" s="779"/>
      <c r="BX10" s="779"/>
      <c r="BY10" s="779"/>
      <c r="BZ10" s="779"/>
      <c r="CA10" s="779"/>
      <c r="CB10" s="779"/>
      <c r="CC10" s="779"/>
      <c r="CD10" s="779"/>
      <c r="CE10" s="779"/>
      <c r="CF10" s="779"/>
      <c r="CG10" s="779"/>
      <c r="CH10" s="779"/>
      <c r="CI10" s="779"/>
      <c r="CJ10" s="779"/>
      <c r="CK10" s="779"/>
      <c r="CL10" s="779"/>
      <c r="CM10" s="779"/>
      <c r="CN10" s="779"/>
      <c r="CO10" s="779"/>
      <c r="CP10" s="779"/>
      <c r="CQ10" s="779"/>
      <c r="CR10" s="779"/>
      <c r="CS10" s="779"/>
      <c r="CT10" s="778"/>
      <c r="CU10" s="778"/>
      <c r="CV10" s="778"/>
      <c r="CW10" s="778"/>
      <c r="CX10" s="778"/>
      <c r="CY10" s="778"/>
      <c r="CZ10" s="778"/>
      <c r="DA10" s="778"/>
      <c r="DB10" s="778"/>
      <c r="DC10" s="778"/>
      <c r="DD10" s="778"/>
      <c r="DE10" s="778"/>
      <c r="DF10" s="778"/>
      <c r="DG10" s="778"/>
      <c r="DH10" s="778"/>
      <c r="DI10" s="778"/>
      <c r="DJ10" s="778"/>
      <c r="DK10" s="778"/>
      <c r="DL10" s="778"/>
      <c r="DM10" s="778"/>
      <c r="DN10" s="778"/>
      <c r="DO10" s="778"/>
      <c r="DP10" s="778"/>
      <c r="DQ10" s="778"/>
      <c r="DR10" s="778"/>
      <c r="DS10" s="778"/>
      <c r="DT10" s="778"/>
      <c r="DU10" s="778"/>
      <c r="DV10" s="778"/>
      <c r="DW10" s="778"/>
      <c r="DX10" s="778"/>
      <c r="DY10" s="778"/>
      <c r="DZ10" s="778"/>
      <c r="EA10" s="778"/>
      <c r="EB10" s="778"/>
      <c r="EC10" s="778"/>
      <c r="ED10" s="778"/>
      <c r="EE10" s="778"/>
      <c r="EF10" s="778"/>
      <c r="EG10" s="778"/>
      <c r="EH10" s="778"/>
      <c r="EI10" s="778"/>
      <c r="EJ10" s="778"/>
      <c r="EK10" s="778"/>
      <c r="EL10" s="778"/>
      <c r="EM10" s="778"/>
      <c r="EN10" s="778"/>
      <c r="EO10" s="778"/>
      <c r="EP10" s="778"/>
      <c r="EQ10" s="778"/>
      <c r="ER10" s="778"/>
      <c r="ES10" s="778"/>
      <c r="ET10" s="778"/>
      <c r="EU10" s="778"/>
      <c r="EV10" s="778"/>
      <c r="EW10" s="778"/>
      <c r="EX10" s="778"/>
      <c r="EY10" s="778"/>
      <c r="EZ10" s="778"/>
      <c r="FA10" s="778"/>
      <c r="FB10" s="778"/>
      <c r="FC10" s="778"/>
      <c r="FD10" s="778"/>
      <c r="FE10" s="778"/>
      <c r="FF10" s="778"/>
      <c r="FG10" s="778"/>
      <c r="FH10" s="778"/>
      <c r="FI10" s="778"/>
      <c r="FJ10" s="778"/>
      <c r="FK10" s="778"/>
      <c r="FL10" s="778"/>
      <c r="FM10" s="778"/>
      <c r="FN10" s="778"/>
      <c r="FO10" s="778"/>
      <c r="FP10" s="778"/>
      <c r="FQ10" s="778"/>
      <c r="FR10" s="778"/>
      <c r="FS10" s="778"/>
    </row>
    <row r="11" spans="2:175" s="20" customFormat="1" ht="16.5" customHeight="1">
      <c r="B11" s="586"/>
      <c r="C11" s="586"/>
      <c r="D11" s="587"/>
      <c r="E11" s="587"/>
      <c r="F11" s="587"/>
      <c r="G11" s="587"/>
      <c r="H11" s="1428" t="s">
        <v>206</v>
      </c>
      <c r="I11" s="1428"/>
      <c r="J11" s="716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0"/>
      <c r="DE11" s="550"/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550"/>
      <c r="DU11" s="550"/>
      <c r="DV11" s="550"/>
      <c r="DW11" s="550"/>
      <c r="DX11" s="550"/>
      <c r="DY11" s="550"/>
      <c r="DZ11" s="550"/>
      <c r="EA11" s="550"/>
      <c r="EB11" s="550"/>
      <c r="EC11" s="550"/>
      <c r="ED11" s="550"/>
      <c r="EE11" s="550"/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  <c r="EZ11" s="550"/>
      <c r="FA11" s="550"/>
      <c r="FB11" s="550"/>
      <c r="FC11" s="550"/>
      <c r="FD11" s="550"/>
      <c r="FE11" s="550"/>
      <c r="FF11" s="550"/>
      <c r="FG11" s="550"/>
      <c r="FH11" s="550"/>
      <c r="FI11" s="550"/>
      <c r="FJ11" s="550"/>
      <c r="FK11" s="550"/>
      <c r="FL11" s="550"/>
      <c r="FM11" s="550"/>
      <c r="FN11" s="550"/>
      <c r="FO11" s="550"/>
      <c r="FP11" s="550"/>
      <c r="FQ11" s="550"/>
      <c r="FR11" s="550"/>
      <c r="FS11" s="550"/>
    </row>
    <row r="12" spans="2:175" s="255" customFormat="1" ht="16.5" customHeight="1">
      <c r="B12" s="599"/>
      <c r="C12" s="762">
        <v>1</v>
      </c>
      <c r="D12" s="553" t="s">
        <v>444</v>
      </c>
      <c r="E12" s="590" t="s">
        <v>885</v>
      </c>
      <c r="F12" s="554" t="s">
        <v>445</v>
      </c>
      <c r="G12" s="554" t="s">
        <v>218</v>
      </c>
      <c r="H12" s="555">
        <v>1</v>
      </c>
      <c r="I12" s="556">
        <f>TIME(8,0,0)</f>
        <v>0.3333333333333333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</row>
    <row r="13" spans="2:175" s="255" customFormat="1" ht="16.5" customHeight="1">
      <c r="B13" s="563"/>
      <c r="C13" s="763">
        <v>1.1</v>
      </c>
      <c r="D13" s="564" t="s">
        <v>444</v>
      </c>
      <c r="E13" s="1351" t="s">
        <v>538</v>
      </c>
      <c r="F13" s="565" t="s">
        <v>445</v>
      </c>
      <c r="G13" s="565" t="s">
        <v>508</v>
      </c>
      <c r="H13" s="561"/>
      <c r="I13" s="562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</row>
    <row r="14" spans="2:175" s="255" customFormat="1" ht="16.5" customHeight="1">
      <c r="B14" s="259"/>
      <c r="C14" s="259"/>
      <c r="D14" s="256"/>
      <c r="E14" s="257"/>
      <c r="F14" s="257"/>
      <c r="G14" s="257"/>
      <c r="H14" s="258"/>
      <c r="I14" s="223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</row>
    <row r="15" spans="2:175" s="255" customFormat="1" ht="16.5" customHeight="1">
      <c r="B15" s="552"/>
      <c r="C15" s="764">
        <v>2</v>
      </c>
      <c r="D15" s="609" t="s">
        <v>444</v>
      </c>
      <c r="E15" s="591" t="s">
        <v>506</v>
      </c>
      <c r="F15" s="588"/>
      <c r="G15" s="588"/>
      <c r="H15" s="610">
        <v>12</v>
      </c>
      <c r="I15" s="611">
        <f>I12+TIME(0,H12,0)</f>
        <v>0.33402777777777776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</row>
    <row r="16" spans="2:175" s="218" customFormat="1" ht="16.5" customHeight="1">
      <c r="B16" s="576"/>
      <c r="C16" s="11">
        <v>2.1</v>
      </c>
      <c r="D16" s="137" t="s">
        <v>444</v>
      </c>
      <c r="E16" s="603" t="s">
        <v>764</v>
      </c>
      <c r="F16" s="12" t="s">
        <v>445</v>
      </c>
      <c r="G16" s="8" t="s">
        <v>218</v>
      </c>
      <c r="H16" s="55"/>
      <c r="I16" s="60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</row>
    <row r="17" spans="2:175" s="20" customFormat="1" ht="16.5" customHeight="1">
      <c r="B17" s="557"/>
      <c r="C17" s="25" t="s">
        <v>179</v>
      </c>
      <c r="D17" s="24" t="s">
        <v>444</v>
      </c>
      <c r="E17" s="600" t="s">
        <v>92</v>
      </c>
      <c r="F17" s="12" t="s">
        <v>445</v>
      </c>
      <c r="G17" s="8" t="s">
        <v>218</v>
      </c>
      <c r="H17" s="55"/>
      <c r="I17" s="604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  <c r="AO17" s="550"/>
      <c r="AP17" s="550"/>
      <c r="AQ17" s="550"/>
      <c r="AR17" s="550"/>
      <c r="AS17" s="550"/>
      <c r="AT17" s="550"/>
      <c r="AU17" s="550"/>
      <c r="AV17" s="550"/>
      <c r="AW17" s="550"/>
      <c r="AX17" s="550"/>
      <c r="AY17" s="550"/>
      <c r="AZ17" s="550"/>
      <c r="BA17" s="550"/>
      <c r="BB17" s="550"/>
      <c r="BC17" s="550"/>
      <c r="BD17" s="550"/>
      <c r="BE17" s="550"/>
      <c r="BF17" s="550"/>
      <c r="BG17" s="550"/>
      <c r="BH17" s="550"/>
      <c r="BI17" s="550"/>
      <c r="BJ17" s="550"/>
      <c r="BK17" s="550"/>
      <c r="BL17" s="550"/>
      <c r="BM17" s="550"/>
      <c r="BN17" s="550"/>
      <c r="BO17" s="550"/>
      <c r="BP17" s="550"/>
      <c r="BQ17" s="550"/>
      <c r="BR17" s="550"/>
      <c r="BS17" s="550"/>
      <c r="BT17" s="550"/>
      <c r="BU17" s="550"/>
      <c r="BV17" s="550"/>
      <c r="BW17" s="550"/>
      <c r="BX17" s="550"/>
      <c r="BY17" s="550"/>
      <c r="BZ17" s="550"/>
      <c r="CA17" s="550"/>
      <c r="CB17" s="550"/>
      <c r="CC17" s="550"/>
      <c r="CD17" s="550"/>
      <c r="CE17" s="550"/>
      <c r="CF17" s="550"/>
      <c r="CG17" s="550"/>
      <c r="CH17" s="550"/>
      <c r="CI17" s="550"/>
      <c r="CJ17" s="550"/>
      <c r="CK17" s="550"/>
      <c r="CL17" s="550"/>
      <c r="CM17" s="550"/>
      <c r="CN17" s="550"/>
      <c r="CO17" s="550"/>
      <c r="CP17" s="550"/>
      <c r="CQ17" s="550"/>
      <c r="CR17" s="550"/>
      <c r="CS17" s="550"/>
      <c r="CT17" s="550"/>
      <c r="CU17" s="550"/>
      <c r="CV17" s="550"/>
      <c r="CW17" s="550"/>
      <c r="CX17" s="550"/>
      <c r="CY17" s="550"/>
      <c r="CZ17" s="550"/>
      <c r="DA17" s="550"/>
      <c r="DB17" s="550"/>
      <c r="DC17" s="550"/>
      <c r="DD17" s="550"/>
      <c r="DE17" s="550"/>
      <c r="DF17" s="550"/>
      <c r="DG17" s="550"/>
      <c r="DH17" s="550"/>
      <c r="DI17" s="550"/>
      <c r="DJ17" s="550"/>
      <c r="DK17" s="550"/>
      <c r="DL17" s="550"/>
      <c r="DM17" s="550"/>
      <c r="DN17" s="550"/>
      <c r="DO17" s="550"/>
      <c r="DP17" s="550"/>
      <c r="DQ17" s="550"/>
      <c r="DR17" s="550"/>
      <c r="DS17" s="550"/>
      <c r="DT17" s="550"/>
      <c r="DU17" s="550"/>
      <c r="DV17" s="550"/>
      <c r="DW17" s="550"/>
      <c r="DX17" s="550"/>
      <c r="DY17" s="550"/>
      <c r="DZ17" s="550"/>
      <c r="EA17" s="550"/>
      <c r="EB17" s="550"/>
      <c r="EC17" s="550"/>
      <c r="ED17" s="550"/>
      <c r="EE17" s="550"/>
      <c r="EF17" s="550"/>
      <c r="EG17" s="550"/>
      <c r="EH17" s="550"/>
      <c r="EI17" s="550"/>
      <c r="EJ17" s="550"/>
      <c r="EK17" s="550"/>
      <c r="EL17" s="550"/>
      <c r="EM17" s="550"/>
      <c r="EN17" s="550"/>
      <c r="EO17" s="550"/>
      <c r="EP17" s="550"/>
      <c r="EQ17" s="550"/>
      <c r="ER17" s="550"/>
      <c r="ES17" s="550"/>
      <c r="ET17" s="550"/>
      <c r="EU17" s="550"/>
      <c r="EV17" s="550"/>
      <c r="EW17" s="550"/>
      <c r="EX17" s="550"/>
      <c r="EY17" s="550"/>
      <c r="EZ17" s="550"/>
      <c r="FA17" s="550"/>
      <c r="FB17" s="550"/>
      <c r="FC17" s="550"/>
      <c r="FD17" s="550"/>
      <c r="FE17" s="550"/>
      <c r="FF17" s="550"/>
      <c r="FG17" s="550"/>
      <c r="FH17" s="550"/>
      <c r="FI17" s="550"/>
      <c r="FJ17" s="550"/>
      <c r="FK17" s="550"/>
      <c r="FL17" s="550"/>
      <c r="FM17" s="550"/>
      <c r="FN17" s="550"/>
      <c r="FO17" s="550"/>
      <c r="FP17" s="550"/>
      <c r="FQ17" s="550"/>
      <c r="FR17" s="550"/>
      <c r="FS17" s="550"/>
    </row>
    <row r="18" spans="2:175" s="20" customFormat="1" ht="16.5" customHeight="1">
      <c r="B18" s="605"/>
      <c r="C18" s="765">
        <v>2.2</v>
      </c>
      <c r="D18" s="606" t="s">
        <v>444</v>
      </c>
      <c r="E18" s="601" t="s">
        <v>417</v>
      </c>
      <c r="F18" s="560" t="s">
        <v>445</v>
      </c>
      <c r="G18" s="565" t="s">
        <v>588</v>
      </c>
      <c r="H18" s="607"/>
      <c r="I18" s="608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0"/>
      <c r="AV18" s="550"/>
      <c r="AW18" s="550"/>
      <c r="AX18" s="550"/>
      <c r="AY18" s="550"/>
      <c r="AZ18" s="550"/>
      <c r="BA18" s="550"/>
      <c r="BB18" s="550"/>
      <c r="BC18" s="550"/>
      <c r="BD18" s="550"/>
      <c r="BE18" s="550"/>
      <c r="BF18" s="550"/>
      <c r="BG18" s="550"/>
      <c r="BH18" s="550"/>
      <c r="BI18" s="550"/>
      <c r="BJ18" s="550"/>
      <c r="BK18" s="550"/>
      <c r="BL18" s="550"/>
      <c r="BM18" s="550"/>
      <c r="BN18" s="550"/>
      <c r="BO18" s="550"/>
      <c r="BP18" s="550"/>
      <c r="BQ18" s="550"/>
      <c r="BR18" s="550"/>
      <c r="BS18" s="550"/>
      <c r="BT18" s="550"/>
      <c r="BU18" s="550"/>
      <c r="BV18" s="550"/>
      <c r="BW18" s="550"/>
      <c r="BX18" s="550"/>
      <c r="BY18" s="550"/>
      <c r="BZ18" s="550"/>
      <c r="CA18" s="550"/>
      <c r="CB18" s="550"/>
      <c r="CC18" s="550"/>
      <c r="CD18" s="550"/>
      <c r="CE18" s="550"/>
      <c r="CF18" s="550"/>
      <c r="CG18" s="550"/>
      <c r="CH18" s="550"/>
      <c r="CI18" s="550"/>
      <c r="CJ18" s="550"/>
      <c r="CK18" s="550"/>
      <c r="CL18" s="550"/>
      <c r="CM18" s="550"/>
      <c r="CN18" s="550"/>
      <c r="CO18" s="550"/>
      <c r="CP18" s="550"/>
      <c r="CQ18" s="550"/>
      <c r="CR18" s="550"/>
      <c r="CS18" s="550"/>
      <c r="CT18" s="550"/>
      <c r="CU18" s="550"/>
      <c r="CV18" s="550"/>
      <c r="CW18" s="550"/>
      <c r="CX18" s="550"/>
      <c r="CY18" s="550"/>
      <c r="CZ18" s="550"/>
      <c r="DA18" s="550"/>
      <c r="DB18" s="550"/>
      <c r="DC18" s="550"/>
      <c r="DD18" s="550"/>
      <c r="DE18" s="550"/>
      <c r="DF18" s="550"/>
      <c r="DG18" s="550"/>
      <c r="DH18" s="550"/>
      <c r="DI18" s="550"/>
      <c r="DJ18" s="550"/>
      <c r="DK18" s="550"/>
      <c r="DL18" s="550"/>
      <c r="DM18" s="550"/>
      <c r="DN18" s="550"/>
      <c r="DO18" s="550"/>
      <c r="DP18" s="550"/>
      <c r="DQ18" s="550"/>
      <c r="DR18" s="550"/>
      <c r="DS18" s="550"/>
      <c r="DT18" s="550"/>
      <c r="DU18" s="550"/>
      <c r="DV18" s="550"/>
      <c r="DW18" s="550"/>
      <c r="DX18" s="550"/>
      <c r="DY18" s="550"/>
      <c r="DZ18" s="550"/>
      <c r="EA18" s="550"/>
      <c r="EB18" s="550"/>
      <c r="EC18" s="550"/>
      <c r="ED18" s="550"/>
      <c r="EE18" s="550"/>
      <c r="EF18" s="550"/>
      <c r="EG18" s="550"/>
      <c r="EH18" s="550"/>
      <c r="EI18" s="550"/>
      <c r="EJ18" s="550"/>
      <c r="EK18" s="550"/>
      <c r="EL18" s="550"/>
      <c r="EM18" s="550"/>
      <c r="EN18" s="550"/>
      <c r="EO18" s="550"/>
      <c r="EP18" s="550"/>
      <c r="EQ18" s="550"/>
      <c r="ER18" s="550"/>
      <c r="ES18" s="550"/>
      <c r="ET18" s="550"/>
      <c r="EU18" s="550"/>
      <c r="EV18" s="550"/>
      <c r="EW18" s="550"/>
      <c r="EX18" s="550"/>
      <c r="EY18" s="550"/>
      <c r="EZ18" s="550"/>
      <c r="FA18" s="550"/>
      <c r="FB18" s="550"/>
      <c r="FC18" s="550"/>
      <c r="FD18" s="550"/>
      <c r="FE18" s="550"/>
      <c r="FF18" s="550"/>
      <c r="FG18" s="550"/>
      <c r="FH18" s="550"/>
      <c r="FI18" s="550"/>
      <c r="FJ18" s="550"/>
      <c r="FK18" s="550"/>
      <c r="FL18" s="550"/>
      <c r="FM18" s="550"/>
      <c r="FN18" s="550"/>
      <c r="FO18" s="550"/>
      <c r="FP18" s="550"/>
      <c r="FQ18" s="550"/>
      <c r="FR18" s="550"/>
      <c r="FS18" s="550"/>
    </row>
    <row r="19" spans="2:175" s="255" customFormat="1" ht="16.5" customHeight="1">
      <c r="B19" s="259"/>
      <c r="C19" s="259"/>
      <c r="D19" s="1427" t="s">
        <v>501</v>
      </c>
      <c r="E19" s="1427"/>
      <c r="F19" s="257"/>
      <c r="G19" s="257"/>
      <c r="H19" s="258"/>
      <c r="I19" s="551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</row>
    <row r="20" spans="2:175" s="255" customFormat="1" ht="16.5" customHeight="1">
      <c r="B20" s="259"/>
      <c r="C20" s="259"/>
      <c r="D20" s="257"/>
      <c r="E20" s="256"/>
      <c r="F20" s="257"/>
      <c r="G20" s="257"/>
      <c r="H20" s="258"/>
      <c r="I20" s="551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</row>
    <row r="21" spans="2:175" s="218" customFormat="1" ht="16.5" customHeight="1">
      <c r="B21" s="577"/>
      <c r="C21" s="766">
        <v>3</v>
      </c>
      <c r="D21" s="612" t="s">
        <v>492</v>
      </c>
      <c r="E21" s="592" t="s">
        <v>765</v>
      </c>
      <c r="F21" s="578" t="s">
        <v>445</v>
      </c>
      <c r="G21" s="568" t="s">
        <v>218</v>
      </c>
      <c r="H21" s="613">
        <v>2</v>
      </c>
      <c r="I21" s="614">
        <f>I15+TIME(0,H15,0)</f>
        <v>0.3423611111111111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</row>
    <row r="22" spans="2:175" s="218" customFormat="1" ht="16.5" customHeight="1">
      <c r="B22" s="264"/>
      <c r="C22" s="264"/>
      <c r="D22" s="221"/>
      <c r="E22" s="220"/>
      <c r="F22" s="220"/>
      <c r="G22" s="257"/>
      <c r="H22" s="261"/>
      <c r="I22" s="223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</row>
    <row r="23" spans="2:175" s="218" customFormat="1" ht="16.5" customHeight="1">
      <c r="B23" s="579"/>
      <c r="C23" s="767">
        <v>4</v>
      </c>
      <c r="D23" s="580" t="s">
        <v>492</v>
      </c>
      <c r="E23" s="590" t="s">
        <v>93</v>
      </c>
      <c r="F23" s="581" t="s">
        <v>445</v>
      </c>
      <c r="G23" s="554" t="s">
        <v>218</v>
      </c>
      <c r="H23" s="582">
        <v>2</v>
      </c>
      <c r="I23" s="583">
        <f>I21+TIME(0,H21,0)</f>
        <v>0.34375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</row>
    <row r="24" spans="2:175" s="255" customFormat="1" ht="16.5" customHeight="1">
      <c r="B24" s="563"/>
      <c r="C24" s="763">
        <v>4.1</v>
      </c>
      <c r="D24" s="564" t="s">
        <v>494</v>
      </c>
      <c r="E24" s="615" t="s">
        <v>364</v>
      </c>
      <c r="F24" s="565" t="s">
        <v>445</v>
      </c>
      <c r="G24" s="565" t="s">
        <v>508</v>
      </c>
      <c r="H24" s="607"/>
      <c r="I24" s="608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</row>
    <row r="25" spans="2:175" s="255" customFormat="1" ht="16.5" customHeight="1">
      <c r="B25" s="259"/>
      <c r="C25" s="259"/>
      <c r="D25" s="256"/>
      <c r="E25" s="281"/>
      <c r="F25" s="257"/>
      <c r="G25" s="257"/>
      <c r="H25" s="261"/>
      <c r="I25" s="2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</row>
    <row r="26" spans="2:175" s="255" customFormat="1" ht="16.5" customHeight="1">
      <c r="B26" s="552"/>
      <c r="C26" s="764">
        <v>5</v>
      </c>
      <c r="D26" s="553"/>
      <c r="E26" s="591" t="s">
        <v>302</v>
      </c>
      <c r="F26" s="588"/>
      <c r="G26" s="588"/>
      <c r="H26" s="555"/>
      <c r="I26" s="583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</row>
    <row r="27" spans="2:175" s="255" customFormat="1" ht="16.5" customHeight="1">
      <c r="B27" s="575"/>
      <c r="C27" s="5">
        <v>5.1</v>
      </c>
      <c r="D27" s="6" t="s">
        <v>320</v>
      </c>
      <c r="E27" s="7" t="s">
        <v>233</v>
      </c>
      <c r="F27" s="8" t="s">
        <v>445</v>
      </c>
      <c r="G27" s="8" t="s">
        <v>218</v>
      </c>
      <c r="H27" s="62">
        <v>2</v>
      </c>
      <c r="I27" s="558">
        <f>I21+TIME(0,H21,0)</f>
        <v>0.34375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</row>
    <row r="28" spans="2:175" s="218" customFormat="1" ht="16.5" customHeight="1">
      <c r="B28" s="557"/>
      <c r="C28" s="25" t="s">
        <v>334</v>
      </c>
      <c r="D28" s="6" t="s">
        <v>495</v>
      </c>
      <c r="E28" s="600" t="s">
        <v>322</v>
      </c>
      <c r="F28" s="12"/>
      <c r="G28" s="8"/>
      <c r="H28" s="55"/>
      <c r="I28" s="604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</row>
    <row r="29" spans="2:175" s="255" customFormat="1" ht="16.5" customHeight="1">
      <c r="B29" s="575"/>
      <c r="C29" s="5">
        <v>5.2</v>
      </c>
      <c r="D29" s="6" t="s">
        <v>495</v>
      </c>
      <c r="E29" s="7" t="s">
        <v>624</v>
      </c>
      <c r="F29" s="8" t="s">
        <v>445</v>
      </c>
      <c r="G29" s="8" t="s">
        <v>218</v>
      </c>
      <c r="H29" s="62">
        <v>2</v>
      </c>
      <c r="I29" s="558">
        <f>I27+TIME(0,H27,0)</f>
        <v>0.3451388888888889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</row>
    <row r="30" spans="2:175" s="255" customFormat="1" ht="16.5" customHeight="1">
      <c r="B30" s="575"/>
      <c r="C30" s="5" t="s">
        <v>197</v>
      </c>
      <c r="D30" s="6" t="s">
        <v>495</v>
      </c>
      <c r="E30" s="9" t="s">
        <v>94</v>
      </c>
      <c r="F30" s="8"/>
      <c r="G30" s="8"/>
      <c r="H30" s="62"/>
      <c r="I30" s="558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</row>
    <row r="31" spans="2:175" s="255" customFormat="1" ht="16.5" customHeight="1">
      <c r="B31" s="563"/>
      <c r="C31" s="763" t="s">
        <v>198</v>
      </c>
      <c r="D31" s="564" t="s">
        <v>495</v>
      </c>
      <c r="E31" s="584" t="s">
        <v>623</v>
      </c>
      <c r="F31" s="565"/>
      <c r="G31" s="565"/>
      <c r="H31" s="561"/>
      <c r="I31" s="56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</row>
    <row r="32" spans="2:175" s="255" customFormat="1" ht="16.5" customHeight="1">
      <c r="B32" s="259"/>
      <c r="C32" s="259"/>
      <c r="D32" s="256"/>
      <c r="E32" s="260"/>
      <c r="F32" s="257"/>
      <c r="G32" s="257"/>
      <c r="H32" s="258"/>
      <c r="I32" s="223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</row>
    <row r="33" spans="2:175" s="255" customFormat="1" ht="16.5" customHeight="1">
      <c r="B33" s="566"/>
      <c r="C33" s="768">
        <v>6</v>
      </c>
      <c r="D33" s="567" t="s">
        <v>495</v>
      </c>
      <c r="E33" s="969" t="s">
        <v>95</v>
      </c>
      <c r="F33" s="568" t="s">
        <v>445</v>
      </c>
      <c r="G33" s="568" t="s">
        <v>96</v>
      </c>
      <c r="H33" s="569">
        <v>2</v>
      </c>
      <c r="I33" s="570">
        <f>I29+TIME(0,H29,0)</f>
        <v>0.34652777777777777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</row>
    <row r="34" spans="2:175" s="255" customFormat="1" ht="16.5" customHeight="1">
      <c r="B34" s="259"/>
      <c r="C34" s="259"/>
      <c r="D34" s="256"/>
      <c r="E34" s="262"/>
      <c r="F34" s="257"/>
      <c r="G34" s="257"/>
      <c r="H34" s="258"/>
      <c r="I34" s="223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</row>
    <row r="35" spans="2:175" s="218" customFormat="1" ht="16.5" customHeight="1">
      <c r="B35" s="585"/>
      <c r="C35" s="777">
        <v>7</v>
      </c>
      <c r="D35" s="553"/>
      <c r="E35" s="590" t="s">
        <v>766</v>
      </c>
      <c r="F35" s="589"/>
      <c r="G35" s="589"/>
      <c r="H35" s="582"/>
      <c r="I35" s="55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18" customFormat="1" ht="16.5" customHeight="1">
      <c r="B36" s="1411"/>
      <c r="C36" s="1412">
        <v>7.1</v>
      </c>
      <c r="D36" s="560" t="s">
        <v>495</v>
      </c>
      <c r="E36" s="1413" t="s">
        <v>502</v>
      </c>
      <c r="F36" s="560" t="s">
        <v>445</v>
      </c>
      <c r="G36" s="565" t="s">
        <v>218</v>
      </c>
      <c r="H36" s="1414">
        <v>2</v>
      </c>
      <c r="I36" s="562">
        <f>I33+TIME(0,H33,0)</f>
        <v>0.34791666666666665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</row>
    <row r="37" spans="2:9" s="255" customFormat="1" ht="16.5" customHeight="1">
      <c r="B37" s="259"/>
      <c r="C37" s="259"/>
      <c r="D37" s="256"/>
      <c r="E37" s="262"/>
      <c r="F37" s="257"/>
      <c r="G37" s="257"/>
      <c r="H37" s="258"/>
      <c r="I37" s="223"/>
    </row>
    <row r="38" spans="2:175" s="218" customFormat="1" ht="16.5" customHeight="1">
      <c r="B38" s="566"/>
      <c r="C38" s="768">
        <v>7.2</v>
      </c>
      <c r="D38" s="567" t="s">
        <v>495</v>
      </c>
      <c r="E38" s="594" t="s">
        <v>773</v>
      </c>
      <c r="F38" s="568" t="s">
        <v>447</v>
      </c>
      <c r="G38" s="567" t="s">
        <v>772</v>
      </c>
      <c r="H38" s="569">
        <v>4</v>
      </c>
      <c r="I38" s="570">
        <f>I36+TIME(0,H36,0)</f>
        <v>0.34930555555555554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</row>
    <row r="39" spans="2:9" s="218" customFormat="1" ht="16.5" customHeight="1">
      <c r="B39" s="259"/>
      <c r="C39" s="259"/>
      <c r="D39" s="256"/>
      <c r="E39" s="1415"/>
      <c r="F39" s="257"/>
      <c r="G39" s="256"/>
      <c r="H39" s="258"/>
      <c r="I39" s="223"/>
    </row>
    <row r="40" spans="2:175" s="218" customFormat="1" ht="16.5" customHeight="1">
      <c r="B40" s="566"/>
      <c r="C40" s="768">
        <v>7.3</v>
      </c>
      <c r="D40" s="567" t="s">
        <v>495</v>
      </c>
      <c r="E40" s="594" t="s">
        <v>484</v>
      </c>
      <c r="F40" s="568" t="s">
        <v>447</v>
      </c>
      <c r="G40" s="567" t="s">
        <v>629</v>
      </c>
      <c r="H40" s="569">
        <v>4</v>
      </c>
      <c r="I40" s="570">
        <f>I38+TIME(0,H38,0)</f>
        <v>0.3520833333333333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</row>
    <row r="41" spans="2:9" s="218" customFormat="1" ht="16.5" customHeight="1">
      <c r="B41" s="259"/>
      <c r="C41" s="259"/>
      <c r="D41" s="256"/>
      <c r="E41" s="1415"/>
      <c r="F41" s="257"/>
      <c r="G41" s="256"/>
      <c r="H41" s="258"/>
      <c r="I41" s="223"/>
    </row>
    <row r="42" spans="2:175" s="255" customFormat="1" ht="16.5" customHeight="1">
      <c r="B42" s="566"/>
      <c r="C42" s="768">
        <v>7.4</v>
      </c>
      <c r="D42" s="567" t="s">
        <v>495</v>
      </c>
      <c r="E42" s="594" t="s">
        <v>564</v>
      </c>
      <c r="F42" s="568" t="s">
        <v>445</v>
      </c>
      <c r="G42" s="567" t="s">
        <v>628</v>
      </c>
      <c r="H42" s="569">
        <v>4</v>
      </c>
      <c r="I42" s="570">
        <f>I40+TIME(0,H40,0)</f>
        <v>0.35486111111111107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</row>
    <row r="43" spans="2:9" s="255" customFormat="1" ht="16.5" customHeight="1">
      <c r="B43" s="259"/>
      <c r="C43" s="259"/>
      <c r="D43" s="256"/>
      <c r="E43" s="1415"/>
      <c r="F43" s="257"/>
      <c r="G43" s="256"/>
      <c r="H43" s="258"/>
      <c r="I43" s="223"/>
    </row>
    <row r="44" spans="2:175" s="255" customFormat="1" ht="16.5" customHeight="1">
      <c r="B44" s="566"/>
      <c r="C44" s="768">
        <v>7.5</v>
      </c>
      <c r="D44" s="567" t="s">
        <v>495</v>
      </c>
      <c r="E44" s="593" t="s">
        <v>397</v>
      </c>
      <c r="F44" s="568" t="s">
        <v>445</v>
      </c>
      <c r="G44" s="568" t="s">
        <v>323</v>
      </c>
      <c r="H44" s="569">
        <v>4</v>
      </c>
      <c r="I44" s="570">
        <f>I42+TIME(0,H42,0)</f>
        <v>0.35763888888888884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</row>
    <row r="45" spans="2:9" s="255" customFormat="1" ht="16.5" customHeight="1">
      <c r="B45" s="259"/>
      <c r="C45" s="259"/>
      <c r="D45" s="256"/>
      <c r="E45" s="1416"/>
      <c r="F45" s="257"/>
      <c r="G45" s="257"/>
      <c r="H45" s="258"/>
      <c r="I45" s="223"/>
    </row>
    <row r="46" spans="2:175" s="255" customFormat="1" ht="16.5" customHeight="1">
      <c r="B46" s="552"/>
      <c r="C46" s="764">
        <v>7.6</v>
      </c>
      <c r="D46" s="553"/>
      <c r="E46" s="1408" t="s">
        <v>412</v>
      </c>
      <c r="F46" s="554" t="s">
        <v>445</v>
      </c>
      <c r="G46" s="554" t="s">
        <v>231</v>
      </c>
      <c r="H46" s="555"/>
      <c r="I46" s="556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</row>
    <row r="47" spans="2:175" s="255" customFormat="1" ht="16.5" customHeight="1">
      <c r="B47" s="557"/>
      <c r="C47" s="25" t="s">
        <v>101</v>
      </c>
      <c r="D47" s="6" t="s">
        <v>495</v>
      </c>
      <c r="E47" s="600" t="s">
        <v>178</v>
      </c>
      <c r="F47" s="12" t="s">
        <v>445</v>
      </c>
      <c r="G47" s="12" t="s">
        <v>231</v>
      </c>
      <c r="H47" s="62">
        <v>1</v>
      </c>
      <c r="I47" s="558">
        <f>I44+TIME(0,H44,0)</f>
        <v>0.3604166666666666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</row>
    <row r="48" spans="2:175" s="268" customFormat="1" ht="16.5" customHeight="1">
      <c r="B48" s="572"/>
      <c r="C48" s="25" t="s">
        <v>102</v>
      </c>
      <c r="D48" s="6" t="s">
        <v>320</v>
      </c>
      <c r="E48" s="9" t="s">
        <v>670</v>
      </c>
      <c r="F48" s="8" t="s">
        <v>445</v>
      </c>
      <c r="G48" s="12" t="s">
        <v>565</v>
      </c>
      <c r="H48" s="224">
        <v>2</v>
      </c>
      <c r="I48" s="558">
        <f aca="true" t="shared" si="0" ref="I48:I56">I47+TIME(0,H47,0)</f>
        <v>0.36111111111111105</v>
      </c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8"/>
      <c r="AL48" s="548"/>
      <c r="AM48" s="548"/>
      <c r="AN48" s="548"/>
      <c r="AO48" s="548"/>
      <c r="AP48" s="548"/>
      <c r="AQ48" s="548"/>
      <c r="AR48" s="548"/>
      <c r="AS48" s="548"/>
      <c r="AT48" s="548"/>
      <c r="AU48" s="548"/>
      <c r="AV48" s="548"/>
      <c r="AW48" s="548"/>
      <c r="AX48" s="548"/>
      <c r="AY48" s="548"/>
      <c r="AZ48" s="548"/>
      <c r="BA48" s="548"/>
      <c r="BB48" s="548"/>
      <c r="BC48" s="548"/>
      <c r="BD48" s="548"/>
      <c r="BE48" s="548"/>
      <c r="BF48" s="548"/>
      <c r="BG48" s="548"/>
      <c r="BH48" s="548"/>
      <c r="BI48" s="548"/>
      <c r="BJ48" s="548"/>
      <c r="BK48" s="548"/>
      <c r="BL48" s="548"/>
      <c r="BM48" s="548"/>
      <c r="BN48" s="548"/>
      <c r="BO48" s="548"/>
      <c r="BP48" s="548"/>
      <c r="BQ48" s="548"/>
      <c r="BR48" s="548"/>
      <c r="BS48" s="548"/>
      <c r="BT48" s="548"/>
      <c r="BU48" s="548"/>
      <c r="BV48" s="548"/>
      <c r="BW48" s="548"/>
      <c r="BX48" s="548"/>
      <c r="BY48" s="548"/>
      <c r="BZ48" s="548"/>
      <c r="CA48" s="548"/>
      <c r="CB48" s="548"/>
      <c r="CC48" s="548"/>
      <c r="CD48" s="548"/>
      <c r="CE48" s="548"/>
      <c r="CF48" s="548"/>
      <c r="CG48" s="548"/>
      <c r="CH48" s="548"/>
      <c r="CI48" s="548"/>
      <c r="CJ48" s="548"/>
      <c r="CK48" s="548"/>
      <c r="CL48" s="548"/>
      <c r="CM48" s="548"/>
      <c r="CN48" s="548"/>
      <c r="CO48" s="548"/>
      <c r="CP48" s="548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8"/>
      <c r="DB48" s="548"/>
      <c r="DC48" s="548"/>
      <c r="DD48" s="548"/>
      <c r="DE48" s="548"/>
      <c r="DF48" s="548"/>
      <c r="DG48" s="548"/>
      <c r="DH48" s="548"/>
      <c r="DI48" s="548"/>
      <c r="DJ48" s="548"/>
      <c r="DK48" s="548"/>
      <c r="DL48" s="548"/>
      <c r="DM48" s="548"/>
      <c r="DN48" s="548"/>
      <c r="DO48" s="548"/>
      <c r="DP48" s="548"/>
      <c r="DQ48" s="548"/>
      <c r="DR48" s="548"/>
      <c r="DS48" s="548"/>
      <c r="DT48" s="548"/>
      <c r="DU48" s="548"/>
      <c r="DV48" s="548"/>
      <c r="DW48" s="548"/>
      <c r="DX48" s="548"/>
      <c r="DY48" s="548"/>
      <c r="DZ48" s="548"/>
      <c r="EA48" s="548"/>
      <c r="EB48" s="548"/>
      <c r="EC48" s="548"/>
      <c r="ED48" s="548"/>
      <c r="EE48" s="548"/>
      <c r="EF48" s="548"/>
      <c r="EG48" s="548"/>
      <c r="EH48" s="548"/>
      <c r="EI48" s="548"/>
      <c r="EJ48" s="548"/>
      <c r="EK48" s="548"/>
      <c r="EL48" s="548"/>
      <c r="EM48" s="548"/>
      <c r="EN48" s="548"/>
      <c r="EO48" s="548"/>
      <c r="EP48" s="548"/>
      <c r="EQ48" s="548"/>
      <c r="ER48" s="548"/>
      <c r="ES48" s="548"/>
      <c r="ET48" s="548"/>
      <c r="EU48" s="548"/>
      <c r="EV48" s="548"/>
      <c r="EW48" s="548"/>
      <c r="EX48" s="548"/>
      <c r="EY48" s="548"/>
      <c r="EZ48" s="548"/>
      <c r="FA48" s="548"/>
      <c r="FB48" s="548"/>
      <c r="FC48" s="548"/>
      <c r="FD48" s="548"/>
      <c r="FE48" s="548"/>
      <c r="FF48" s="548"/>
      <c r="FG48" s="548"/>
      <c r="FH48" s="548"/>
      <c r="FI48" s="548"/>
      <c r="FJ48" s="548"/>
      <c r="FK48" s="548"/>
      <c r="FL48" s="548"/>
      <c r="FM48" s="548"/>
      <c r="FN48" s="548"/>
      <c r="FO48" s="548"/>
      <c r="FP48" s="548"/>
      <c r="FQ48" s="548"/>
      <c r="FR48" s="548"/>
      <c r="FS48" s="548"/>
    </row>
    <row r="49" spans="2:175" s="255" customFormat="1" ht="16.5" customHeight="1">
      <c r="B49" s="557"/>
      <c r="C49" s="25" t="s">
        <v>103</v>
      </c>
      <c r="D49" s="12" t="s">
        <v>495</v>
      </c>
      <c r="E49" s="1417" t="s">
        <v>566</v>
      </c>
      <c r="F49" s="12" t="s">
        <v>445</v>
      </c>
      <c r="G49" s="14" t="s">
        <v>262</v>
      </c>
      <c r="H49" s="62">
        <v>3</v>
      </c>
      <c r="I49" s="558">
        <f t="shared" si="0"/>
        <v>0.36249999999999993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</row>
    <row r="50" spans="2:175" s="255" customFormat="1" ht="16.5" customHeight="1">
      <c r="B50" s="557"/>
      <c r="C50" s="25" t="s">
        <v>104</v>
      </c>
      <c r="D50" s="12" t="s">
        <v>495</v>
      </c>
      <c r="E50" s="1417" t="s">
        <v>884</v>
      </c>
      <c r="F50" s="12" t="s">
        <v>445</v>
      </c>
      <c r="G50" s="14" t="s">
        <v>262</v>
      </c>
      <c r="H50" s="62">
        <v>3</v>
      </c>
      <c r="I50" s="558">
        <f>I49+TIME(0,H49,0)</f>
        <v>0.36458333333333326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</row>
    <row r="51" spans="2:175" s="20" customFormat="1" ht="16.5" customHeight="1">
      <c r="B51" s="557"/>
      <c r="C51" s="25" t="s">
        <v>105</v>
      </c>
      <c r="D51" s="6" t="s">
        <v>495</v>
      </c>
      <c r="E51" s="1418" t="s">
        <v>261</v>
      </c>
      <c r="F51" s="8" t="s">
        <v>445</v>
      </c>
      <c r="G51" s="8" t="s">
        <v>231</v>
      </c>
      <c r="H51" s="62">
        <v>3</v>
      </c>
      <c r="I51" s="558">
        <f>I50+TIME(0,H50,0)</f>
        <v>0.3666666666666666</v>
      </c>
      <c r="J51" s="550"/>
      <c r="K51" s="550"/>
      <c r="L51" s="550"/>
      <c r="M51" s="550"/>
      <c r="N51" s="550"/>
      <c r="O51" s="550"/>
      <c r="P51" s="550"/>
      <c r="Q51" s="550"/>
      <c r="R51" s="550"/>
      <c r="S51" s="550"/>
      <c r="T51" s="550"/>
      <c r="U51" s="550"/>
      <c r="V51" s="550"/>
      <c r="W51" s="550"/>
      <c r="X51" s="550"/>
      <c r="Y51" s="550"/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  <c r="AQ51" s="550"/>
      <c r="AR51" s="550"/>
      <c r="AS51" s="550"/>
      <c r="AT51" s="550"/>
      <c r="AU51" s="550"/>
      <c r="AV51" s="550"/>
      <c r="AW51" s="550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0"/>
      <c r="BV51" s="550"/>
      <c r="BW51" s="550"/>
      <c r="BX51" s="550"/>
      <c r="BY51" s="550"/>
      <c r="BZ51" s="550"/>
      <c r="CA51" s="550"/>
      <c r="CB51" s="550"/>
      <c r="CC51" s="550"/>
      <c r="CD51" s="550"/>
      <c r="CE51" s="550"/>
      <c r="CF51" s="550"/>
      <c r="CG51" s="550"/>
      <c r="CH51" s="550"/>
      <c r="CI51" s="550"/>
      <c r="CJ51" s="550"/>
      <c r="CK51" s="550"/>
      <c r="CL51" s="550"/>
      <c r="CM51" s="550"/>
      <c r="CN51" s="550"/>
      <c r="CO51" s="550"/>
      <c r="CP51" s="550"/>
      <c r="CQ51" s="550"/>
      <c r="CR51" s="550"/>
      <c r="CS51" s="550"/>
      <c r="CT51" s="550"/>
      <c r="CU51" s="550"/>
      <c r="CV51" s="550"/>
      <c r="CW51" s="550"/>
      <c r="CX51" s="550"/>
      <c r="CY51" s="550"/>
      <c r="CZ51" s="550"/>
      <c r="DA51" s="550"/>
      <c r="DB51" s="550"/>
      <c r="DC51" s="550"/>
      <c r="DD51" s="550"/>
      <c r="DE51" s="550"/>
      <c r="DF51" s="550"/>
      <c r="DG51" s="550"/>
      <c r="DH51" s="550"/>
      <c r="DI51" s="550"/>
      <c r="DJ51" s="550"/>
      <c r="DK51" s="550"/>
      <c r="DL51" s="550"/>
      <c r="DM51" s="550"/>
      <c r="DN51" s="550"/>
      <c r="DO51" s="550"/>
      <c r="DP51" s="550"/>
      <c r="DQ51" s="550"/>
      <c r="DR51" s="550"/>
      <c r="DS51" s="550"/>
      <c r="DT51" s="550"/>
      <c r="DU51" s="550"/>
      <c r="DV51" s="550"/>
      <c r="DW51" s="550"/>
      <c r="DX51" s="550"/>
      <c r="DY51" s="550"/>
      <c r="DZ51" s="550"/>
      <c r="EA51" s="550"/>
      <c r="EB51" s="550"/>
      <c r="EC51" s="550"/>
      <c r="ED51" s="550"/>
      <c r="EE51" s="550"/>
      <c r="EF51" s="550"/>
      <c r="EG51" s="550"/>
      <c r="EH51" s="550"/>
      <c r="EI51" s="550"/>
      <c r="EJ51" s="550"/>
      <c r="EK51" s="550"/>
      <c r="EL51" s="550"/>
      <c r="EM51" s="550"/>
      <c r="EN51" s="550"/>
      <c r="EO51" s="550"/>
      <c r="EP51" s="550"/>
      <c r="EQ51" s="550"/>
      <c r="ER51" s="550"/>
      <c r="ES51" s="550"/>
      <c r="ET51" s="550"/>
      <c r="EU51" s="550"/>
      <c r="EV51" s="550"/>
      <c r="EW51" s="550"/>
      <c r="EX51" s="550"/>
      <c r="EY51" s="550"/>
      <c r="EZ51" s="550"/>
      <c r="FA51" s="550"/>
      <c r="FB51" s="550"/>
      <c r="FC51" s="550"/>
      <c r="FD51" s="550"/>
      <c r="FE51" s="550"/>
      <c r="FF51" s="550"/>
      <c r="FG51" s="550"/>
      <c r="FH51" s="550"/>
      <c r="FI51" s="550"/>
      <c r="FJ51" s="550"/>
      <c r="FK51" s="550"/>
      <c r="FL51" s="550"/>
      <c r="FM51" s="550"/>
      <c r="FN51" s="550"/>
      <c r="FO51" s="550"/>
      <c r="FP51" s="550"/>
      <c r="FQ51" s="550"/>
      <c r="FR51" s="550"/>
      <c r="FS51" s="550"/>
    </row>
    <row r="52" spans="2:175" s="218" customFormat="1" ht="16.5" customHeight="1">
      <c r="B52" s="557"/>
      <c r="C52" s="25" t="s">
        <v>106</v>
      </c>
      <c r="D52" s="12" t="s">
        <v>495</v>
      </c>
      <c r="E52" s="1417" t="s">
        <v>775</v>
      </c>
      <c r="F52" s="12" t="s">
        <v>445</v>
      </c>
      <c r="G52" s="14" t="s">
        <v>650</v>
      </c>
      <c r="H52" s="62">
        <v>3</v>
      </c>
      <c r="I52" s="558">
        <f t="shared" si="0"/>
        <v>0.3687499999999999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55" customFormat="1" ht="16.5" customHeight="1">
      <c r="B53" s="557"/>
      <c r="C53" s="25" t="s">
        <v>107</v>
      </c>
      <c r="D53" s="12" t="s">
        <v>495</v>
      </c>
      <c r="E53" s="1417" t="s">
        <v>778</v>
      </c>
      <c r="F53" s="12" t="s">
        <v>445</v>
      </c>
      <c r="G53" s="14" t="s">
        <v>567</v>
      </c>
      <c r="H53" s="62">
        <v>3</v>
      </c>
      <c r="I53" s="558">
        <f t="shared" si="0"/>
        <v>0.37083333333333324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</row>
    <row r="54" spans="2:175" s="218" customFormat="1" ht="16.5" customHeight="1">
      <c r="B54" s="557"/>
      <c r="C54" s="25" t="s">
        <v>108</v>
      </c>
      <c r="D54" s="6" t="s">
        <v>495</v>
      </c>
      <c r="E54" s="1417" t="s">
        <v>774</v>
      </c>
      <c r="F54" s="12" t="s">
        <v>445</v>
      </c>
      <c r="G54" s="14" t="s">
        <v>651</v>
      </c>
      <c r="H54" s="62">
        <v>3</v>
      </c>
      <c r="I54" s="558">
        <f t="shared" si="0"/>
        <v>0.37291666666666656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55" customFormat="1" ht="16.5" customHeight="1">
      <c r="B55" s="557"/>
      <c r="C55" s="25" t="s">
        <v>109</v>
      </c>
      <c r="D55" s="12" t="s">
        <v>495</v>
      </c>
      <c r="E55" s="1417" t="s">
        <v>776</v>
      </c>
      <c r="F55" s="12" t="s">
        <v>445</v>
      </c>
      <c r="G55" s="14" t="s">
        <v>881</v>
      </c>
      <c r="H55" s="62">
        <v>3</v>
      </c>
      <c r="I55" s="558">
        <f t="shared" si="0"/>
        <v>0.3749999999999999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</row>
    <row r="56" spans="2:175" s="255" customFormat="1" ht="16.5" customHeight="1">
      <c r="B56" s="605"/>
      <c r="C56" s="765" t="s">
        <v>883</v>
      </c>
      <c r="D56" s="560" t="s">
        <v>495</v>
      </c>
      <c r="E56" s="1419" t="s">
        <v>777</v>
      </c>
      <c r="F56" s="560" t="s">
        <v>445</v>
      </c>
      <c r="G56" s="1410" t="s">
        <v>882</v>
      </c>
      <c r="H56" s="561">
        <v>3</v>
      </c>
      <c r="I56" s="562">
        <f t="shared" si="0"/>
        <v>0.3770833333333332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</row>
    <row r="57" spans="2:9" s="255" customFormat="1" ht="16.5" customHeight="1">
      <c r="B57" s="277"/>
      <c r="C57" s="277"/>
      <c r="D57" s="220"/>
      <c r="E57" s="1420"/>
      <c r="F57" s="220"/>
      <c r="G57" s="254"/>
      <c r="H57" s="258"/>
      <c r="I57" s="223"/>
    </row>
    <row r="58" spans="2:175" s="268" customFormat="1" ht="16.5" customHeight="1">
      <c r="B58" s="552"/>
      <c r="C58" s="764">
        <v>7.7</v>
      </c>
      <c r="D58" s="609"/>
      <c r="E58" s="1408" t="s">
        <v>411</v>
      </c>
      <c r="F58" s="554" t="s">
        <v>445</v>
      </c>
      <c r="G58" s="554" t="s">
        <v>446</v>
      </c>
      <c r="H58" s="610"/>
      <c r="I58" s="611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8"/>
      <c r="AJ58" s="548"/>
      <c r="AK58" s="548"/>
      <c r="AL58" s="548"/>
      <c r="AM58" s="548"/>
      <c r="AN58" s="548"/>
      <c r="AO58" s="548"/>
      <c r="AP58" s="548"/>
      <c r="AQ58" s="548"/>
      <c r="AR58" s="548"/>
      <c r="AS58" s="548"/>
      <c r="AT58" s="548"/>
      <c r="AU58" s="548"/>
      <c r="AV58" s="548"/>
      <c r="AW58" s="548"/>
      <c r="AX58" s="548"/>
      <c r="AY58" s="548"/>
      <c r="AZ58" s="548"/>
      <c r="BA58" s="548"/>
      <c r="BB58" s="548"/>
      <c r="BC58" s="548"/>
      <c r="BD58" s="548"/>
      <c r="BE58" s="548"/>
      <c r="BF58" s="548"/>
      <c r="BG58" s="548"/>
      <c r="BH58" s="548"/>
      <c r="BI58" s="548"/>
      <c r="BJ58" s="548"/>
      <c r="BK58" s="548"/>
      <c r="BL58" s="548"/>
      <c r="BM58" s="548"/>
      <c r="BN58" s="548"/>
      <c r="BO58" s="548"/>
      <c r="BP58" s="548"/>
      <c r="BQ58" s="548"/>
      <c r="BR58" s="548"/>
      <c r="BS58" s="548"/>
      <c r="BT58" s="548"/>
      <c r="BU58" s="548"/>
      <c r="BV58" s="548"/>
      <c r="BW58" s="548"/>
      <c r="BX58" s="548"/>
      <c r="BY58" s="548"/>
      <c r="BZ58" s="548"/>
      <c r="CA58" s="548"/>
      <c r="CB58" s="548"/>
      <c r="CC58" s="548"/>
      <c r="CD58" s="548"/>
      <c r="CE58" s="548"/>
      <c r="CF58" s="548"/>
      <c r="CG58" s="548"/>
      <c r="CH58" s="548"/>
      <c r="CI58" s="548"/>
      <c r="CJ58" s="548"/>
      <c r="CK58" s="548"/>
      <c r="CL58" s="548"/>
      <c r="CM58" s="548"/>
      <c r="CN58" s="548"/>
      <c r="CO58" s="548"/>
      <c r="CP58" s="548"/>
      <c r="CQ58" s="548"/>
      <c r="CR58" s="548"/>
      <c r="CS58" s="548"/>
      <c r="CT58" s="548"/>
      <c r="CU58" s="548"/>
      <c r="CV58" s="548"/>
      <c r="CW58" s="548"/>
      <c r="CX58" s="548"/>
      <c r="CY58" s="548"/>
      <c r="CZ58" s="548"/>
      <c r="DA58" s="548"/>
      <c r="DB58" s="548"/>
      <c r="DC58" s="548"/>
      <c r="DD58" s="548"/>
      <c r="DE58" s="548"/>
      <c r="DF58" s="548"/>
      <c r="DG58" s="548"/>
      <c r="DH58" s="548"/>
      <c r="DI58" s="548"/>
      <c r="DJ58" s="548"/>
      <c r="DK58" s="548"/>
      <c r="DL58" s="548"/>
      <c r="DM58" s="548"/>
      <c r="DN58" s="548"/>
      <c r="DO58" s="548"/>
      <c r="DP58" s="548"/>
      <c r="DQ58" s="548"/>
      <c r="DR58" s="548"/>
      <c r="DS58" s="548"/>
      <c r="DT58" s="548"/>
      <c r="DU58" s="548"/>
      <c r="DV58" s="548"/>
      <c r="DW58" s="548"/>
      <c r="DX58" s="548"/>
      <c r="DY58" s="548"/>
      <c r="DZ58" s="548"/>
      <c r="EA58" s="548"/>
      <c r="EB58" s="548"/>
      <c r="EC58" s="548"/>
      <c r="ED58" s="548"/>
      <c r="EE58" s="548"/>
      <c r="EF58" s="548"/>
      <c r="EG58" s="548"/>
      <c r="EH58" s="548"/>
      <c r="EI58" s="548"/>
      <c r="EJ58" s="548"/>
      <c r="EK58" s="548"/>
      <c r="EL58" s="548"/>
      <c r="EM58" s="548"/>
      <c r="EN58" s="548"/>
      <c r="EO58" s="548"/>
      <c r="EP58" s="548"/>
      <c r="EQ58" s="548"/>
      <c r="ER58" s="548"/>
      <c r="ES58" s="548"/>
      <c r="ET58" s="548"/>
      <c r="EU58" s="548"/>
      <c r="EV58" s="548"/>
      <c r="EW58" s="548"/>
      <c r="EX58" s="548"/>
      <c r="EY58" s="548"/>
      <c r="EZ58" s="548"/>
      <c r="FA58" s="548"/>
      <c r="FB58" s="548"/>
      <c r="FC58" s="548"/>
      <c r="FD58" s="548"/>
      <c r="FE58" s="548"/>
      <c r="FF58" s="548"/>
      <c r="FG58" s="548"/>
      <c r="FH58" s="548"/>
      <c r="FI58" s="548"/>
      <c r="FJ58" s="548"/>
      <c r="FK58" s="548"/>
      <c r="FL58" s="548"/>
      <c r="FM58" s="548"/>
      <c r="FN58" s="548"/>
      <c r="FO58" s="548"/>
      <c r="FP58" s="548"/>
      <c r="FQ58" s="548"/>
      <c r="FR58" s="548"/>
      <c r="FS58" s="548"/>
    </row>
    <row r="59" spans="2:175" s="20" customFormat="1" ht="16.5" customHeight="1">
      <c r="B59" s="557"/>
      <c r="C59" s="25" t="s">
        <v>110</v>
      </c>
      <c r="D59" s="6" t="s">
        <v>495</v>
      </c>
      <c r="E59" s="600" t="s">
        <v>178</v>
      </c>
      <c r="F59" s="12" t="s">
        <v>445</v>
      </c>
      <c r="G59" s="12" t="s">
        <v>504</v>
      </c>
      <c r="H59" s="56">
        <v>1</v>
      </c>
      <c r="I59" s="558">
        <f>I56+TIME(0,H56,0)</f>
        <v>0.37916666666666654</v>
      </c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550"/>
      <c r="AF59" s="550"/>
      <c r="AG59" s="550"/>
      <c r="AH59" s="550"/>
      <c r="AI59" s="550"/>
      <c r="AJ59" s="550"/>
      <c r="AK59" s="550"/>
      <c r="AL59" s="550"/>
      <c r="AM59" s="550"/>
      <c r="AN59" s="550"/>
      <c r="AO59" s="550"/>
      <c r="AP59" s="550"/>
      <c r="AQ59" s="550"/>
      <c r="AR59" s="550"/>
      <c r="AS59" s="550"/>
      <c r="AT59" s="550"/>
      <c r="AU59" s="550"/>
      <c r="AV59" s="550"/>
      <c r="AW59" s="550"/>
      <c r="AX59" s="550"/>
      <c r="AY59" s="550"/>
      <c r="AZ59" s="550"/>
      <c r="BA59" s="550"/>
      <c r="BB59" s="550"/>
      <c r="BC59" s="550"/>
      <c r="BD59" s="550"/>
      <c r="BE59" s="550"/>
      <c r="BF59" s="550"/>
      <c r="BG59" s="550"/>
      <c r="BH59" s="550"/>
      <c r="BI59" s="550"/>
      <c r="BJ59" s="550"/>
      <c r="BK59" s="550"/>
      <c r="BL59" s="550"/>
      <c r="BM59" s="550"/>
      <c r="BN59" s="550"/>
      <c r="BO59" s="550"/>
      <c r="BP59" s="550"/>
      <c r="BQ59" s="550"/>
      <c r="BR59" s="550"/>
      <c r="BS59" s="550"/>
      <c r="BT59" s="550"/>
      <c r="BU59" s="550"/>
      <c r="BV59" s="550"/>
      <c r="BW59" s="550"/>
      <c r="BX59" s="550"/>
      <c r="BY59" s="550"/>
      <c r="BZ59" s="550"/>
      <c r="CA59" s="550"/>
      <c r="CB59" s="550"/>
      <c r="CC59" s="550"/>
      <c r="CD59" s="550"/>
      <c r="CE59" s="550"/>
      <c r="CF59" s="550"/>
      <c r="CG59" s="550"/>
      <c r="CH59" s="550"/>
      <c r="CI59" s="550"/>
      <c r="CJ59" s="550"/>
      <c r="CK59" s="550"/>
      <c r="CL59" s="550"/>
      <c r="CM59" s="550"/>
      <c r="CN59" s="550"/>
      <c r="CO59" s="550"/>
      <c r="CP59" s="550"/>
      <c r="CQ59" s="550"/>
      <c r="CR59" s="550"/>
      <c r="CS59" s="550"/>
      <c r="CT59" s="550"/>
      <c r="CU59" s="550"/>
      <c r="CV59" s="550"/>
      <c r="CW59" s="550"/>
      <c r="CX59" s="550"/>
      <c r="CY59" s="550"/>
      <c r="CZ59" s="550"/>
      <c r="DA59" s="550"/>
      <c r="DB59" s="550"/>
      <c r="DC59" s="550"/>
      <c r="DD59" s="550"/>
      <c r="DE59" s="550"/>
      <c r="DF59" s="550"/>
      <c r="DG59" s="550"/>
      <c r="DH59" s="550"/>
      <c r="DI59" s="550"/>
      <c r="DJ59" s="550"/>
      <c r="DK59" s="550"/>
      <c r="DL59" s="550"/>
      <c r="DM59" s="550"/>
      <c r="DN59" s="550"/>
      <c r="DO59" s="550"/>
      <c r="DP59" s="550"/>
      <c r="DQ59" s="550"/>
      <c r="DR59" s="550"/>
      <c r="DS59" s="550"/>
      <c r="DT59" s="550"/>
      <c r="DU59" s="550"/>
      <c r="DV59" s="550"/>
      <c r="DW59" s="550"/>
      <c r="DX59" s="550"/>
      <c r="DY59" s="550"/>
      <c r="DZ59" s="550"/>
      <c r="EA59" s="550"/>
      <c r="EB59" s="550"/>
      <c r="EC59" s="550"/>
      <c r="ED59" s="550"/>
      <c r="EE59" s="550"/>
      <c r="EF59" s="550"/>
      <c r="EG59" s="550"/>
      <c r="EH59" s="550"/>
      <c r="EI59" s="550"/>
      <c r="EJ59" s="550"/>
      <c r="EK59" s="550"/>
      <c r="EL59" s="550"/>
      <c r="EM59" s="550"/>
      <c r="EN59" s="550"/>
      <c r="EO59" s="550"/>
      <c r="EP59" s="550"/>
      <c r="EQ59" s="550"/>
      <c r="ER59" s="550"/>
      <c r="ES59" s="550"/>
      <c r="ET59" s="550"/>
      <c r="EU59" s="550"/>
      <c r="EV59" s="550"/>
      <c r="EW59" s="550"/>
      <c r="EX59" s="550"/>
      <c r="EY59" s="550"/>
      <c r="EZ59" s="550"/>
      <c r="FA59" s="550"/>
      <c r="FB59" s="550"/>
      <c r="FC59" s="550"/>
      <c r="FD59" s="550"/>
      <c r="FE59" s="550"/>
      <c r="FF59" s="550"/>
      <c r="FG59" s="550"/>
      <c r="FH59" s="550"/>
      <c r="FI59" s="550"/>
      <c r="FJ59" s="550"/>
      <c r="FK59" s="550"/>
      <c r="FL59" s="550"/>
      <c r="FM59" s="550"/>
      <c r="FN59" s="550"/>
      <c r="FO59" s="550"/>
      <c r="FP59" s="550"/>
      <c r="FQ59" s="550"/>
      <c r="FR59" s="550"/>
      <c r="FS59" s="550"/>
    </row>
    <row r="60" spans="2:175" s="218" customFormat="1" ht="16.5" customHeight="1">
      <c r="B60" s="557"/>
      <c r="C60" s="25" t="s">
        <v>111</v>
      </c>
      <c r="D60" s="13" t="s">
        <v>492</v>
      </c>
      <c r="E60" s="600" t="s">
        <v>301</v>
      </c>
      <c r="F60" s="12" t="s">
        <v>445</v>
      </c>
      <c r="G60" s="8" t="s">
        <v>446</v>
      </c>
      <c r="H60" s="56">
        <v>1</v>
      </c>
      <c r="I60" s="558">
        <f>I59+TIME(0,H59,0)</f>
        <v>0.379861111111111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18" customFormat="1" ht="16.5" customHeight="1">
      <c r="B61" s="557"/>
      <c r="C61" s="25" t="s">
        <v>112</v>
      </c>
      <c r="D61" s="13" t="s">
        <v>492</v>
      </c>
      <c r="E61" s="1352" t="s">
        <v>131</v>
      </c>
      <c r="F61" s="12" t="s">
        <v>445</v>
      </c>
      <c r="G61" s="8" t="s">
        <v>446</v>
      </c>
      <c r="H61" s="56">
        <v>1</v>
      </c>
      <c r="I61" s="558">
        <f>I60+TIME(0,H60,0)</f>
        <v>0.3805555555555554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55" customFormat="1" ht="16.5" customHeight="1">
      <c r="B62" s="557"/>
      <c r="C62" s="25" t="s">
        <v>113</v>
      </c>
      <c r="D62" s="6" t="s">
        <v>494</v>
      </c>
      <c r="E62" s="17" t="s">
        <v>364</v>
      </c>
      <c r="F62" s="8" t="s">
        <v>445</v>
      </c>
      <c r="G62" s="8" t="s">
        <v>508</v>
      </c>
      <c r="H62" s="56"/>
      <c r="I62" s="559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</row>
    <row r="63" spans="2:175" s="255" customFormat="1" ht="16.5" customHeight="1">
      <c r="B63" s="572"/>
      <c r="C63" s="25" t="s">
        <v>114</v>
      </c>
      <c r="D63" s="6" t="s">
        <v>320</v>
      </c>
      <c r="E63" s="9" t="s">
        <v>670</v>
      </c>
      <c r="F63" s="8" t="s">
        <v>445</v>
      </c>
      <c r="G63" s="6" t="s">
        <v>504</v>
      </c>
      <c r="H63" s="58">
        <v>2</v>
      </c>
      <c r="I63" s="558">
        <f>I61+TIME(0,H61,0)</f>
        <v>0.38124999999999987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</row>
    <row r="64" spans="2:175" s="218" customFormat="1" ht="16.5" customHeight="1">
      <c r="B64" s="557"/>
      <c r="C64" s="25" t="s">
        <v>115</v>
      </c>
      <c r="D64" s="6" t="s">
        <v>495</v>
      </c>
      <c r="E64" s="600" t="s">
        <v>408</v>
      </c>
      <c r="F64" s="12" t="s">
        <v>445</v>
      </c>
      <c r="G64" s="8" t="s">
        <v>505</v>
      </c>
      <c r="H64" s="56">
        <v>1</v>
      </c>
      <c r="I64" s="558">
        <f>I63+TIME(0,H63,0)</f>
        <v>0.38263888888888875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55" customFormat="1" ht="16.5" customHeight="1">
      <c r="B65" s="572"/>
      <c r="C65" s="25" t="s">
        <v>116</v>
      </c>
      <c r="D65" s="6" t="s">
        <v>495</v>
      </c>
      <c r="E65" s="9" t="s">
        <v>321</v>
      </c>
      <c r="F65" s="8" t="s">
        <v>445</v>
      </c>
      <c r="G65" s="6" t="s">
        <v>503</v>
      </c>
      <c r="H65" s="62">
        <v>3</v>
      </c>
      <c r="I65" s="558">
        <f>I64+TIME(0,H64,0)</f>
        <v>0.3833333333333332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</row>
    <row r="66" spans="2:175" s="255" customFormat="1" ht="16.5" customHeight="1">
      <c r="B66" s="572"/>
      <c r="C66" s="25" t="s">
        <v>117</v>
      </c>
      <c r="D66" s="6" t="s">
        <v>495</v>
      </c>
      <c r="E66" s="9" t="s">
        <v>185</v>
      </c>
      <c r="F66" s="8" t="s">
        <v>445</v>
      </c>
      <c r="G66" s="6" t="s">
        <v>433</v>
      </c>
      <c r="H66" s="62">
        <v>3</v>
      </c>
      <c r="I66" s="558">
        <f aca="true" t="shared" si="1" ref="I66:I79">I65+TIME(0,H65,0)</f>
        <v>0.3854166666666665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</row>
    <row r="67" spans="2:175" s="255" customFormat="1" ht="16.5" customHeight="1">
      <c r="B67" s="572"/>
      <c r="C67" s="25" t="s">
        <v>118</v>
      </c>
      <c r="D67" s="6" t="s">
        <v>495</v>
      </c>
      <c r="E67" s="9" t="s">
        <v>184</v>
      </c>
      <c r="F67" s="8" t="s">
        <v>445</v>
      </c>
      <c r="G67" s="6" t="s">
        <v>219</v>
      </c>
      <c r="H67" s="62">
        <v>3</v>
      </c>
      <c r="I67" s="558">
        <f t="shared" si="1"/>
        <v>0.38749999999999984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</row>
    <row r="68" spans="2:175" s="255" customFormat="1" ht="16.5" customHeight="1">
      <c r="B68" s="572"/>
      <c r="C68" s="25" t="s">
        <v>119</v>
      </c>
      <c r="D68" s="6" t="s">
        <v>495</v>
      </c>
      <c r="E68" s="9" t="s">
        <v>829</v>
      </c>
      <c r="F68" s="8" t="s">
        <v>445</v>
      </c>
      <c r="G68" s="6" t="s">
        <v>268</v>
      </c>
      <c r="H68" s="62">
        <v>3</v>
      </c>
      <c r="I68" s="558">
        <f t="shared" si="1"/>
        <v>0.38958333333333317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</row>
    <row r="69" spans="2:175" s="255" customFormat="1" ht="16.5" customHeight="1">
      <c r="B69" s="572"/>
      <c r="C69" s="25" t="s">
        <v>120</v>
      </c>
      <c r="D69" s="6" t="s">
        <v>495</v>
      </c>
      <c r="E69" s="9" t="s">
        <v>260</v>
      </c>
      <c r="F69" s="8" t="s">
        <v>445</v>
      </c>
      <c r="G69" s="6" t="s">
        <v>669</v>
      </c>
      <c r="H69" s="62">
        <v>3</v>
      </c>
      <c r="I69" s="558">
        <f t="shared" si="1"/>
        <v>0.3916666666666665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</row>
    <row r="70" spans="2:175" s="255" customFormat="1" ht="16.5" customHeight="1">
      <c r="B70" s="572"/>
      <c r="C70" s="25" t="s">
        <v>121</v>
      </c>
      <c r="D70" s="6" t="s">
        <v>495</v>
      </c>
      <c r="E70" s="9" t="s">
        <v>138</v>
      </c>
      <c r="F70" s="8" t="s">
        <v>445</v>
      </c>
      <c r="G70" s="6" t="s">
        <v>636</v>
      </c>
      <c r="H70" s="62">
        <v>3</v>
      </c>
      <c r="I70" s="558">
        <f t="shared" si="1"/>
        <v>0.3937499999999998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</row>
    <row r="71" spans="2:175" s="255" customFormat="1" ht="16.5" customHeight="1">
      <c r="B71" s="572"/>
      <c r="C71" s="25" t="s">
        <v>122</v>
      </c>
      <c r="D71" s="6" t="s">
        <v>495</v>
      </c>
      <c r="E71" s="9" t="s">
        <v>137</v>
      </c>
      <c r="F71" s="8" t="s">
        <v>445</v>
      </c>
      <c r="G71" s="6" t="s">
        <v>667</v>
      </c>
      <c r="H71" s="62">
        <v>3</v>
      </c>
      <c r="I71" s="558">
        <f t="shared" si="1"/>
        <v>0.39583333333333315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</row>
    <row r="72" spans="2:175" s="255" customFormat="1" ht="16.5" customHeight="1">
      <c r="B72" s="572"/>
      <c r="C72" s="25" t="s">
        <v>123</v>
      </c>
      <c r="D72" s="6" t="s">
        <v>495</v>
      </c>
      <c r="E72" s="9" t="s">
        <v>98</v>
      </c>
      <c r="F72" s="8" t="s">
        <v>445</v>
      </c>
      <c r="G72" s="6" t="s">
        <v>668</v>
      </c>
      <c r="H72" s="62">
        <v>3</v>
      </c>
      <c r="I72" s="558">
        <f t="shared" si="1"/>
        <v>0.3979166666666665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</row>
    <row r="73" spans="2:175" s="255" customFormat="1" ht="16.5" customHeight="1">
      <c r="B73" s="572"/>
      <c r="C73" s="25" t="s">
        <v>124</v>
      </c>
      <c r="D73" s="6" t="s">
        <v>495</v>
      </c>
      <c r="E73" s="9" t="s">
        <v>437</v>
      </c>
      <c r="F73" s="8" t="s">
        <v>445</v>
      </c>
      <c r="G73" s="6" t="s">
        <v>426</v>
      </c>
      <c r="H73" s="62">
        <v>3</v>
      </c>
      <c r="I73" s="558">
        <f t="shared" si="1"/>
        <v>0.3999999999999998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</row>
    <row r="74" spans="2:175" s="255" customFormat="1" ht="16.5" customHeight="1">
      <c r="B74" s="572"/>
      <c r="C74" s="25" t="s">
        <v>125</v>
      </c>
      <c r="D74" s="6" t="s">
        <v>495</v>
      </c>
      <c r="E74" s="9" t="s">
        <v>99</v>
      </c>
      <c r="F74" s="8" t="s">
        <v>445</v>
      </c>
      <c r="G74" s="6" t="s">
        <v>275</v>
      </c>
      <c r="H74" s="62">
        <v>3</v>
      </c>
      <c r="I74" s="558">
        <f t="shared" si="1"/>
        <v>0.4020833333333331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</row>
    <row r="75" spans="2:175" s="255" customFormat="1" ht="16.5" customHeight="1">
      <c r="B75" s="572"/>
      <c r="C75" s="25" t="s">
        <v>126</v>
      </c>
      <c r="D75" s="6" t="s">
        <v>495</v>
      </c>
      <c r="E75" s="9" t="s">
        <v>671</v>
      </c>
      <c r="F75" s="8" t="s">
        <v>445</v>
      </c>
      <c r="G75" s="6" t="s">
        <v>587</v>
      </c>
      <c r="H75" s="62">
        <v>3</v>
      </c>
      <c r="I75" s="558">
        <f t="shared" si="1"/>
        <v>0.40416666666666645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</row>
    <row r="76" spans="2:175" s="255" customFormat="1" ht="16.5" customHeight="1">
      <c r="B76" s="572"/>
      <c r="C76" s="25" t="s">
        <v>127</v>
      </c>
      <c r="D76" s="6" t="s">
        <v>495</v>
      </c>
      <c r="E76" s="9" t="s">
        <v>705</v>
      </c>
      <c r="F76" s="8" t="s">
        <v>445</v>
      </c>
      <c r="G76" s="6" t="s">
        <v>157</v>
      </c>
      <c r="H76" s="62">
        <v>3</v>
      </c>
      <c r="I76" s="558">
        <f t="shared" si="1"/>
        <v>0.4062499999999998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</row>
    <row r="77" spans="2:175" s="255" customFormat="1" ht="16.5" customHeight="1">
      <c r="B77" s="572"/>
      <c r="C77" s="25" t="s">
        <v>128</v>
      </c>
      <c r="D77" s="6" t="s">
        <v>495</v>
      </c>
      <c r="E77" s="9" t="s">
        <v>706</v>
      </c>
      <c r="F77" s="8" t="s">
        <v>445</v>
      </c>
      <c r="G77" s="6" t="s">
        <v>505</v>
      </c>
      <c r="H77" s="62">
        <v>3</v>
      </c>
      <c r="I77" s="558">
        <f t="shared" si="1"/>
        <v>0.4083333333333331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</row>
    <row r="78" spans="2:175" s="255" customFormat="1" ht="16.5" customHeight="1">
      <c r="B78" s="572"/>
      <c r="C78" s="25" t="s">
        <v>129</v>
      </c>
      <c r="D78" s="6" t="s">
        <v>495</v>
      </c>
      <c r="E78" s="9" t="s">
        <v>139</v>
      </c>
      <c r="F78" s="8" t="s">
        <v>445</v>
      </c>
      <c r="G78" s="6" t="s">
        <v>504</v>
      </c>
      <c r="H78" s="62">
        <v>3</v>
      </c>
      <c r="I78" s="558">
        <f t="shared" si="1"/>
        <v>0.41041666666666643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</row>
    <row r="79" spans="2:175" s="255" customFormat="1" ht="16.5" customHeight="1">
      <c r="B79" s="573"/>
      <c r="C79" s="765" t="s">
        <v>130</v>
      </c>
      <c r="D79" s="564" t="s">
        <v>495</v>
      </c>
      <c r="E79" s="584" t="s">
        <v>259</v>
      </c>
      <c r="F79" s="565" t="s">
        <v>445</v>
      </c>
      <c r="G79" s="564" t="s">
        <v>249</v>
      </c>
      <c r="H79" s="1409">
        <v>3</v>
      </c>
      <c r="I79" s="562">
        <f t="shared" si="1"/>
        <v>0.41249999999999976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</row>
    <row r="80" spans="2:9" s="255" customFormat="1" ht="16.5" customHeight="1">
      <c r="B80" s="219"/>
      <c r="C80" s="219"/>
      <c r="D80" s="256"/>
      <c r="E80" s="260"/>
      <c r="F80" s="257"/>
      <c r="G80" s="256"/>
      <c r="H80" s="282"/>
      <c r="I80" s="223"/>
    </row>
    <row r="81" spans="2:175" s="255" customFormat="1" ht="16.5" customHeight="1">
      <c r="B81" s="552"/>
      <c r="C81" s="764">
        <v>7.8</v>
      </c>
      <c r="D81" s="553"/>
      <c r="E81" s="1408" t="s">
        <v>769</v>
      </c>
      <c r="F81" s="588"/>
      <c r="G81" s="588"/>
      <c r="H81" s="555"/>
      <c r="I81" s="556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</row>
    <row r="82" spans="2:175" s="255" customFormat="1" ht="16.5" customHeight="1">
      <c r="B82" s="563"/>
      <c r="C82" s="763" t="s">
        <v>100</v>
      </c>
      <c r="D82" s="564" t="s">
        <v>495</v>
      </c>
      <c r="E82" s="584" t="s">
        <v>213</v>
      </c>
      <c r="F82" s="565" t="s">
        <v>445</v>
      </c>
      <c r="G82" s="565" t="s">
        <v>830</v>
      </c>
      <c r="H82" s="561">
        <v>3</v>
      </c>
      <c r="I82" s="562">
        <f>I79+TIME(0,H79,0)</f>
        <v>0.4145833333333331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</row>
    <row r="83" spans="2:175" s="218" customFormat="1" ht="16.5" customHeight="1">
      <c r="B83" s="259"/>
      <c r="C83" s="259"/>
      <c r="D83" s="256"/>
      <c r="E83" s="263"/>
      <c r="F83" s="257"/>
      <c r="G83" s="256"/>
      <c r="H83" s="258"/>
      <c r="I83" s="223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</row>
    <row r="84" spans="2:175" s="218" customFormat="1" ht="16.5" customHeight="1">
      <c r="B84" s="571"/>
      <c r="C84" s="769">
        <v>8</v>
      </c>
      <c r="D84" s="553" t="s">
        <v>492</v>
      </c>
      <c r="E84" s="595" t="s">
        <v>767</v>
      </c>
      <c r="F84" s="588"/>
      <c r="G84" s="596"/>
      <c r="H84" s="555">
        <v>0</v>
      </c>
      <c r="I84" s="556">
        <f>I82+TIME(0,H82,0)</f>
        <v>0.4166666666666664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</row>
    <row r="85" spans="2:175" s="218" customFormat="1" ht="16.5" customHeight="1">
      <c r="B85" s="576"/>
      <c r="C85" s="11"/>
      <c r="D85" s="12"/>
      <c r="E85" s="10"/>
      <c r="F85" s="12"/>
      <c r="G85" s="14"/>
      <c r="H85" s="56"/>
      <c r="I85" s="602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</row>
    <row r="86" spans="2:175" s="218" customFormat="1" ht="16.5" customHeight="1">
      <c r="B86" s="572"/>
      <c r="C86" s="16"/>
      <c r="D86" s="12"/>
      <c r="E86" s="13" t="s">
        <v>496</v>
      </c>
      <c r="F86" s="10"/>
      <c r="G86" s="10"/>
      <c r="H86" s="64">
        <v>30</v>
      </c>
      <c r="I86" s="558">
        <f>I84+TIME(0,H84,0)</f>
        <v>0.4166666666666664</v>
      </c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</row>
    <row r="87" spans="1:175" s="284" customFormat="1" ht="16.5" customHeight="1">
      <c r="A87" s="718"/>
      <c r="B87" s="572"/>
      <c r="C87" s="16"/>
      <c r="D87" s="12"/>
      <c r="E87" s="13"/>
      <c r="F87" s="10"/>
      <c r="G87" s="10"/>
      <c r="H87" s="64"/>
      <c r="I87" s="558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717"/>
      <c r="W87" s="717"/>
      <c r="X87" s="717"/>
      <c r="Y87" s="717"/>
      <c r="Z87" s="717"/>
      <c r="AA87" s="717"/>
      <c r="AB87" s="717"/>
      <c r="AC87" s="717"/>
      <c r="AD87" s="717"/>
      <c r="AE87" s="717"/>
      <c r="AF87" s="717"/>
      <c r="AG87" s="717"/>
      <c r="AH87" s="717"/>
      <c r="AI87" s="717"/>
      <c r="AJ87" s="717"/>
      <c r="AK87" s="717"/>
      <c r="AL87" s="717"/>
      <c r="AM87" s="717"/>
      <c r="AN87" s="717"/>
      <c r="AO87" s="717"/>
      <c r="AP87" s="717"/>
      <c r="AQ87" s="717"/>
      <c r="AR87" s="717"/>
      <c r="AS87" s="717"/>
      <c r="AT87" s="717"/>
      <c r="AU87" s="717"/>
      <c r="AV87" s="717"/>
      <c r="AW87" s="717"/>
      <c r="AX87" s="717"/>
      <c r="AY87" s="717"/>
      <c r="AZ87" s="717"/>
      <c r="BA87" s="717"/>
      <c r="BB87" s="717"/>
      <c r="BC87" s="717"/>
      <c r="BD87" s="717"/>
      <c r="BE87" s="717"/>
      <c r="BF87" s="717"/>
      <c r="BG87" s="717"/>
      <c r="BH87" s="717"/>
      <c r="BI87" s="717"/>
      <c r="BJ87" s="717"/>
      <c r="BK87" s="717"/>
      <c r="BL87" s="717"/>
      <c r="BM87" s="717"/>
      <c r="BN87" s="717"/>
      <c r="BO87" s="717"/>
      <c r="BP87" s="717"/>
      <c r="BQ87" s="717"/>
      <c r="BR87" s="717"/>
      <c r="BS87" s="717"/>
      <c r="BT87" s="717"/>
      <c r="BU87" s="717"/>
      <c r="BV87" s="717"/>
      <c r="BW87" s="717"/>
      <c r="BX87" s="717"/>
      <c r="BY87" s="717"/>
      <c r="BZ87" s="717"/>
      <c r="CA87" s="717"/>
      <c r="CB87" s="717"/>
      <c r="CC87" s="717"/>
      <c r="CD87" s="717"/>
      <c r="CE87" s="717"/>
      <c r="CF87" s="717"/>
      <c r="CG87" s="717"/>
      <c r="CH87" s="717"/>
      <c r="CI87" s="717"/>
      <c r="CJ87" s="717"/>
      <c r="CK87" s="717"/>
      <c r="CL87" s="717"/>
      <c r="CM87" s="717"/>
      <c r="CN87" s="717"/>
      <c r="CO87" s="717"/>
      <c r="CP87" s="717"/>
      <c r="CQ87" s="717"/>
      <c r="CR87" s="717"/>
      <c r="CS87" s="717"/>
      <c r="CT87" s="717"/>
      <c r="CU87" s="717"/>
      <c r="CV87" s="717"/>
      <c r="CW87" s="717"/>
      <c r="CX87" s="717"/>
      <c r="CY87" s="717"/>
      <c r="CZ87" s="717"/>
      <c r="DA87" s="717"/>
      <c r="DB87" s="717"/>
      <c r="DC87" s="717"/>
      <c r="DD87" s="717"/>
      <c r="DE87" s="717"/>
      <c r="DF87" s="717"/>
      <c r="DG87" s="717"/>
      <c r="DH87" s="717"/>
      <c r="DI87" s="717"/>
      <c r="DJ87" s="717"/>
      <c r="DK87" s="717"/>
      <c r="DL87" s="717"/>
      <c r="DM87" s="717"/>
      <c r="DN87" s="717"/>
      <c r="DO87" s="717"/>
      <c r="DP87" s="717"/>
      <c r="DQ87" s="717"/>
      <c r="DR87" s="717"/>
      <c r="DS87" s="717"/>
      <c r="DT87" s="717"/>
      <c r="DU87" s="717"/>
      <c r="DV87" s="717"/>
      <c r="DW87" s="717"/>
      <c r="DX87" s="717"/>
      <c r="DY87" s="717"/>
      <c r="DZ87" s="717"/>
      <c r="EA87" s="717"/>
      <c r="EB87" s="717"/>
      <c r="EC87" s="717"/>
      <c r="ED87" s="717"/>
      <c r="EE87" s="717"/>
      <c r="EF87" s="717"/>
      <c r="EG87" s="717"/>
      <c r="EH87" s="717"/>
      <c r="EI87" s="717"/>
      <c r="EJ87" s="717"/>
      <c r="EK87" s="717"/>
      <c r="EL87" s="717"/>
      <c r="EM87" s="717"/>
      <c r="EN87" s="717"/>
      <c r="EO87" s="717"/>
      <c r="EP87" s="717"/>
      <c r="EQ87" s="717"/>
      <c r="ER87" s="717"/>
      <c r="ES87" s="717"/>
      <c r="ET87" s="717"/>
      <c r="EU87" s="717"/>
      <c r="EV87" s="717"/>
      <c r="EW87" s="717"/>
      <c r="EX87" s="717"/>
      <c r="EY87" s="717"/>
      <c r="EZ87" s="717"/>
      <c r="FA87" s="717"/>
      <c r="FB87" s="717"/>
      <c r="FC87" s="717"/>
      <c r="FD87" s="717"/>
      <c r="FE87" s="717"/>
      <c r="FF87" s="717"/>
      <c r="FG87" s="717"/>
      <c r="FH87" s="717"/>
      <c r="FI87" s="717"/>
      <c r="FJ87" s="717"/>
      <c r="FK87" s="717"/>
      <c r="FL87" s="717"/>
      <c r="FM87" s="717"/>
      <c r="FN87" s="717"/>
      <c r="FO87" s="717"/>
      <c r="FP87" s="717"/>
      <c r="FQ87" s="717"/>
      <c r="FR87" s="717"/>
      <c r="FS87" s="717"/>
    </row>
    <row r="88" spans="1:175" s="36" customFormat="1" ht="16.5" customHeight="1">
      <c r="A88" s="29"/>
      <c r="B88" s="573"/>
      <c r="C88" s="770"/>
      <c r="D88" s="560"/>
      <c r="E88" s="597" t="s">
        <v>768</v>
      </c>
      <c r="F88" s="598"/>
      <c r="G88" s="598"/>
      <c r="H88" s="574"/>
      <c r="I88" s="562">
        <f>I86+TIME(0,H86,0)</f>
        <v>0.4374999999999997</v>
      </c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  <c r="AN88" s="549"/>
      <c r="AO88" s="549"/>
      <c r="AP88" s="549"/>
      <c r="AQ88" s="549"/>
      <c r="AR88" s="549"/>
      <c r="AS88" s="549"/>
      <c r="AT88" s="549"/>
      <c r="AU88" s="549"/>
      <c r="AV88" s="549"/>
      <c r="AW88" s="549"/>
      <c r="AX88" s="549"/>
      <c r="AY88" s="549"/>
      <c r="AZ88" s="549"/>
      <c r="BA88" s="549"/>
      <c r="BB88" s="549"/>
      <c r="BC88" s="549"/>
      <c r="BD88" s="549"/>
      <c r="BE88" s="549"/>
      <c r="BF88" s="549"/>
      <c r="BG88" s="549"/>
      <c r="BH88" s="549"/>
      <c r="BI88" s="549"/>
      <c r="BJ88" s="549"/>
      <c r="BK88" s="549"/>
      <c r="BL88" s="549"/>
      <c r="BM88" s="549"/>
      <c r="BN88" s="549"/>
      <c r="BO88" s="549"/>
      <c r="BP88" s="549"/>
      <c r="BQ88" s="549"/>
      <c r="BR88" s="549"/>
      <c r="BS88" s="549"/>
      <c r="BT88" s="549"/>
      <c r="BU88" s="549"/>
      <c r="BV88" s="549"/>
      <c r="BW88" s="549"/>
      <c r="BX88" s="549"/>
      <c r="BY88" s="549"/>
      <c r="BZ88" s="549"/>
      <c r="CA88" s="549"/>
      <c r="CB88" s="549"/>
      <c r="CC88" s="549"/>
      <c r="CD88" s="549"/>
      <c r="CE88" s="549"/>
      <c r="CF88" s="549"/>
      <c r="CG88" s="549"/>
      <c r="CH88" s="549"/>
      <c r="CI88" s="549"/>
      <c r="CJ88" s="549"/>
      <c r="CK88" s="549"/>
      <c r="CL88" s="549"/>
      <c r="CM88" s="549"/>
      <c r="CN88" s="549"/>
      <c r="CO88" s="549"/>
      <c r="CP88" s="549"/>
      <c r="CQ88" s="549"/>
      <c r="CR88" s="549"/>
      <c r="CS88" s="549"/>
      <c r="CT88" s="549"/>
      <c r="CU88" s="549"/>
      <c r="CV88" s="549"/>
      <c r="CW88" s="549"/>
      <c r="CX88" s="549"/>
      <c r="CY88" s="549"/>
      <c r="CZ88" s="549"/>
      <c r="DA88" s="549"/>
      <c r="DB88" s="549"/>
      <c r="DC88" s="549"/>
      <c r="DD88" s="549"/>
      <c r="DE88" s="549"/>
      <c r="DF88" s="549"/>
      <c r="DG88" s="549"/>
      <c r="DH88" s="549"/>
      <c r="DI88" s="549"/>
      <c r="DJ88" s="549"/>
      <c r="DK88" s="549"/>
      <c r="DL88" s="549"/>
      <c r="DM88" s="549"/>
      <c r="DN88" s="549"/>
      <c r="DO88" s="549"/>
      <c r="DP88" s="549"/>
      <c r="DQ88" s="549"/>
      <c r="DR88" s="549"/>
      <c r="DS88" s="549"/>
      <c r="DT88" s="549"/>
      <c r="DU88" s="549"/>
      <c r="DV88" s="549"/>
      <c r="DW88" s="549"/>
      <c r="DX88" s="549"/>
      <c r="DY88" s="549"/>
      <c r="DZ88" s="549"/>
      <c r="EA88" s="549"/>
      <c r="EB88" s="549"/>
      <c r="EC88" s="549"/>
      <c r="ED88" s="549"/>
      <c r="EE88" s="549"/>
      <c r="EF88" s="549"/>
      <c r="EG88" s="549"/>
      <c r="EH88" s="549"/>
      <c r="EI88" s="549"/>
      <c r="EJ88" s="549"/>
      <c r="EK88" s="549"/>
      <c r="EL88" s="549"/>
      <c r="EM88" s="549"/>
      <c r="EN88" s="549"/>
      <c r="EO88" s="549"/>
      <c r="EP88" s="549"/>
      <c r="EQ88" s="549"/>
      <c r="ER88" s="549"/>
      <c r="ES88" s="549"/>
      <c r="ET88" s="549"/>
      <c r="EU88" s="549"/>
      <c r="EV88" s="549"/>
      <c r="EW88" s="549"/>
      <c r="EX88" s="549"/>
      <c r="EY88" s="549"/>
      <c r="EZ88" s="549"/>
      <c r="FA88" s="549"/>
      <c r="FB88" s="549"/>
      <c r="FC88" s="549"/>
      <c r="FD88" s="549"/>
      <c r="FE88" s="549"/>
      <c r="FF88" s="549"/>
      <c r="FG88" s="549"/>
      <c r="FH88" s="549"/>
      <c r="FI88" s="549"/>
      <c r="FJ88" s="549"/>
      <c r="FK88" s="549"/>
      <c r="FL88" s="549"/>
      <c r="FM88" s="549"/>
      <c r="FN88" s="549"/>
      <c r="FO88" s="549"/>
      <c r="FP88" s="549"/>
      <c r="FQ88" s="549"/>
      <c r="FR88" s="549"/>
      <c r="FS88" s="549"/>
    </row>
    <row r="89" spans="1:175" s="36" customFormat="1" ht="16.5" customHeight="1">
      <c r="A89" s="719"/>
      <c r="B89" s="219"/>
      <c r="C89" s="219"/>
      <c r="D89" s="220"/>
      <c r="E89" s="221"/>
      <c r="F89" s="218"/>
      <c r="G89" s="218"/>
      <c r="H89" s="222"/>
      <c r="I89" s="223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  <c r="AN89" s="549"/>
      <c r="AO89" s="549"/>
      <c r="AP89" s="549"/>
      <c r="AQ89" s="549"/>
      <c r="AR89" s="549"/>
      <c r="AS89" s="549"/>
      <c r="AT89" s="549"/>
      <c r="AU89" s="549"/>
      <c r="AV89" s="549"/>
      <c r="AW89" s="549"/>
      <c r="AX89" s="549"/>
      <c r="AY89" s="549"/>
      <c r="AZ89" s="549"/>
      <c r="BA89" s="549"/>
      <c r="BB89" s="549"/>
      <c r="BC89" s="549"/>
      <c r="BD89" s="549"/>
      <c r="BE89" s="549"/>
      <c r="BF89" s="549"/>
      <c r="BG89" s="549"/>
      <c r="BH89" s="549"/>
      <c r="BI89" s="549"/>
      <c r="BJ89" s="549"/>
      <c r="BK89" s="549"/>
      <c r="BL89" s="549"/>
      <c r="BM89" s="549"/>
      <c r="BN89" s="549"/>
      <c r="BO89" s="549"/>
      <c r="BP89" s="549"/>
      <c r="BQ89" s="549"/>
      <c r="BR89" s="549"/>
      <c r="BS89" s="549"/>
      <c r="BT89" s="549"/>
      <c r="BU89" s="549"/>
      <c r="BV89" s="549"/>
      <c r="BW89" s="549"/>
      <c r="BX89" s="549"/>
      <c r="BY89" s="549"/>
      <c r="BZ89" s="549"/>
      <c r="CA89" s="549"/>
      <c r="CB89" s="549"/>
      <c r="CC89" s="549"/>
      <c r="CD89" s="549"/>
      <c r="CE89" s="549"/>
      <c r="CF89" s="549"/>
      <c r="CG89" s="549"/>
      <c r="CH89" s="549"/>
      <c r="CI89" s="549"/>
      <c r="CJ89" s="549"/>
      <c r="CK89" s="549"/>
      <c r="CL89" s="549"/>
      <c r="CM89" s="549"/>
      <c r="CN89" s="549"/>
      <c r="CO89" s="549"/>
      <c r="CP89" s="549"/>
      <c r="CQ89" s="549"/>
      <c r="CR89" s="549"/>
      <c r="CS89" s="549"/>
      <c r="CT89" s="549"/>
      <c r="CU89" s="549"/>
      <c r="CV89" s="549"/>
      <c r="CW89" s="549"/>
      <c r="CX89" s="549"/>
      <c r="CY89" s="549"/>
      <c r="CZ89" s="549"/>
      <c r="DA89" s="549"/>
      <c r="DB89" s="549"/>
      <c r="DC89" s="549"/>
      <c r="DD89" s="549"/>
      <c r="DE89" s="549"/>
      <c r="DF89" s="549"/>
      <c r="DG89" s="549"/>
      <c r="DH89" s="549"/>
      <c r="DI89" s="549"/>
      <c r="DJ89" s="549"/>
      <c r="DK89" s="549"/>
      <c r="DL89" s="549"/>
      <c r="DM89" s="549"/>
      <c r="DN89" s="549"/>
      <c r="DO89" s="549"/>
      <c r="DP89" s="549"/>
      <c r="DQ89" s="549"/>
      <c r="DR89" s="549"/>
      <c r="DS89" s="549"/>
      <c r="DT89" s="549"/>
      <c r="DU89" s="549"/>
      <c r="DV89" s="549"/>
      <c r="DW89" s="549"/>
      <c r="DX89" s="549"/>
      <c r="DY89" s="549"/>
      <c r="DZ89" s="549"/>
      <c r="EA89" s="549"/>
      <c r="EB89" s="549"/>
      <c r="EC89" s="549"/>
      <c r="ED89" s="549"/>
      <c r="EE89" s="549"/>
      <c r="EF89" s="549"/>
      <c r="EG89" s="549"/>
      <c r="EH89" s="549"/>
      <c r="EI89" s="549"/>
      <c r="EJ89" s="549"/>
      <c r="EK89" s="549"/>
      <c r="EL89" s="549"/>
      <c r="EM89" s="549"/>
      <c r="EN89" s="549"/>
      <c r="EO89" s="549"/>
      <c r="EP89" s="549"/>
      <c r="EQ89" s="549"/>
      <c r="ER89" s="549"/>
      <c r="ES89" s="549"/>
      <c r="ET89" s="549"/>
      <c r="EU89" s="549"/>
      <c r="EV89" s="549"/>
      <c r="EW89" s="549"/>
      <c r="EX89" s="549"/>
      <c r="EY89" s="549"/>
      <c r="EZ89" s="549"/>
      <c r="FA89" s="549"/>
      <c r="FB89" s="549"/>
      <c r="FC89" s="549"/>
      <c r="FD89" s="549"/>
      <c r="FE89" s="549"/>
      <c r="FF89" s="549"/>
      <c r="FG89" s="549"/>
      <c r="FH89" s="549"/>
      <c r="FI89" s="549"/>
      <c r="FJ89" s="549"/>
      <c r="FK89" s="549"/>
      <c r="FL89" s="549"/>
      <c r="FM89" s="549"/>
      <c r="FN89" s="549"/>
      <c r="FO89" s="549"/>
      <c r="FP89" s="549"/>
      <c r="FQ89" s="549"/>
      <c r="FR89" s="549"/>
      <c r="FS89" s="549"/>
    </row>
    <row r="90" spans="1:175" s="713" customFormat="1" ht="16.5" customHeight="1">
      <c r="A90" s="719"/>
      <c r="B90" s="771"/>
      <c r="C90" s="772"/>
      <c r="D90" s="772"/>
      <c r="E90" s="772"/>
      <c r="F90" s="772"/>
      <c r="G90" s="772"/>
      <c r="H90" s="772"/>
      <c r="I90" s="773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  <c r="AN90" s="549"/>
      <c r="AO90" s="549"/>
      <c r="AP90" s="549"/>
      <c r="AQ90" s="549"/>
      <c r="AR90" s="549"/>
      <c r="AS90" s="549"/>
      <c r="AT90" s="549"/>
      <c r="AU90" s="549"/>
      <c r="AV90" s="549"/>
      <c r="AW90" s="549"/>
      <c r="AX90" s="549"/>
      <c r="AY90" s="549"/>
      <c r="AZ90" s="549"/>
      <c r="BA90" s="549"/>
      <c r="BB90" s="549"/>
      <c r="BC90" s="549"/>
      <c r="BD90" s="549"/>
      <c r="BE90" s="549"/>
      <c r="BF90" s="549"/>
      <c r="BG90" s="549"/>
      <c r="BH90" s="549"/>
      <c r="BI90" s="549"/>
      <c r="BJ90" s="549"/>
      <c r="BK90" s="549"/>
      <c r="BL90" s="549"/>
      <c r="BM90" s="549"/>
      <c r="BN90" s="549"/>
      <c r="BO90" s="549"/>
      <c r="BP90" s="549"/>
      <c r="BQ90" s="549"/>
      <c r="BR90" s="549"/>
      <c r="BS90" s="549"/>
      <c r="BT90" s="549"/>
      <c r="BU90" s="549"/>
      <c r="BV90" s="549"/>
      <c r="BW90" s="549"/>
      <c r="BX90" s="549"/>
      <c r="BY90" s="549"/>
      <c r="BZ90" s="549"/>
      <c r="CA90" s="549"/>
      <c r="CB90" s="549"/>
      <c r="CC90" s="549"/>
      <c r="CD90" s="549"/>
      <c r="CE90" s="549"/>
      <c r="CF90" s="549"/>
      <c r="CG90" s="549"/>
      <c r="CH90" s="549"/>
      <c r="CI90" s="549"/>
      <c r="CJ90" s="549"/>
      <c r="CK90" s="549"/>
      <c r="CL90" s="549"/>
      <c r="CM90" s="549"/>
      <c r="CN90" s="549"/>
      <c r="CO90" s="549"/>
      <c r="CP90" s="549"/>
      <c r="CQ90" s="549"/>
      <c r="CR90" s="549"/>
      <c r="CS90" s="549"/>
      <c r="CT90" s="549"/>
      <c r="CU90" s="549"/>
      <c r="CV90" s="549"/>
      <c r="CW90" s="549"/>
      <c r="CX90" s="549"/>
      <c r="CY90" s="549"/>
      <c r="CZ90" s="549"/>
      <c r="DA90" s="549"/>
      <c r="DB90" s="549"/>
      <c r="DC90" s="549"/>
      <c r="DD90" s="549"/>
      <c r="DE90" s="549"/>
      <c r="DF90" s="549"/>
      <c r="DG90" s="549"/>
      <c r="DH90" s="549"/>
      <c r="DI90" s="549"/>
      <c r="DJ90" s="549"/>
      <c r="DK90" s="549"/>
      <c r="DL90" s="549"/>
      <c r="DM90" s="549"/>
      <c r="DN90" s="549"/>
      <c r="DO90" s="549"/>
      <c r="DP90" s="549"/>
      <c r="DQ90" s="549"/>
      <c r="DR90" s="549"/>
      <c r="DS90" s="549"/>
      <c r="DT90" s="549"/>
      <c r="DU90" s="549"/>
      <c r="DV90" s="549"/>
      <c r="DW90" s="549"/>
      <c r="DX90" s="549"/>
      <c r="DY90" s="549"/>
      <c r="DZ90" s="549"/>
      <c r="EA90" s="549"/>
      <c r="EB90" s="549"/>
      <c r="EC90" s="549"/>
      <c r="ED90" s="549"/>
      <c r="EE90" s="549"/>
      <c r="EF90" s="549"/>
      <c r="EG90" s="549"/>
      <c r="EH90" s="549"/>
      <c r="EI90" s="549"/>
      <c r="EJ90" s="549"/>
      <c r="EK90" s="549"/>
      <c r="EL90" s="549"/>
      <c r="EM90" s="549"/>
      <c r="EN90" s="549"/>
      <c r="EO90" s="549"/>
      <c r="EP90" s="549"/>
      <c r="EQ90" s="549"/>
      <c r="ER90" s="549"/>
      <c r="ES90" s="549"/>
      <c r="ET90" s="549"/>
      <c r="EU90" s="549"/>
      <c r="EV90" s="549"/>
      <c r="EW90" s="549"/>
      <c r="EX90" s="549"/>
      <c r="EY90" s="549"/>
      <c r="EZ90" s="549"/>
      <c r="FA90" s="549"/>
      <c r="FB90" s="549"/>
      <c r="FC90" s="549"/>
      <c r="FD90" s="549"/>
      <c r="FE90" s="549"/>
      <c r="FF90" s="549"/>
      <c r="FG90" s="549"/>
      <c r="FH90" s="549"/>
      <c r="FI90" s="549"/>
      <c r="FJ90" s="549"/>
      <c r="FK90" s="549"/>
      <c r="FL90" s="549"/>
      <c r="FM90" s="549"/>
      <c r="FN90" s="549"/>
      <c r="FO90" s="549"/>
      <c r="FP90" s="549"/>
      <c r="FQ90" s="549"/>
      <c r="FR90" s="549"/>
      <c r="FS90" s="549"/>
    </row>
    <row r="91" spans="1:175" s="36" customFormat="1" ht="16.5" customHeight="1">
      <c r="A91" s="719"/>
      <c r="B91" s="774"/>
      <c r="C91" s="79"/>
      <c r="D91" s="35"/>
      <c r="E91" s="35"/>
      <c r="F91" s="35"/>
      <c r="G91" s="35"/>
      <c r="H91" s="35"/>
      <c r="I91" s="721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549"/>
      <c r="AI91" s="549"/>
      <c r="AJ91" s="549"/>
      <c r="AK91" s="549"/>
      <c r="AL91" s="549"/>
      <c r="AM91" s="549"/>
      <c r="AN91" s="549"/>
      <c r="AO91" s="549"/>
      <c r="AP91" s="549"/>
      <c r="AQ91" s="549"/>
      <c r="AR91" s="549"/>
      <c r="AS91" s="549"/>
      <c r="AT91" s="549"/>
      <c r="AU91" s="549"/>
      <c r="AV91" s="549"/>
      <c r="AW91" s="549"/>
      <c r="AX91" s="549"/>
      <c r="AY91" s="549"/>
      <c r="AZ91" s="549"/>
      <c r="BA91" s="549"/>
      <c r="BB91" s="549"/>
      <c r="BC91" s="549"/>
      <c r="BD91" s="549"/>
      <c r="BE91" s="549"/>
      <c r="BF91" s="549"/>
      <c r="BG91" s="549"/>
      <c r="BH91" s="549"/>
      <c r="BI91" s="549"/>
      <c r="BJ91" s="549"/>
      <c r="BK91" s="549"/>
      <c r="BL91" s="549"/>
      <c r="BM91" s="549"/>
      <c r="BN91" s="549"/>
      <c r="BO91" s="549"/>
      <c r="BP91" s="549"/>
      <c r="BQ91" s="549"/>
      <c r="BR91" s="549"/>
      <c r="BS91" s="549"/>
      <c r="BT91" s="549"/>
      <c r="BU91" s="549"/>
      <c r="BV91" s="549"/>
      <c r="BW91" s="549"/>
      <c r="BX91" s="549"/>
      <c r="BY91" s="549"/>
      <c r="BZ91" s="549"/>
      <c r="CA91" s="549"/>
      <c r="CB91" s="549"/>
      <c r="CC91" s="549"/>
      <c r="CD91" s="549"/>
      <c r="CE91" s="549"/>
      <c r="CF91" s="549"/>
      <c r="CG91" s="549"/>
      <c r="CH91" s="549"/>
      <c r="CI91" s="549"/>
      <c r="CJ91" s="549"/>
      <c r="CK91" s="549"/>
      <c r="CL91" s="549"/>
      <c r="CM91" s="549"/>
      <c r="CN91" s="549"/>
      <c r="CO91" s="549"/>
      <c r="CP91" s="549"/>
      <c r="CQ91" s="549"/>
      <c r="CR91" s="549"/>
      <c r="CS91" s="549"/>
      <c r="CT91" s="549"/>
      <c r="CU91" s="549"/>
      <c r="CV91" s="549"/>
      <c r="CW91" s="549"/>
      <c r="CX91" s="549"/>
      <c r="CY91" s="549"/>
      <c r="CZ91" s="549"/>
      <c r="DA91" s="549"/>
      <c r="DB91" s="549"/>
      <c r="DC91" s="549"/>
      <c r="DD91" s="549"/>
      <c r="DE91" s="549"/>
      <c r="DF91" s="549"/>
      <c r="DG91" s="549"/>
      <c r="DH91" s="549"/>
      <c r="DI91" s="549"/>
      <c r="DJ91" s="549"/>
      <c r="DK91" s="549"/>
      <c r="DL91" s="549"/>
      <c r="DM91" s="549"/>
      <c r="DN91" s="549"/>
      <c r="DO91" s="549"/>
      <c r="DP91" s="549"/>
      <c r="DQ91" s="549"/>
      <c r="DR91" s="549"/>
      <c r="DS91" s="549"/>
      <c r="DT91" s="549"/>
      <c r="DU91" s="549"/>
      <c r="DV91" s="549"/>
      <c r="DW91" s="549"/>
      <c r="DX91" s="549"/>
      <c r="DY91" s="549"/>
      <c r="DZ91" s="549"/>
      <c r="EA91" s="549"/>
      <c r="EB91" s="549"/>
      <c r="EC91" s="549"/>
      <c r="ED91" s="549"/>
      <c r="EE91" s="549"/>
      <c r="EF91" s="549"/>
      <c r="EG91" s="549"/>
      <c r="EH91" s="549"/>
      <c r="EI91" s="549"/>
      <c r="EJ91" s="549"/>
      <c r="EK91" s="549"/>
      <c r="EL91" s="549"/>
      <c r="EM91" s="549"/>
      <c r="EN91" s="549"/>
      <c r="EO91" s="549"/>
      <c r="EP91" s="549"/>
      <c r="EQ91" s="549"/>
      <c r="ER91" s="549"/>
      <c r="ES91" s="549"/>
      <c r="ET91" s="549"/>
      <c r="EU91" s="549"/>
      <c r="EV91" s="549"/>
      <c r="EW91" s="549"/>
      <c r="EX91" s="549"/>
      <c r="EY91" s="549"/>
      <c r="EZ91" s="549"/>
      <c r="FA91" s="549"/>
      <c r="FB91" s="549"/>
      <c r="FC91" s="549"/>
      <c r="FD91" s="549"/>
      <c r="FE91" s="549"/>
      <c r="FF91" s="549"/>
      <c r="FG91" s="549"/>
      <c r="FH91" s="549"/>
      <c r="FI91" s="549"/>
      <c r="FJ91" s="549"/>
      <c r="FK91" s="549"/>
      <c r="FL91" s="549"/>
      <c r="FM91" s="549"/>
      <c r="FN91" s="549"/>
      <c r="FO91" s="549"/>
      <c r="FP91" s="549"/>
      <c r="FQ91" s="549"/>
      <c r="FR91" s="549"/>
      <c r="FS91" s="549"/>
    </row>
    <row r="92" spans="1:175" s="36" customFormat="1" ht="16.5" customHeight="1">
      <c r="A92" s="719"/>
      <c r="B92" s="775"/>
      <c r="C92" s="38" t="s">
        <v>442</v>
      </c>
      <c r="D92" s="39" t="s">
        <v>442</v>
      </c>
      <c r="E92" s="40" t="s">
        <v>497</v>
      </c>
      <c r="F92" s="39" t="s">
        <v>442</v>
      </c>
      <c r="G92" s="40"/>
      <c r="H92" s="68" t="s">
        <v>442</v>
      </c>
      <c r="I92" s="722" t="s">
        <v>442</v>
      </c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  <c r="AG92" s="549"/>
      <c r="AH92" s="549"/>
      <c r="AI92" s="549"/>
      <c r="AJ92" s="549"/>
      <c r="AK92" s="549"/>
      <c r="AL92" s="549"/>
      <c r="AM92" s="549"/>
      <c r="AN92" s="549"/>
      <c r="AO92" s="549"/>
      <c r="AP92" s="549"/>
      <c r="AQ92" s="549"/>
      <c r="AR92" s="549"/>
      <c r="AS92" s="549"/>
      <c r="AT92" s="549"/>
      <c r="AU92" s="549"/>
      <c r="AV92" s="549"/>
      <c r="AW92" s="549"/>
      <c r="AX92" s="549"/>
      <c r="AY92" s="549"/>
      <c r="AZ92" s="549"/>
      <c r="BA92" s="549"/>
      <c r="BB92" s="549"/>
      <c r="BC92" s="549"/>
      <c r="BD92" s="549"/>
      <c r="BE92" s="549"/>
      <c r="BF92" s="549"/>
      <c r="BG92" s="549"/>
      <c r="BH92" s="549"/>
      <c r="BI92" s="549"/>
      <c r="BJ92" s="549"/>
      <c r="BK92" s="549"/>
      <c r="BL92" s="549"/>
      <c r="BM92" s="549"/>
      <c r="BN92" s="549"/>
      <c r="BO92" s="549"/>
      <c r="BP92" s="549"/>
      <c r="BQ92" s="549"/>
      <c r="BR92" s="549"/>
      <c r="BS92" s="549"/>
      <c r="BT92" s="549"/>
      <c r="BU92" s="549"/>
      <c r="BV92" s="549"/>
      <c r="BW92" s="549"/>
      <c r="BX92" s="549"/>
      <c r="BY92" s="549"/>
      <c r="BZ92" s="549"/>
      <c r="CA92" s="549"/>
      <c r="CB92" s="549"/>
      <c r="CC92" s="549"/>
      <c r="CD92" s="549"/>
      <c r="CE92" s="549"/>
      <c r="CF92" s="549"/>
      <c r="CG92" s="549"/>
      <c r="CH92" s="549"/>
      <c r="CI92" s="549"/>
      <c r="CJ92" s="549"/>
      <c r="CK92" s="549"/>
      <c r="CL92" s="549"/>
      <c r="CM92" s="549"/>
      <c r="CN92" s="549"/>
      <c r="CO92" s="549"/>
      <c r="CP92" s="549"/>
      <c r="CQ92" s="549"/>
      <c r="CR92" s="549"/>
      <c r="CS92" s="549"/>
      <c r="CT92" s="549"/>
      <c r="CU92" s="549"/>
      <c r="CV92" s="549"/>
      <c r="CW92" s="549"/>
      <c r="CX92" s="549"/>
      <c r="CY92" s="549"/>
      <c r="CZ92" s="549"/>
      <c r="DA92" s="549"/>
      <c r="DB92" s="549"/>
      <c r="DC92" s="549"/>
      <c r="DD92" s="549"/>
      <c r="DE92" s="549"/>
      <c r="DF92" s="549"/>
      <c r="DG92" s="549"/>
      <c r="DH92" s="549"/>
      <c r="DI92" s="549"/>
      <c r="DJ92" s="549"/>
      <c r="DK92" s="549"/>
      <c r="DL92" s="549"/>
      <c r="DM92" s="549"/>
      <c r="DN92" s="549"/>
      <c r="DO92" s="549"/>
      <c r="DP92" s="549"/>
      <c r="DQ92" s="549"/>
      <c r="DR92" s="549"/>
      <c r="DS92" s="549"/>
      <c r="DT92" s="549"/>
      <c r="DU92" s="549"/>
      <c r="DV92" s="549"/>
      <c r="DW92" s="549"/>
      <c r="DX92" s="549"/>
      <c r="DY92" s="549"/>
      <c r="DZ92" s="549"/>
      <c r="EA92" s="549"/>
      <c r="EB92" s="549"/>
      <c r="EC92" s="549"/>
      <c r="ED92" s="549"/>
      <c r="EE92" s="549"/>
      <c r="EF92" s="549"/>
      <c r="EG92" s="549"/>
      <c r="EH92" s="549"/>
      <c r="EI92" s="549"/>
      <c r="EJ92" s="549"/>
      <c r="EK92" s="549"/>
      <c r="EL92" s="549"/>
      <c r="EM92" s="549"/>
      <c r="EN92" s="549"/>
      <c r="EO92" s="549"/>
      <c r="EP92" s="549"/>
      <c r="EQ92" s="549"/>
      <c r="ER92" s="549"/>
      <c r="ES92" s="549"/>
      <c r="ET92" s="549"/>
      <c r="EU92" s="549"/>
      <c r="EV92" s="549"/>
      <c r="EW92" s="549"/>
      <c r="EX92" s="549"/>
      <c r="EY92" s="549"/>
      <c r="EZ92" s="549"/>
      <c r="FA92" s="549"/>
      <c r="FB92" s="549"/>
      <c r="FC92" s="549"/>
      <c r="FD92" s="549"/>
      <c r="FE92" s="549"/>
      <c r="FF92" s="549"/>
      <c r="FG92" s="549"/>
      <c r="FH92" s="549"/>
      <c r="FI92" s="549"/>
      <c r="FJ92" s="549"/>
      <c r="FK92" s="549"/>
      <c r="FL92" s="549"/>
      <c r="FM92" s="549"/>
      <c r="FN92" s="549"/>
      <c r="FO92" s="549"/>
      <c r="FP92" s="549"/>
      <c r="FQ92" s="549"/>
      <c r="FR92" s="549"/>
      <c r="FS92" s="549"/>
    </row>
    <row r="93" spans="1:175" s="36" customFormat="1" ht="16.5" customHeight="1">
      <c r="A93" s="719"/>
      <c r="B93" s="775"/>
      <c r="C93" s="38"/>
      <c r="D93" s="40"/>
      <c r="E93" s="40" t="s">
        <v>410</v>
      </c>
      <c r="F93" s="40"/>
      <c r="G93" s="37"/>
      <c r="H93" s="35"/>
      <c r="I93" s="721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49"/>
      <c r="AK93" s="549"/>
      <c r="AL93" s="549"/>
      <c r="AM93" s="549"/>
      <c r="AN93" s="549"/>
      <c r="AO93" s="549"/>
      <c r="AP93" s="549"/>
      <c r="AQ93" s="549"/>
      <c r="AR93" s="549"/>
      <c r="AS93" s="549"/>
      <c r="AT93" s="549"/>
      <c r="AU93" s="549"/>
      <c r="AV93" s="549"/>
      <c r="AW93" s="549"/>
      <c r="AX93" s="549"/>
      <c r="AY93" s="549"/>
      <c r="AZ93" s="549"/>
      <c r="BA93" s="549"/>
      <c r="BB93" s="549"/>
      <c r="BC93" s="549"/>
      <c r="BD93" s="549"/>
      <c r="BE93" s="549"/>
      <c r="BF93" s="549"/>
      <c r="BG93" s="549"/>
      <c r="BH93" s="549"/>
      <c r="BI93" s="549"/>
      <c r="BJ93" s="549"/>
      <c r="BK93" s="549"/>
      <c r="BL93" s="549"/>
      <c r="BM93" s="549"/>
      <c r="BN93" s="549"/>
      <c r="BO93" s="549"/>
      <c r="BP93" s="549"/>
      <c r="BQ93" s="549"/>
      <c r="BR93" s="549"/>
      <c r="BS93" s="549"/>
      <c r="BT93" s="549"/>
      <c r="BU93" s="549"/>
      <c r="BV93" s="549"/>
      <c r="BW93" s="549"/>
      <c r="BX93" s="549"/>
      <c r="BY93" s="549"/>
      <c r="BZ93" s="549"/>
      <c r="CA93" s="549"/>
      <c r="CB93" s="549"/>
      <c r="CC93" s="549"/>
      <c r="CD93" s="549"/>
      <c r="CE93" s="549"/>
      <c r="CF93" s="549"/>
      <c r="CG93" s="549"/>
      <c r="CH93" s="549"/>
      <c r="CI93" s="549"/>
      <c r="CJ93" s="549"/>
      <c r="CK93" s="549"/>
      <c r="CL93" s="549"/>
      <c r="CM93" s="549"/>
      <c r="CN93" s="549"/>
      <c r="CO93" s="549"/>
      <c r="CP93" s="549"/>
      <c r="CQ93" s="549"/>
      <c r="CR93" s="549"/>
      <c r="CS93" s="549"/>
      <c r="CT93" s="549"/>
      <c r="CU93" s="549"/>
      <c r="CV93" s="549"/>
      <c r="CW93" s="549"/>
      <c r="CX93" s="549"/>
      <c r="CY93" s="549"/>
      <c r="CZ93" s="549"/>
      <c r="DA93" s="549"/>
      <c r="DB93" s="549"/>
      <c r="DC93" s="549"/>
      <c r="DD93" s="549"/>
      <c r="DE93" s="549"/>
      <c r="DF93" s="549"/>
      <c r="DG93" s="549"/>
      <c r="DH93" s="549"/>
      <c r="DI93" s="549"/>
      <c r="DJ93" s="549"/>
      <c r="DK93" s="549"/>
      <c r="DL93" s="549"/>
      <c r="DM93" s="549"/>
      <c r="DN93" s="549"/>
      <c r="DO93" s="549"/>
      <c r="DP93" s="549"/>
      <c r="DQ93" s="549"/>
      <c r="DR93" s="549"/>
      <c r="DS93" s="549"/>
      <c r="DT93" s="549"/>
      <c r="DU93" s="549"/>
      <c r="DV93" s="549"/>
      <c r="DW93" s="549"/>
      <c r="DX93" s="549"/>
      <c r="DY93" s="549"/>
      <c r="DZ93" s="549"/>
      <c r="EA93" s="549"/>
      <c r="EB93" s="549"/>
      <c r="EC93" s="549"/>
      <c r="ED93" s="549"/>
      <c r="EE93" s="549"/>
      <c r="EF93" s="549"/>
      <c r="EG93" s="549"/>
      <c r="EH93" s="549"/>
      <c r="EI93" s="549"/>
      <c r="EJ93" s="549"/>
      <c r="EK93" s="549"/>
      <c r="EL93" s="549"/>
      <c r="EM93" s="549"/>
      <c r="EN93" s="549"/>
      <c r="EO93" s="549"/>
      <c r="EP93" s="549"/>
      <c r="EQ93" s="549"/>
      <c r="ER93" s="549"/>
      <c r="ES93" s="549"/>
      <c r="ET93" s="549"/>
      <c r="EU93" s="549"/>
      <c r="EV93" s="549"/>
      <c r="EW93" s="549"/>
      <c r="EX93" s="549"/>
      <c r="EY93" s="549"/>
      <c r="EZ93" s="549"/>
      <c r="FA93" s="549"/>
      <c r="FB93" s="549"/>
      <c r="FC93" s="549"/>
      <c r="FD93" s="549"/>
      <c r="FE93" s="549"/>
      <c r="FF93" s="549"/>
      <c r="FG93" s="549"/>
      <c r="FH93" s="549"/>
      <c r="FI93" s="549"/>
      <c r="FJ93" s="549"/>
      <c r="FK93" s="549"/>
      <c r="FL93" s="549"/>
      <c r="FM93" s="549"/>
      <c r="FN93" s="549"/>
      <c r="FO93" s="549"/>
      <c r="FP93" s="549"/>
      <c r="FQ93" s="549"/>
      <c r="FR93" s="549"/>
      <c r="FS93" s="549"/>
    </row>
    <row r="94" spans="1:175" s="36" customFormat="1" ht="16.5" customHeight="1">
      <c r="A94" s="719"/>
      <c r="B94" s="775"/>
      <c r="C94" s="38"/>
      <c r="D94" s="40"/>
      <c r="E94" s="40"/>
      <c r="F94" s="40"/>
      <c r="G94" s="37"/>
      <c r="H94" s="35"/>
      <c r="I94" s="721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  <c r="AG94" s="549"/>
      <c r="AH94" s="549"/>
      <c r="AI94" s="549"/>
      <c r="AJ94" s="549"/>
      <c r="AK94" s="549"/>
      <c r="AL94" s="549"/>
      <c r="AM94" s="549"/>
      <c r="AN94" s="549"/>
      <c r="AO94" s="549"/>
      <c r="AP94" s="549"/>
      <c r="AQ94" s="549"/>
      <c r="AR94" s="549"/>
      <c r="AS94" s="549"/>
      <c r="AT94" s="549"/>
      <c r="AU94" s="549"/>
      <c r="AV94" s="549"/>
      <c r="AW94" s="549"/>
      <c r="AX94" s="549"/>
      <c r="AY94" s="549"/>
      <c r="AZ94" s="549"/>
      <c r="BA94" s="549"/>
      <c r="BB94" s="549"/>
      <c r="BC94" s="549"/>
      <c r="BD94" s="549"/>
      <c r="BE94" s="549"/>
      <c r="BF94" s="549"/>
      <c r="BG94" s="549"/>
      <c r="BH94" s="549"/>
      <c r="BI94" s="549"/>
      <c r="BJ94" s="549"/>
      <c r="BK94" s="549"/>
      <c r="BL94" s="549"/>
      <c r="BM94" s="549"/>
      <c r="BN94" s="549"/>
      <c r="BO94" s="549"/>
      <c r="BP94" s="549"/>
      <c r="BQ94" s="549"/>
      <c r="BR94" s="549"/>
      <c r="BS94" s="549"/>
      <c r="BT94" s="549"/>
      <c r="BU94" s="549"/>
      <c r="BV94" s="549"/>
      <c r="BW94" s="549"/>
      <c r="BX94" s="549"/>
      <c r="BY94" s="549"/>
      <c r="BZ94" s="549"/>
      <c r="CA94" s="549"/>
      <c r="CB94" s="549"/>
      <c r="CC94" s="549"/>
      <c r="CD94" s="549"/>
      <c r="CE94" s="549"/>
      <c r="CF94" s="549"/>
      <c r="CG94" s="549"/>
      <c r="CH94" s="549"/>
      <c r="CI94" s="549"/>
      <c r="CJ94" s="549"/>
      <c r="CK94" s="549"/>
      <c r="CL94" s="549"/>
      <c r="CM94" s="549"/>
      <c r="CN94" s="549"/>
      <c r="CO94" s="549"/>
      <c r="CP94" s="549"/>
      <c r="CQ94" s="549"/>
      <c r="CR94" s="549"/>
      <c r="CS94" s="549"/>
      <c r="CT94" s="549"/>
      <c r="CU94" s="549"/>
      <c r="CV94" s="549"/>
      <c r="CW94" s="549"/>
      <c r="CX94" s="549"/>
      <c r="CY94" s="549"/>
      <c r="CZ94" s="549"/>
      <c r="DA94" s="549"/>
      <c r="DB94" s="549"/>
      <c r="DC94" s="549"/>
      <c r="DD94" s="549"/>
      <c r="DE94" s="549"/>
      <c r="DF94" s="549"/>
      <c r="DG94" s="549"/>
      <c r="DH94" s="549"/>
      <c r="DI94" s="549"/>
      <c r="DJ94" s="549"/>
      <c r="DK94" s="549"/>
      <c r="DL94" s="549"/>
      <c r="DM94" s="549"/>
      <c r="DN94" s="549"/>
      <c r="DO94" s="549"/>
      <c r="DP94" s="549"/>
      <c r="DQ94" s="549"/>
      <c r="DR94" s="549"/>
      <c r="DS94" s="549"/>
      <c r="DT94" s="549"/>
      <c r="DU94" s="549"/>
      <c r="DV94" s="549"/>
      <c r="DW94" s="549"/>
      <c r="DX94" s="549"/>
      <c r="DY94" s="549"/>
      <c r="DZ94" s="549"/>
      <c r="EA94" s="549"/>
      <c r="EB94" s="549"/>
      <c r="EC94" s="549"/>
      <c r="ED94" s="549"/>
      <c r="EE94" s="549"/>
      <c r="EF94" s="549"/>
      <c r="EG94" s="549"/>
      <c r="EH94" s="549"/>
      <c r="EI94" s="549"/>
      <c r="EJ94" s="549"/>
      <c r="EK94" s="549"/>
      <c r="EL94" s="549"/>
      <c r="EM94" s="549"/>
      <c r="EN94" s="549"/>
      <c r="EO94" s="549"/>
      <c r="EP94" s="549"/>
      <c r="EQ94" s="549"/>
      <c r="ER94" s="549"/>
      <c r="ES94" s="549"/>
      <c r="ET94" s="549"/>
      <c r="EU94" s="549"/>
      <c r="EV94" s="549"/>
      <c r="EW94" s="549"/>
      <c r="EX94" s="549"/>
      <c r="EY94" s="549"/>
      <c r="EZ94" s="549"/>
      <c r="FA94" s="549"/>
      <c r="FB94" s="549"/>
      <c r="FC94" s="549"/>
      <c r="FD94" s="549"/>
      <c r="FE94" s="549"/>
      <c r="FF94" s="549"/>
      <c r="FG94" s="549"/>
      <c r="FH94" s="549"/>
      <c r="FI94" s="549"/>
      <c r="FJ94" s="549"/>
      <c r="FK94" s="549"/>
      <c r="FL94" s="549"/>
      <c r="FM94" s="549"/>
      <c r="FN94" s="549"/>
      <c r="FO94" s="549"/>
      <c r="FP94" s="549"/>
      <c r="FQ94" s="549"/>
      <c r="FR94" s="549"/>
      <c r="FS94" s="549"/>
    </row>
    <row r="95" spans="1:175" s="714" customFormat="1" ht="16.5" customHeight="1">
      <c r="A95" s="81"/>
      <c r="B95" s="776"/>
      <c r="C95" s="724"/>
      <c r="D95" s="723"/>
      <c r="E95" s="723"/>
      <c r="F95" s="723"/>
      <c r="G95" s="723"/>
      <c r="H95" s="725"/>
      <c r="I95" s="726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</row>
    <row r="97" spans="2:9" s="218" customFormat="1" ht="16.5" customHeight="1">
      <c r="B97" s="219"/>
      <c r="C97" s="219"/>
      <c r="D97" s="220"/>
      <c r="E97" s="221"/>
      <c r="H97" s="222"/>
      <c r="I97" s="223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90" customWidth="1"/>
    <col min="2" max="2" width="37.7109375" style="91" customWidth="1"/>
    <col min="3" max="3" width="57.140625" style="91" customWidth="1"/>
    <col min="4" max="14" width="16.7109375" style="91" customWidth="1"/>
    <col min="15" max="15" width="17.8515625" style="91" customWidth="1"/>
    <col min="16" max="17" width="16.7109375" style="91" customWidth="1"/>
    <col min="18" max="18" width="19.57421875" style="91" customWidth="1"/>
    <col min="19" max="22" width="16.7109375" style="91" customWidth="1"/>
    <col min="23" max="24" width="18.421875" style="91" customWidth="1"/>
    <col min="25" max="25" width="17.28125" style="91" customWidth="1"/>
    <col min="26" max="30" width="16.7109375" style="91" customWidth="1"/>
    <col min="31" max="31" width="18.421875" style="103" customWidth="1"/>
    <col min="32" max="32" width="19.140625" style="108" customWidth="1"/>
    <col min="33" max="33" width="14.00390625" style="91" bestFit="1" customWidth="1"/>
    <col min="34" max="34" width="9.140625" style="91" customWidth="1"/>
    <col min="35" max="35" width="16.8515625" style="91" bestFit="1" customWidth="1"/>
    <col min="36" max="16384" width="9.140625" style="91" customWidth="1"/>
  </cols>
  <sheetData>
    <row r="1" spans="3:32" s="43" customFormat="1" ht="16.5" customHeight="1" thickBot="1">
      <c r="C1" s="811"/>
      <c r="AF1" s="104"/>
    </row>
    <row r="2" spans="2:32" s="43" customFormat="1" ht="29.25" customHeight="1">
      <c r="B2" s="1622"/>
      <c r="C2" s="1628" t="s">
        <v>835</v>
      </c>
      <c r="D2" s="1629"/>
      <c r="E2" s="1629"/>
      <c r="F2" s="1629"/>
      <c r="G2" s="1629"/>
      <c r="H2" s="1629"/>
      <c r="I2" s="1629"/>
      <c r="J2" s="1629"/>
      <c r="K2" s="1629"/>
      <c r="L2" s="1629"/>
      <c r="M2" s="1629"/>
      <c r="N2" s="1629"/>
      <c r="O2" s="1629"/>
      <c r="P2" s="1629"/>
      <c r="Q2" s="1629"/>
      <c r="R2" s="1629"/>
      <c r="S2" s="1629"/>
      <c r="T2" s="1629"/>
      <c r="U2" s="1629"/>
      <c r="V2" s="1629"/>
      <c r="W2" s="1629"/>
      <c r="X2" s="1629"/>
      <c r="Y2" s="1629"/>
      <c r="Z2" s="1629"/>
      <c r="AA2" s="1629"/>
      <c r="AB2" s="1629"/>
      <c r="AC2" s="1629"/>
      <c r="AD2" s="1630"/>
      <c r="AE2" s="95"/>
      <c r="AF2" s="104"/>
    </row>
    <row r="3" spans="2:32" s="43" customFormat="1" ht="29.25" customHeight="1">
      <c r="B3" s="1623"/>
      <c r="C3" s="1631"/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  <c r="O3" s="1632"/>
      <c r="P3" s="1632"/>
      <c r="Q3" s="1632"/>
      <c r="R3" s="1632"/>
      <c r="S3" s="1632"/>
      <c r="T3" s="1632"/>
      <c r="U3" s="1632"/>
      <c r="V3" s="1632"/>
      <c r="W3" s="1632"/>
      <c r="X3" s="1632"/>
      <c r="Y3" s="1632"/>
      <c r="Z3" s="1632"/>
      <c r="AA3" s="1632"/>
      <c r="AB3" s="1632"/>
      <c r="AC3" s="1632"/>
      <c r="AD3" s="1633"/>
      <c r="AE3" s="95"/>
      <c r="AF3" s="104"/>
    </row>
    <row r="4" spans="2:32" s="43" customFormat="1" ht="63" customHeight="1" thickBot="1">
      <c r="B4" s="1624"/>
      <c r="C4" s="1634" t="s">
        <v>833</v>
      </c>
      <c r="D4" s="1635"/>
      <c r="E4" s="1635"/>
      <c r="F4" s="1635"/>
      <c r="G4" s="1635"/>
      <c r="H4" s="1635"/>
      <c r="I4" s="1635"/>
      <c r="J4" s="1635"/>
      <c r="K4" s="1635"/>
      <c r="L4" s="1635"/>
      <c r="M4" s="1635"/>
      <c r="N4" s="1635"/>
      <c r="O4" s="1635"/>
      <c r="P4" s="1635"/>
      <c r="Q4" s="1635"/>
      <c r="R4" s="1635"/>
      <c r="S4" s="1635"/>
      <c r="T4" s="1635"/>
      <c r="U4" s="1635"/>
      <c r="V4" s="1635"/>
      <c r="W4" s="1635"/>
      <c r="X4" s="1635"/>
      <c r="Y4" s="1635"/>
      <c r="Z4" s="1635"/>
      <c r="AA4" s="1635"/>
      <c r="AB4" s="1635"/>
      <c r="AC4" s="1635"/>
      <c r="AD4" s="1636"/>
      <c r="AE4" s="95"/>
      <c r="AF4" s="104"/>
    </row>
    <row r="5" spans="2:32" s="43" customFormat="1" ht="38.25" customHeight="1" thickBot="1">
      <c r="B5" s="1335" t="str">
        <f>'802.11 Cover'!$C$3</f>
        <v>INTERIM</v>
      </c>
      <c r="C5" s="1645" t="s">
        <v>834</v>
      </c>
      <c r="D5" s="1646"/>
      <c r="E5" s="1646"/>
      <c r="F5" s="1646"/>
      <c r="G5" s="1646"/>
      <c r="H5" s="1646"/>
      <c r="I5" s="1646"/>
      <c r="J5" s="1646"/>
      <c r="K5" s="1646"/>
      <c r="L5" s="1646"/>
      <c r="M5" s="1646"/>
      <c r="N5" s="1646"/>
      <c r="O5" s="1646"/>
      <c r="P5" s="1646"/>
      <c r="Q5" s="1646"/>
      <c r="R5" s="1646"/>
      <c r="S5" s="1646"/>
      <c r="T5" s="1646"/>
      <c r="U5" s="1646"/>
      <c r="V5" s="1646"/>
      <c r="W5" s="1646"/>
      <c r="X5" s="1646"/>
      <c r="Y5" s="1646"/>
      <c r="Z5" s="1646"/>
      <c r="AA5" s="1646"/>
      <c r="AB5" s="1646"/>
      <c r="AC5" s="1646"/>
      <c r="AD5" s="1647"/>
      <c r="AE5" s="95"/>
      <c r="AF5" s="104"/>
    </row>
    <row r="6" spans="2:32" s="43" customFormat="1" ht="27.75" customHeight="1">
      <c r="B6" s="1625" t="str">
        <f>'802.11 Cover'!$C$4</f>
        <v>R1</v>
      </c>
      <c r="C6" s="1645"/>
      <c r="D6" s="1646"/>
      <c r="E6" s="1646"/>
      <c r="F6" s="1646"/>
      <c r="G6" s="1646"/>
      <c r="H6" s="1646"/>
      <c r="I6" s="1646"/>
      <c r="J6" s="1646"/>
      <c r="K6" s="1646"/>
      <c r="L6" s="1646"/>
      <c r="M6" s="1646"/>
      <c r="N6" s="1646"/>
      <c r="O6" s="1646"/>
      <c r="P6" s="1646"/>
      <c r="Q6" s="1646"/>
      <c r="R6" s="1646"/>
      <c r="S6" s="1646"/>
      <c r="T6" s="1646"/>
      <c r="U6" s="1646"/>
      <c r="V6" s="1646"/>
      <c r="W6" s="1646"/>
      <c r="X6" s="1646"/>
      <c r="Y6" s="1646"/>
      <c r="Z6" s="1646"/>
      <c r="AA6" s="1646"/>
      <c r="AB6" s="1646"/>
      <c r="AC6" s="1646"/>
      <c r="AD6" s="1647"/>
      <c r="AE6" s="95"/>
      <c r="AF6" s="104"/>
    </row>
    <row r="7" spans="2:32" s="43" customFormat="1" ht="38.25" customHeight="1" thickBot="1">
      <c r="B7" s="1626"/>
      <c r="C7" s="1347" t="s">
        <v>827</v>
      </c>
      <c r="D7" s="1348"/>
      <c r="E7" s="1348"/>
      <c r="F7" s="1348"/>
      <c r="G7" s="1348"/>
      <c r="H7" s="1348"/>
      <c r="I7" s="1348"/>
      <c r="J7" s="1348"/>
      <c r="K7" s="1348"/>
      <c r="L7" s="1348"/>
      <c r="M7" s="1348"/>
      <c r="N7" s="1348"/>
      <c r="O7" s="1348"/>
      <c r="P7" s="1348"/>
      <c r="Q7" s="1348"/>
      <c r="R7" s="1348"/>
      <c r="S7" s="1348"/>
      <c r="T7" s="1348"/>
      <c r="U7" s="1348"/>
      <c r="V7" s="1348"/>
      <c r="W7" s="1348"/>
      <c r="X7" s="1348"/>
      <c r="Y7" s="1348"/>
      <c r="Z7" s="1348"/>
      <c r="AA7" s="1348"/>
      <c r="AB7" s="1348"/>
      <c r="AC7" s="1348"/>
      <c r="AD7" s="1349"/>
      <c r="AE7" s="96"/>
      <c r="AF7" s="104"/>
    </row>
    <row r="8" spans="1:31" s="932" customFormat="1" ht="48" customHeight="1" thickBot="1">
      <c r="A8" s="931"/>
      <c r="B8" s="1627"/>
      <c r="C8" s="1346" t="s">
        <v>836</v>
      </c>
      <c r="D8" s="1637" t="s">
        <v>837</v>
      </c>
      <c r="E8" s="1638"/>
      <c r="F8" s="1638"/>
      <c r="G8" s="1638"/>
      <c r="H8" s="1638"/>
      <c r="I8" s="1639"/>
      <c r="J8" s="1637" t="s">
        <v>838</v>
      </c>
      <c r="K8" s="1638"/>
      <c r="L8" s="1638"/>
      <c r="M8" s="1638"/>
      <c r="N8" s="1638"/>
      <c r="O8" s="1639"/>
      <c r="P8" s="1644" t="s">
        <v>839</v>
      </c>
      <c r="Q8" s="1545"/>
      <c r="R8" s="1545"/>
      <c r="S8" s="1545"/>
      <c r="T8" s="1546"/>
      <c r="U8" s="1640" t="s">
        <v>840</v>
      </c>
      <c r="V8" s="1641"/>
      <c r="W8" s="1641"/>
      <c r="X8" s="1641"/>
      <c r="Y8" s="1641"/>
      <c r="Z8" s="1640" t="s">
        <v>841</v>
      </c>
      <c r="AA8" s="1641"/>
      <c r="AB8" s="1642"/>
      <c r="AC8" s="1642"/>
      <c r="AD8" s="1643"/>
      <c r="AE8" s="97"/>
    </row>
    <row r="9" spans="1:32" s="93" customFormat="1" ht="30" customHeight="1">
      <c r="A9" s="92"/>
      <c r="B9" s="1722" t="s">
        <v>324</v>
      </c>
      <c r="C9" s="1717"/>
      <c r="D9" s="1362"/>
      <c r="E9" s="1280"/>
      <c r="F9" s="1280"/>
      <c r="G9" s="1280"/>
      <c r="H9" s="1280"/>
      <c r="I9" s="1281"/>
      <c r="J9" s="1369"/>
      <c r="K9" s="1575" t="s">
        <v>403</v>
      </c>
      <c r="L9" s="1576"/>
      <c r="M9" s="1576"/>
      <c r="N9" s="1576"/>
      <c r="O9" s="1577"/>
      <c r="P9" s="1590"/>
      <c r="Q9" s="1591"/>
      <c r="R9" s="1592"/>
      <c r="S9" s="1592"/>
      <c r="T9" s="1593"/>
      <c r="U9" s="1615" t="s">
        <v>340</v>
      </c>
      <c r="V9" s="1616"/>
      <c r="W9" s="1617"/>
      <c r="X9" s="1617"/>
      <c r="Y9" s="1618"/>
      <c r="Z9" s="1610" t="s">
        <v>443</v>
      </c>
      <c r="AA9" s="1611"/>
      <c r="AB9" s="1592"/>
      <c r="AC9" s="1592"/>
      <c r="AD9" s="1593"/>
      <c r="AE9" s="98"/>
      <c r="AF9" s="105"/>
    </row>
    <row r="10" spans="1:32" s="93" customFormat="1" ht="30" customHeight="1" thickBot="1">
      <c r="A10" s="92"/>
      <c r="B10" s="1723"/>
      <c r="C10" s="1550"/>
      <c r="D10" s="1361"/>
      <c r="E10" s="1282"/>
      <c r="F10" s="1282"/>
      <c r="G10" s="1282"/>
      <c r="H10" s="1282"/>
      <c r="I10" s="1283"/>
      <c r="J10" s="1363"/>
      <c r="K10" s="1578"/>
      <c r="L10" s="1579"/>
      <c r="M10" s="1579"/>
      <c r="N10" s="1579"/>
      <c r="O10" s="1580"/>
      <c r="P10" s="1594"/>
      <c r="Q10" s="1595"/>
      <c r="R10" s="1596"/>
      <c r="S10" s="1596"/>
      <c r="T10" s="1597"/>
      <c r="U10" s="1606" t="s">
        <v>341</v>
      </c>
      <c r="V10" s="1607"/>
      <c r="W10" s="1608"/>
      <c r="X10" s="1608"/>
      <c r="Y10" s="1609"/>
      <c r="Z10" s="1594"/>
      <c r="AA10" s="1596"/>
      <c r="AB10" s="1596"/>
      <c r="AC10" s="1596"/>
      <c r="AD10" s="1597"/>
      <c r="AE10" s="98"/>
      <c r="AF10" s="105"/>
    </row>
    <row r="11" spans="1:32" s="93" customFormat="1" ht="30" customHeight="1">
      <c r="A11" s="92"/>
      <c r="B11" s="1207" t="s">
        <v>647</v>
      </c>
      <c r="C11" s="1550"/>
      <c r="D11" s="1367"/>
      <c r="E11" s="1787" t="s">
        <v>792</v>
      </c>
      <c r="F11" s="1788"/>
      <c r="G11" s="1788"/>
      <c r="H11" s="1788"/>
      <c r="I11" s="1789"/>
      <c r="J11" s="1363"/>
      <c r="K11" s="1599" t="s">
        <v>413</v>
      </c>
      <c r="L11" s="1720" t="s">
        <v>243</v>
      </c>
      <c r="M11" s="1719" t="s">
        <v>781</v>
      </c>
      <c r="N11" s="1598" t="s">
        <v>708</v>
      </c>
      <c r="O11" s="1584" t="s">
        <v>468</v>
      </c>
      <c r="P11" s="1587" t="s">
        <v>299</v>
      </c>
      <c r="Q11" s="1589" t="s">
        <v>569</v>
      </c>
      <c r="R11" s="1581" t="s">
        <v>843</v>
      </c>
      <c r="S11" s="1585" t="s">
        <v>345</v>
      </c>
      <c r="T11" s="1584" t="s">
        <v>468</v>
      </c>
      <c r="U11" s="1601" t="s">
        <v>257</v>
      </c>
      <c r="V11" s="1589" t="s">
        <v>569</v>
      </c>
      <c r="W11" s="1620" t="s">
        <v>782</v>
      </c>
      <c r="X11" s="1619" t="s">
        <v>707</v>
      </c>
      <c r="Y11" s="1602" t="s">
        <v>468</v>
      </c>
      <c r="Z11" s="1603" t="s">
        <v>791</v>
      </c>
      <c r="AA11" s="1604"/>
      <c r="AB11" s="1604"/>
      <c r="AC11" s="1604"/>
      <c r="AD11" s="1605"/>
      <c r="AE11" s="99"/>
      <c r="AF11" s="105"/>
    </row>
    <row r="12" spans="1:32" s="93" customFormat="1" ht="30" customHeight="1">
      <c r="A12" s="92"/>
      <c r="B12" s="1208" t="s">
        <v>646</v>
      </c>
      <c r="C12" s="1550"/>
      <c r="D12" s="1367"/>
      <c r="E12" s="1790"/>
      <c r="F12" s="1791"/>
      <c r="G12" s="1791"/>
      <c r="H12" s="1791"/>
      <c r="I12" s="1792"/>
      <c r="J12" s="1363"/>
      <c r="K12" s="1600"/>
      <c r="L12" s="1566"/>
      <c r="M12" s="1570"/>
      <c r="N12" s="1551"/>
      <c r="O12" s="1553"/>
      <c r="P12" s="1588"/>
      <c r="Q12" s="1520"/>
      <c r="R12" s="1582"/>
      <c r="S12" s="1586"/>
      <c r="T12" s="1553"/>
      <c r="U12" s="1519"/>
      <c r="V12" s="1520"/>
      <c r="W12" s="1621"/>
      <c r="X12" s="1539"/>
      <c r="Y12" s="1528"/>
      <c r="Z12" s="1515"/>
      <c r="AA12" s="1513"/>
      <c r="AB12" s="1513"/>
      <c r="AC12" s="1513"/>
      <c r="AD12" s="1514"/>
      <c r="AE12" s="99"/>
      <c r="AF12" s="105"/>
    </row>
    <row r="13" spans="1:32" s="93" customFormat="1" ht="30" customHeight="1">
      <c r="A13" s="92"/>
      <c r="B13" s="1208" t="s">
        <v>644</v>
      </c>
      <c r="C13" s="1360"/>
      <c r="D13" s="1367"/>
      <c r="E13" s="1790"/>
      <c r="F13" s="1791"/>
      <c r="G13" s="1791"/>
      <c r="H13" s="1791"/>
      <c r="I13" s="1792"/>
      <c r="J13" s="1363"/>
      <c r="K13" s="1600"/>
      <c r="L13" s="1566"/>
      <c r="M13" s="1570"/>
      <c r="N13" s="1551"/>
      <c r="O13" s="1553"/>
      <c r="P13" s="1588"/>
      <c r="Q13" s="1520"/>
      <c r="R13" s="1582"/>
      <c r="S13" s="1586"/>
      <c r="T13" s="1553"/>
      <c r="U13" s="1519"/>
      <c r="V13" s="1520"/>
      <c r="W13" s="1621"/>
      <c r="X13" s="1539"/>
      <c r="Y13" s="1528"/>
      <c r="Z13" s="1515"/>
      <c r="AA13" s="1513"/>
      <c r="AB13" s="1513"/>
      <c r="AC13" s="1513"/>
      <c r="AD13" s="1514"/>
      <c r="AE13" s="99"/>
      <c r="AF13" s="105"/>
    </row>
    <row r="14" spans="1:32" s="93" customFormat="1" ht="30" customHeight="1">
      <c r="A14" s="92"/>
      <c r="B14" s="1208" t="s">
        <v>645</v>
      </c>
      <c r="C14" s="1360"/>
      <c r="D14" s="1367"/>
      <c r="E14" s="1793" t="s">
        <v>758</v>
      </c>
      <c r="F14" s="1794"/>
      <c r="G14" s="1794"/>
      <c r="H14" s="1794"/>
      <c r="I14" s="1795"/>
      <c r="J14" s="1363"/>
      <c r="K14" s="1600"/>
      <c r="L14" s="1566"/>
      <c r="M14" s="1570"/>
      <c r="N14" s="1551"/>
      <c r="O14" s="1553"/>
      <c r="P14" s="1588"/>
      <c r="Q14" s="1520"/>
      <c r="R14" s="1583"/>
      <c r="S14" s="1586"/>
      <c r="T14" s="1553"/>
      <c r="U14" s="1519"/>
      <c r="V14" s="1520"/>
      <c r="W14" s="1621"/>
      <c r="X14" s="1539"/>
      <c r="Y14" s="1528"/>
      <c r="Z14" s="1612" t="s">
        <v>287</v>
      </c>
      <c r="AA14" s="1613"/>
      <c r="AB14" s="1613"/>
      <c r="AC14" s="1613"/>
      <c r="AD14" s="1614"/>
      <c r="AE14" s="99"/>
      <c r="AF14" s="105"/>
    </row>
    <row r="15" spans="1:32" s="93" customFormat="1" ht="30" customHeight="1">
      <c r="A15" s="92"/>
      <c r="B15" s="1510" t="s">
        <v>570</v>
      </c>
      <c r="C15" s="1721"/>
      <c r="D15" s="1367"/>
      <c r="E15" s="1521" t="s">
        <v>440</v>
      </c>
      <c r="F15" s="1522"/>
      <c r="G15" s="1522"/>
      <c r="H15" s="1522"/>
      <c r="I15" s="1535"/>
      <c r="J15" s="1363"/>
      <c r="K15" s="1521" t="s">
        <v>440</v>
      </c>
      <c r="L15" s="1522"/>
      <c r="M15" s="1522"/>
      <c r="N15" s="1522"/>
      <c r="O15" s="1535"/>
      <c r="P15" s="1521" t="s">
        <v>440</v>
      </c>
      <c r="Q15" s="1523"/>
      <c r="R15" s="1522"/>
      <c r="S15" s="1522"/>
      <c r="T15" s="1535"/>
      <c r="U15" s="1521" t="s">
        <v>440</v>
      </c>
      <c r="V15" s="1522"/>
      <c r="W15" s="1523"/>
      <c r="X15" s="1522"/>
      <c r="Y15" s="1524"/>
      <c r="Z15" s="1507" t="s">
        <v>440</v>
      </c>
      <c r="AA15" s="1508"/>
      <c r="AB15" s="1508"/>
      <c r="AC15" s="1508"/>
      <c r="AD15" s="1509"/>
      <c r="AE15" s="97"/>
      <c r="AF15" s="105"/>
    </row>
    <row r="16" spans="1:32" s="93" customFormat="1" ht="30" customHeight="1">
      <c r="A16" s="92"/>
      <c r="B16" s="1511"/>
      <c r="C16" s="1721"/>
      <c r="D16" s="1367"/>
      <c r="E16" s="1521"/>
      <c r="F16" s="1522"/>
      <c r="G16" s="1522"/>
      <c r="H16" s="1522"/>
      <c r="I16" s="1535"/>
      <c r="J16" s="1363"/>
      <c r="K16" s="1521"/>
      <c r="L16" s="1522"/>
      <c r="M16" s="1522"/>
      <c r="N16" s="1522"/>
      <c r="O16" s="1535"/>
      <c r="P16" s="1536"/>
      <c r="Q16" s="1537"/>
      <c r="R16" s="1537"/>
      <c r="S16" s="1537"/>
      <c r="T16" s="1538"/>
      <c r="U16" s="1521"/>
      <c r="V16" s="1522"/>
      <c r="W16" s="1522"/>
      <c r="X16" s="1522"/>
      <c r="Y16" s="1524"/>
      <c r="Z16" s="1507"/>
      <c r="AA16" s="1508"/>
      <c r="AB16" s="1508"/>
      <c r="AC16" s="1508"/>
      <c r="AD16" s="1509"/>
      <c r="AE16" s="97"/>
      <c r="AF16" s="105"/>
    </row>
    <row r="17" spans="1:32" s="93" customFormat="1" ht="30" customHeight="1">
      <c r="A17" s="92"/>
      <c r="B17" s="1209" t="s">
        <v>568</v>
      </c>
      <c r="C17" s="1721"/>
      <c r="D17" s="1363"/>
      <c r="E17" s="1769" t="s">
        <v>782</v>
      </c>
      <c r="F17" s="1566" t="s">
        <v>243</v>
      </c>
      <c r="G17" s="1570" t="s">
        <v>781</v>
      </c>
      <c r="H17" s="1725" t="s">
        <v>630</v>
      </c>
      <c r="I17" s="1553" t="s">
        <v>468</v>
      </c>
      <c r="J17" s="1363"/>
      <c r="K17" s="1552" t="s">
        <v>299</v>
      </c>
      <c r="L17" s="1566" t="s">
        <v>243</v>
      </c>
      <c r="M17" s="1570" t="s">
        <v>781</v>
      </c>
      <c r="N17" s="1551" t="s">
        <v>708</v>
      </c>
      <c r="O17" s="1553" t="s">
        <v>468</v>
      </c>
      <c r="P17" s="1529" t="s">
        <v>791</v>
      </c>
      <c r="Q17" s="1530"/>
      <c r="R17" s="1530"/>
      <c r="S17" s="1530"/>
      <c r="T17" s="1531"/>
      <c r="U17" s="1519" t="s">
        <v>257</v>
      </c>
      <c r="V17" s="1520" t="s">
        <v>569</v>
      </c>
      <c r="W17" s="1540" t="s">
        <v>782</v>
      </c>
      <c r="X17" s="1539" t="s">
        <v>707</v>
      </c>
      <c r="Y17" s="1528" t="s">
        <v>468</v>
      </c>
      <c r="Z17" s="1512" t="s">
        <v>793</v>
      </c>
      <c r="AA17" s="1513"/>
      <c r="AB17" s="1513"/>
      <c r="AC17" s="1513"/>
      <c r="AD17" s="1514"/>
      <c r="AE17" s="100"/>
      <c r="AF17" s="105"/>
    </row>
    <row r="18" spans="1:32" s="93" customFormat="1" ht="30" customHeight="1">
      <c r="A18" s="92"/>
      <c r="B18" s="1209" t="s">
        <v>571</v>
      </c>
      <c r="C18" s="1721"/>
      <c r="D18" s="1368"/>
      <c r="E18" s="1769"/>
      <c r="F18" s="1566"/>
      <c r="G18" s="1570"/>
      <c r="H18" s="1725"/>
      <c r="I18" s="1553"/>
      <c r="J18" s="1363"/>
      <c r="K18" s="1552"/>
      <c r="L18" s="1566"/>
      <c r="M18" s="1570"/>
      <c r="N18" s="1551"/>
      <c r="O18" s="1553"/>
      <c r="P18" s="1532"/>
      <c r="Q18" s="1533"/>
      <c r="R18" s="1533"/>
      <c r="S18" s="1533"/>
      <c r="T18" s="1534"/>
      <c r="U18" s="1519"/>
      <c r="V18" s="1520"/>
      <c r="W18" s="1540"/>
      <c r="X18" s="1539"/>
      <c r="Y18" s="1528"/>
      <c r="Z18" s="1515"/>
      <c r="AA18" s="1513"/>
      <c r="AB18" s="1513"/>
      <c r="AC18" s="1513"/>
      <c r="AD18" s="1514"/>
      <c r="AE18" s="100"/>
      <c r="AF18" s="105"/>
    </row>
    <row r="19" spans="1:32" s="93" customFormat="1" ht="30" customHeight="1">
      <c r="A19" s="92"/>
      <c r="B19" s="1209" t="s">
        <v>572</v>
      </c>
      <c r="C19" s="1721"/>
      <c r="D19" s="1368"/>
      <c r="E19" s="1769"/>
      <c r="F19" s="1566"/>
      <c r="G19" s="1570"/>
      <c r="H19" s="1725"/>
      <c r="I19" s="1553"/>
      <c r="J19" s="1363"/>
      <c r="K19" s="1552"/>
      <c r="L19" s="1566"/>
      <c r="M19" s="1570"/>
      <c r="N19" s="1551"/>
      <c r="O19" s="1553"/>
      <c r="P19" s="1532"/>
      <c r="Q19" s="1533"/>
      <c r="R19" s="1533"/>
      <c r="S19" s="1533"/>
      <c r="T19" s="1534"/>
      <c r="U19" s="1519"/>
      <c r="V19" s="1520"/>
      <c r="W19" s="1540"/>
      <c r="X19" s="1539"/>
      <c r="Y19" s="1528"/>
      <c r="Z19" s="1515"/>
      <c r="AA19" s="1513"/>
      <c r="AB19" s="1513"/>
      <c r="AC19" s="1513"/>
      <c r="AD19" s="1514"/>
      <c r="AE19" s="100"/>
      <c r="AF19" s="105"/>
    </row>
    <row r="20" spans="1:32" s="93" customFormat="1" ht="30" customHeight="1" thickBot="1">
      <c r="A20" s="92"/>
      <c r="B20" s="1209" t="s">
        <v>573</v>
      </c>
      <c r="C20" s="1721"/>
      <c r="D20" s="1364"/>
      <c r="E20" s="1769"/>
      <c r="F20" s="1566"/>
      <c r="G20" s="1570"/>
      <c r="H20" s="1725"/>
      <c r="I20" s="1553"/>
      <c r="J20" s="1363"/>
      <c r="K20" s="1552"/>
      <c r="L20" s="1566"/>
      <c r="M20" s="1570"/>
      <c r="N20" s="1551"/>
      <c r="O20" s="1553"/>
      <c r="P20" s="1525" t="s">
        <v>286</v>
      </c>
      <c r="Q20" s="1526"/>
      <c r="R20" s="1526"/>
      <c r="S20" s="1526"/>
      <c r="T20" s="1527"/>
      <c r="U20" s="1519"/>
      <c r="V20" s="1520"/>
      <c r="W20" s="1540"/>
      <c r="X20" s="1539"/>
      <c r="Y20" s="1528"/>
      <c r="Z20" s="1516"/>
      <c r="AA20" s="1517"/>
      <c r="AB20" s="1517"/>
      <c r="AC20" s="1517"/>
      <c r="AD20" s="1518"/>
      <c r="AE20" s="100"/>
      <c r="AF20" s="105"/>
    </row>
    <row r="21" spans="1:32" s="93" customFormat="1" ht="30" customHeight="1">
      <c r="A21" s="92"/>
      <c r="B21" s="1210" t="s">
        <v>684</v>
      </c>
      <c r="C21" s="1721"/>
      <c r="D21" s="1365"/>
      <c r="E21" s="1671" t="s">
        <v>597</v>
      </c>
      <c r="F21" s="1672"/>
      <c r="G21" s="1672"/>
      <c r="H21" s="1672"/>
      <c r="I21" s="1718"/>
      <c r="J21" s="1363"/>
      <c r="K21" s="1671" t="s">
        <v>597</v>
      </c>
      <c r="L21" s="1672"/>
      <c r="M21" s="1672"/>
      <c r="N21" s="1672"/>
      <c r="O21" s="1718"/>
      <c r="P21" s="1671" t="s">
        <v>597</v>
      </c>
      <c r="Q21" s="1672"/>
      <c r="R21" s="1672"/>
      <c r="S21" s="1672"/>
      <c r="T21" s="1718"/>
      <c r="U21" s="1671" t="s">
        <v>597</v>
      </c>
      <c r="V21" s="1672"/>
      <c r="W21" s="1672"/>
      <c r="X21" s="1672"/>
      <c r="Y21" s="1673"/>
      <c r="Z21" s="1563" t="s">
        <v>826</v>
      </c>
      <c r="AA21" s="1564"/>
      <c r="AB21" s="1564"/>
      <c r="AC21" s="1564"/>
      <c r="AD21" s="1565"/>
      <c r="AE21" s="101"/>
      <c r="AF21" s="105"/>
    </row>
    <row r="22" spans="1:32" s="93" customFormat="1" ht="30.75" customHeight="1">
      <c r="A22" s="92"/>
      <c r="B22" s="1210" t="s">
        <v>685</v>
      </c>
      <c r="C22" s="1721"/>
      <c r="D22" s="1366"/>
      <c r="E22" s="1671"/>
      <c r="F22" s="1672"/>
      <c r="G22" s="1672"/>
      <c r="H22" s="1672"/>
      <c r="I22" s="1718"/>
      <c r="J22" s="1363"/>
      <c r="K22" s="1671"/>
      <c r="L22" s="1672"/>
      <c r="M22" s="1672"/>
      <c r="N22" s="1672"/>
      <c r="O22" s="1718"/>
      <c r="P22" s="1671"/>
      <c r="Q22" s="1672"/>
      <c r="R22" s="1672"/>
      <c r="S22" s="1672"/>
      <c r="T22" s="1718"/>
      <c r="U22" s="1671"/>
      <c r="V22" s="1672"/>
      <c r="W22" s="1672"/>
      <c r="X22" s="1672"/>
      <c r="Y22" s="1673"/>
      <c r="Z22" s="1571"/>
      <c r="AA22" s="1572"/>
      <c r="AB22" s="1572"/>
      <c r="AC22" s="1572"/>
      <c r="AD22" s="1573"/>
      <c r="AE22" s="101"/>
      <c r="AF22" s="105"/>
    </row>
    <row r="23" spans="1:32" s="93" customFormat="1" ht="30" customHeight="1">
      <c r="A23" s="92"/>
      <c r="B23" s="1704" t="s">
        <v>574</v>
      </c>
      <c r="C23" s="1361"/>
      <c r="D23" s="1365"/>
      <c r="E23" s="1769" t="s">
        <v>782</v>
      </c>
      <c r="F23" s="1566" t="s">
        <v>243</v>
      </c>
      <c r="G23" s="1570" t="s">
        <v>781</v>
      </c>
      <c r="H23" s="1725" t="s">
        <v>630</v>
      </c>
      <c r="I23" s="1553" t="s">
        <v>468</v>
      </c>
      <c r="J23" s="1363"/>
      <c r="K23" s="1552" t="s">
        <v>299</v>
      </c>
      <c r="L23" s="1566" t="s">
        <v>243</v>
      </c>
      <c r="M23" s="1570" t="s">
        <v>781</v>
      </c>
      <c r="N23" s="1540" t="s">
        <v>782</v>
      </c>
      <c r="O23" s="1553" t="s">
        <v>468</v>
      </c>
      <c r="P23" s="1552" t="s">
        <v>299</v>
      </c>
      <c r="Q23" s="1566" t="s">
        <v>243</v>
      </c>
      <c r="R23" s="1715" t="s">
        <v>257</v>
      </c>
      <c r="S23" s="1724" t="s">
        <v>245</v>
      </c>
      <c r="T23" s="1553" t="s">
        <v>468</v>
      </c>
      <c r="U23" s="1674" t="s">
        <v>257</v>
      </c>
      <c r="V23" s="1566" t="s">
        <v>243</v>
      </c>
      <c r="W23" s="1675" t="s">
        <v>843</v>
      </c>
      <c r="X23" s="1586" t="s">
        <v>345</v>
      </c>
      <c r="Y23" s="1528" t="s">
        <v>468</v>
      </c>
      <c r="Z23" s="1574"/>
      <c r="AA23" s="1572"/>
      <c r="AB23" s="1572"/>
      <c r="AC23" s="1572"/>
      <c r="AD23" s="1573"/>
      <c r="AE23" s="101"/>
      <c r="AF23" s="105"/>
    </row>
    <row r="24" spans="1:32" s="93" customFormat="1" ht="30" customHeight="1">
      <c r="A24" s="92"/>
      <c r="B24" s="1716"/>
      <c r="C24" s="1361"/>
      <c r="D24" s="1365"/>
      <c r="E24" s="1769"/>
      <c r="F24" s="1566"/>
      <c r="G24" s="1570"/>
      <c r="H24" s="1725"/>
      <c r="I24" s="1553"/>
      <c r="J24" s="1363"/>
      <c r="K24" s="1552"/>
      <c r="L24" s="1566"/>
      <c r="M24" s="1570"/>
      <c r="N24" s="1540"/>
      <c r="O24" s="1553"/>
      <c r="P24" s="1552"/>
      <c r="Q24" s="1566"/>
      <c r="R24" s="1715"/>
      <c r="S24" s="1724"/>
      <c r="T24" s="1553"/>
      <c r="U24" s="1674"/>
      <c r="V24" s="1567"/>
      <c r="W24" s="1582"/>
      <c r="X24" s="1586"/>
      <c r="Y24" s="1528"/>
      <c r="Z24" s="1574"/>
      <c r="AA24" s="1572"/>
      <c r="AB24" s="1572"/>
      <c r="AC24" s="1572"/>
      <c r="AD24" s="1573"/>
      <c r="AE24" s="101"/>
      <c r="AF24" s="105"/>
    </row>
    <row r="25" spans="1:32" s="93" customFormat="1" ht="30" customHeight="1">
      <c r="A25" s="92"/>
      <c r="B25" s="1716"/>
      <c r="C25" s="1361"/>
      <c r="D25" s="1365"/>
      <c r="E25" s="1769"/>
      <c r="F25" s="1566"/>
      <c r="G25" s="1570"/>
      <c r="H25" s="1725"/>
      <c r="I25" s="1553"/>
      <c r="J25" s="1363"/>
      <c r="K25" s="1552"/>
      <c r="L25" s="1566"/>
      <c r="M25" s="1570"/>
      <c r="N25" s="1540"/>
      <c r="O25" s="1553"/>
      <c r="P25" s="1552"/>
      <c r="Q25" s="1566"/>
      <c r="R25" s="1715"/>
      <c r="S25" s="1724"/>
      <c r="T25" s="1553"/>
      <c r="U25" s="1674"/>
      <c r="V25" s="1567"/>
      <c r="W25" s="1582"/>
      <c r="X25" s="1586"/>
      <c r="Y25" s="1528"/>
      <c r="Z25" s="1574"/>
      <c r="AA25" s="1572"/>
      <c r="AB25" s="1572"/>
      <c r="AC25" s="1572"/>
      <c r="AD25" s="1573"/>
      <c r="AE25" s="101"/>
      <c r="AF25" s="105"/>
    </row>
    <row r="26" spans="1:32" s="93" customFormat="1" ht="30" customHeight="1">
      <c r="A26" s="92"/>
      <c r="B26" s="1705"/>
      <c r="C26" s="1361"/>
      <c r="D26" s="1365"/>
      <c r="E26" s="1769"/>
      <c r="F26" s="1566"/>
      <c r="G26" s="1570"/>
      <c r="H26" s="1725"/>
      <c r="I26" s="1553"/>
      <c r="J26" s="1363"/>
      <c r="K26" s="1552"/>
      <c r="L26" s="1566"/>
      <c r="M26" s="1570"/>
      <c r="N26" s="1540"/>
      <c r="O26" s="1553"/>
      <c r="P26" s="1552"/>
      <c r="Q26" s="1566"/>
      <c r="R26" s="1715"/>
      <c r="S26" s="1724"/>
      <c r="T26" s="1553"/>
      <c r="U26" s="1674"/>
      <c r="V26" s="1567"/>
      <c r="W26" s="1583"/>
      <c r="X26" s="1586"/>
      <c r="Y26" s="1528"/>
      <c r="Z26" s="1574"/>
      <c r="AA26" s="1572"/>
      <c r="AB26" s="1572"/>
      <c r="AC26" s="1572"/>
      <c r="AD26" s="1573"/>
      <c r="AE26" s="101"/>
      <c r="AF26" s="105"/>
    </row>
    <row r="27" spans="1:32" s="93" customFormat="1" ht="30">
      <c r="A27" s="92"/>
      <c r="B27" s="1711" t="s">
        <v>575</v>
      </c>
      <c r="C27" s="1713" t="s">
        <v>761</v>
      </c>
      <c r="D27" s="1365"/>
      <c r="E27" s="1521" t="s">
        <v>440</v>
      </c>
      <c r="F27" s="1522"/>
      <c r="G27" s="1522"/>
      <c r="H27" s="1522"/>
      <c r="I27" s="1535"/>
      <c r="J27" s="1363"/>
      <c r="K27" s="1521" t="s">
        <v>440</v>
      </c>
      <c r="L27" s="1522"/>
      <c r="M27" s="1522"/>
      <c r="N27" s="1522"/>
      <c r="O27" s="1535"/>
      <c r="P27" s="1521" t="s">
        <v>440</v>
      </c>
      <c r="Q27" s="1522"/>
      <c r="R27" s="1522"/>
      <c r="S27" s="1522"/>
      <c r="T27" s="1535"/>
      <c r="U27" s="1521" t="s">
        <v>440</v>
      </c>
      <c r="V27" s="1522"/>
      <c r="W27" s="1522"/>
      <c r="X27" s="1523"/>
      <c r="Y27" s="1524"/>
      <c r="Z27" s="1574"/>
      <c r="AA27" s="1572"/>
      <c r="AB27" s="1572"/>
      <c r="AC27" s="1572"/>
      <c r="AD27" s="1573"/>
      <c r="AE27" s="101"/>
      <c r="AF27" s="105"/>
    </row>
    <row r="28" spans="1:32" s="93" customFormat="1" ht="30" customHeight="1">
      <c r="A28" s="92"/>
      <c r="B28" s="1712"/>
      <c r="C28" s="1713"/>
      <c r="D28" s="1365"/>
      <c r="E28" s="1521"/>
      <c r="F28" s="1522"/>
      <c r="G28" s="1522"/>
      <c r="H28" s="1537"/>
      <c r="I28" s="1535"/>
      <c r="J28" s="1363"/>
      <c r="K28" s="1521"/>
      <c r="L28" s="1537"/>
      <c r="M28" s="1522"/>
      <c r="N28" s="1522"/>
      <c r="O28" s="1535"/>
      <c r="P28" s="1521"/>
      <c r="Q28" s="1522"/>
      <c r="R28" s="1537"/>
      <c r="S28" s="1522"/>
      <c r="T28" s="1538"/>
      <c r="U28" s="1521"/>
      <c r="V28" s="1522"/>
      <c r="W28" s="1522"/>
      <c r="X28" s="1522"/>
      <c r="Y28" s="1524"/>
      <c r="Z28" s="1574"/>
      <c r="AA28" s="1572"/>
      <c r="AB28" s="1572"/>
      <c r="AC28" s="1572"/>
      <c r="AD28" s="1573"/>
      <c r="AE28" s="101"/>
      <c r="AF28" s="105"/>
    </row>
    <row r="29" spans="1:32" s="93" customFormat="1" ht="30" customHeight="1">
      <c r="A29" s="92"/>
      <c r="B29" s="1704" t="s">
        <v>576</v>
      </c>
      <c r="C29" s="1713"/>
      <c r="D29" s="1365"/>
      <c r="E29" s="1552" t="s">
        <v>299</v>
      </c>
      <c r="F29" s="1715" t="s">
        <v>257</v>
      </c>
      <c r="G29" s="1551" t="s">
        <v>708</v>
      </c>
      <c r="H29" s="1539" t="s">
        <v>707</v>
      </c>
      <c r="I29" s="1553" t="s">
        <v>468</v>
      </c>
      <c r="J29" s="1363"/>
      <c r="K29" s="1706" t="s">
        <v>569</v>
      </c>
      <c r="L29" s="1725" t="s">
        <v>630</v>
      </c>
      <c r="M29" s="1586" t="s">
        <v>345</v>
      </c>
      <c r="N29" s="1540" t="s">
        <v>782</v>
      </c>
      <c r="O29" s="1553" t="s">
        <v>468</v>
      </c>
      <c r="P29" s="1552" t="s">
        <v>299</v>
      </c>
      <c r="Q29" s="1566" t="s">
        <v>243</v>
      </c>
      <c r="R29" s="1715" t="s">
        <v>257</v>
      </c>
      <c r="S29" s="1724" t="s">
        <v>245</v>
      </c>
      <c r="T29" s="1553" t="s">
        <v>468</v>
      </c>
      <c r="U29" s="1552" t="s">
        <v>299</v>
      </c>
      <c r="V29" s="1566" t="s">
        <v>243</v>
      </c>
      <c r="W29" s="1570" t="s">
        <v>781</v>
      </c>
      <c r="X29" s="1569" t="s">
        <v>630</v>
      </c>
      <c r="Y29" s="1528" t="s">
        <v>468</v>
      </c>
      <c r="Z29" s="1574"/>
      <c r="AA29" s="1572"/>
      <c r="AB29" s="1572"/>
      <c r="AC29" s="1572"/>
      <c r="AD29" s="1573"/>
      <c r="AE29" s="101"/>
      <c r="AF29" s="105"/>
    </row>
    <row r="30" spans="1:32" s="93" customFormat="1" ht="30" customHeight="1">
      <c r="A30" s="92"/>
      <c r="B30" s="1705"/>
      <c r="C30" s="1713"/>
      <c r="D30" s="1365"/>
      <c r="E30" s="1552"/>
      <c r="F30" s="1715"/>
      <c r="G30" s="1551"/>
      <c r="H30" s="1539"/>
      <c r="I30" s="1553"/>
      <c r="J30" s="1363"/>
      <c r="K30" s="1706"/>
      <c r="L30" s="1725"/>
      <c r="M30" s="1586"/>
      <c r="N30" s="1621"/>
      <c r="O30" s="1553"/>
      <c r="P30" s="1552"/>
      <c r="Q30" s="1566"/>
      <c r="R30" s="1715"/>
      <c r="S30" s="1724"/>
      <c r="T30" s="1553"/>
      <c r="U30" s="1552"/>
      <c r="V30" s="1567"/>
      <c r="W30" s="1570"/>
      <c r="X30" s="1569"/>
      <c r="Y30" s="1528"/>
      <c r="Z30" s="1574"/>
      <c r="AA30" s="1572"/>
      <c r="AB30" s="1572"/>
      <c r="AC30" s="1572"/>
      <c r="AD30" s="1573"/>
      <c r="AE30" s="101"/>
      <c r="AF30" s="105"/>
    </row>
    <row r="31" spans="1:32" s="93" customFormat="1" ht="30" customHeight="1">
      <c r="A31" s="92"/>
      <c r="B31" s="1209" t="s">
        <v>652</v>
      </c>
      <c r="C31" s="1714" t="s">
        <v>325</v>
      </c>
      <c r="D31" s="1365"/>
      <c r="E31" s="1552"/>
      <c r="F31" s="1715"/>
      <c r="G31" s="1551"/>
      <c r="H31" s="1539"/>
      <c r="I31" s="1553"/>
      <c r="J31" s="1363"/>
      <c r="K31" s="1706"/>
      <c r="L31" s="1725"/>
      <c r="M31" s="1586"/>
      <c r="N31" s="1621"/>
      <c r="O31" s="1553"/>
      <c r="P31" s="1552"/>
      <c r="Q31" s="1566"/>
      <c r="R31" s="1715"/>
      <c r="S31" s="1724"/>
      <c r="T31" s="1553"/>
      <c r="U31" s="1552"/>
      <c r="V31" s="1567"/>
      <c r="W31" s="1570"/>
      <c r="X31" s="1569"/>
      <c r="Y31" s="1528"/>
      <c r="Z31" s="1574"/>
      <c r="AA31" s="1572"/>
      <c r="AB31" s="1572"/>
      <c r="AC31" s="1572"/>
      <c r="AD31" s="1573"/>
      <c r="AE31" s="101"/>
      <c r="AF31" s="105"/>
    </row>
    <row r="32" spans="1:32" s="93" customFormat="1" ht="30" customHeight="1">
      <c r="A32" s="92"/>
      <c r="B32" s="1209" t="s">
        <v>653</v>
      </c>
      <c r="C32" s="1714"/>
      <c r="D32" s="1365"/>
      <c r="E32" s="1552"/>
      <c r="F32" s="1715"/>
      <c r="G32" s="1551"/>
      <c r="H32" s="1539"/>
      <c r="I32" s="1553"/>
      <c r="J32" s="1363"/>
      <c r="K32" s="1706"/>
      <c r="L32" s="1725"/>
      <c r="M32" s="1586"/>
      <c r="N32" s="1621"/>
      <c r="O32" s="1553"/>
      <c r="P32" s="1552"/>
      <c r="Q32" s="1566"/>
      <c r="R32" s="1715"/>
      <c r="S32" s="1724"/>
      <c r="T32" s="1553"/>
      <c r="U32" s="1552"/>
      <c r="V32" s="1567"/>
      <c r="W32" s="1570"/>
      <c r="X32" s="1569"/>
      <c r="Y32" s="1528"/>
      <c r="Z32" s="1574"/>
      <c r="AA32" s="1572"/>
      <c r="AB32" s="1572"/>
      <c r="AC32" s="1572"/>
      <c r="AD32" s="1573"/>
      <c r="AE32" s="101"/>
      <c r="AF32" s="105"/>
    </row>
    <row r="33" spans="1:32" s="93" customFormat="1" ht="30" customHeight="1">
      <c r="A33" s="92"/>
      <c r="B33" s="1211" t="s">
        <v>577</v>
      </c>
      <c r="C33" s="1548"/>
      <c r="D33" s="1550"/>
      <c r="E33" s="1557" t="s">
        <v>493</v>
      </c>
      <c r="F33" s="1558"/>
      <c r="G33" s="1558"/>
      <c r="H33" s="1558"/>
      <c r="I33" s="1707"/>
      <c r="J33" s="1550"/>
      <c r="K33" s="1557" t="s">
        <v>493</v>
      </c>
      <c r="L33" s="1558"/>
      <c r="M33" s="1558"/>
      <c r="N33" s="1558"/>
      <c r="O33" s="1707"/>
      <c r="P33" s="1775" t="s">
        <v>440</v>
      </c>
      <c r="Q33" s="1776"/>
      <c r="R33" s="1776"/>
      <c r="S33" s="1776"/>
      <c r="T33" s="1777"/>
      <c r="U33" s="1557" t="s">
        <v>493</v>
      </c>
      <c r="V33" s="1558"/>
      <c r="W33" s="1558"/>
      <c r="X33" s="1558"/>
      <c r="Y33" s="1558"/>
      <c r="Z33" s="1339"/>
      <c r="AA33" s="1276"/>
      <c r="AB33" s="1276"/>
      <c r="AC33" s="1276"/>
      <c r="AD33" s="1277"/>
      <c r="AE33" s="101"/>
      <c r="AF33" s="105"/>
    </row>
    <row r="34" spans="1:32" s="93" customFormat="1" ht="30" customHeight="1">
      <c r="A34" s="92"/>
      <c r="B34" s="1211" t="s">
        <v>578</v>
      </c>
      <c r="C34" s="1549"/>
      <c r="D34" s="1549"/>
      <c r="E34" s="1559"/>
      <c r="F34" s="1560"/>
      <c r="G34" s="1560"/>
      <c r="H34" s="1560"/>
      <c r="I34" s="1708"/>
      <c r="J34" s="1549"/>
      <c r="K34" s="1559"/>
      <c r="L34" s="1560"/>
      <c r="M34" s="1560"/>
      <c r="N34" s="1560"/>
      <c r="O34" s="1708"/>
      <c r="P34" s="1733" t="s">
        <v>389</v>
      </c>
      <c r="Q34" s="1734"/>
      <c r="R34" s="1734"/>
      <c r="S34" s="1734"/>
      <c r="T34" s="1735"/>
      <c r="U34" s="1559"/>
      <c r="V34" s="1560"/>
      <c r="W34" s="1560"/>
      <c r="X34" s="1560"/>
      <c r="Y34" s="1560"/>
      <c r="Z34" s="1339"/>
      <c r="AA34" s="1276"/>
      <c r="AB34" s="1276"/>
      <c r="AC34" s="1276"/>
      <c r="AD34" s="1277"/>
      <c r="AE34" s="101"/>
      <c r="AF34" s="105"/>
    </row>
    <row r="35" spans="1:32" s="93" customFormat="1" ht="29.25" customHeight="1">
      <c r="A35" s="92"/>
      <c r="B35" s="1211" t="s">
        <v>579</v>
      </c>
      <c r="C35" s="1547" t="s">
        <v>434</v>
      </c>
      <c r="D35" s="1549"/>
      <c r="E35" s="1561"/>
      <c r="F35" s="1562"/>
      <c r="G35" s="1562"/>
      <c r="H35" s="1560"/>
      <c r="I35" s="1709"/>
      <c r="J35" s="1549"/>
      <c r="K35" s="1561"/>
      <c r="L35" s="1560"/>
      <c r="M35" s="1562"/>
      <c r="N35" s="1562"/>
      <c r="O35" s="1709"/>
      <c r="P35" s="1736"/>
      <c r="Q35" s="1737"/>
      <c r="R35" s="1737"/>
      <c r="S35" s="1737"/>
      <c r="T35" s="1738"/>
      <c r="U35" s="1561"/>
      <c r="V35" s="1562"/>
      <c r="W35" s="1562"/>
      <c r="X35" s="1562"/>
      <c r="Y35" s="1562"/>
      <c r="Z35" s="1339"/>
      <c r="AA35" s="1276"/>
      <c r="AB35" s="1276"/>
      <c r="AC35" s="1276"/>
      <c r="AD35" s="1277"/>
      <c r="AE35" s="101"/>
      <c r="AF35" s="105"/>
    </row>
    <row r="36" spans="1:35" s="93" customFormat="1" ht="30" customHeight="1">
      <c r="A36" s="92"/>
      <c r="B36" s="1209" t="s">
        <v>580</v>
      </c>
      <c r="C36" s="1515"/>
      <c r="D36" s="1550"/>
      <c r="E36" s="1552" t="s">
        <v>299</v>
      </c>
      <c r="F36" s="1715" t="s">
        <v>257</v>
      </c>
      <c r="G36" s="1551" t="s">
        <v>708</v>
      </c>
      <c r="H36" s="1539" t="s">
        <v>707</v>
      </c>
      <c r="I36" s="1553" t="s">
        <v>468</v>
      </c>
      <c r="J36" s="1550"/>
      <c r="K36" s="1706" t="s">
        <v>569</v>
      </c>
      <c r="L36" s="1725" t="s">
        <v>630</v>
      </c>
      <c r="M36" s="1586" t="s">
        <v>345</v>
      </c>
      <c r="N36" s="1540" t="s">
        <v>782</v>
      </c>
      <c r="O36" s="1553" t="s">
        <v>468</v>
      </c>
      <c r="P36" s="1736"/>
      <c r="Q36" s="1737"/>
      <c r="R36" s="1737"/>
      <c r="S36" s="1737"/>
      <c r="T36" s="1738"/>
      <c r="U36" s="1552" t="s">
        <v>299</v>
      </c>
      <c r="V36" s="1566" t="s">
        <v>243</v>
      </c>
      <c r="W36" s="1570" t="s">
        <v>781</v>
      </c>
      <c r="X36" s="1745" t="s">
        <v>630</v>
      </c>
      <c r="Y36" s="1528" t="s">
        <v>468</v>
      </c>
      <c r="Z36" s="1339"/>
      <c r="AA36" s="1276"/>
      <c r="AB36" s="1276"/>
      <c r="AC36" s="1276"/>
      <c r="AD36" s="1277"/>
      <c r="AE36" s="101"/>
      <c r="AF36" s="105"/>
      <c r="AI36" s="94"/>
    </row>
    <row r="37" spans="1:33" s="93" customFormat="1" ht="30" customHeight="1">
      <c r="A37" s="92"/>
      <c r="B37" s="1209" t="s">
        <v>581</v>
      </c>
      <c r="C37" s="1515"/>
      <c r="D37" s="1549"/>
      <c r="E37" s="1552"/>
      <c r="F37" s="1715"/>
      <c r="G37" s="1551"/>
      <c r="H37" s="1539"/>
      <c r="I37" s="1553"/>
      <c r="J37" s="1550"/>
      <c r="K37" s="1706"/>
      <c r="L37" s="1725"/>
      <c r="M37" s="1586"/>
      <c r="N37" s="1621"/>
      <c r="O37" s="1553"/>
      <c r="P37" s="1736"/>
      <c r="Q37" s="1737"/>
      <c r="R37" s="1737"/>
      <c r="S37" s="1737"/>
      <c r="T37" s="1738"/>
      <c r="U37" s="1552"/>
      <c r="V37" s="1567"/>
      <c r="W37" s="1659"/>
      <c r="X37" s="1746"/>
      <c r="Y37" s="1528"/>
      <c r="Z37" s="1339"/>
      <c r="AA37" s="1276"/>
      <c r="AB37" s="1276"/>
      <c r="AC37" s="1276"/>
      <c r="AD37" s="1277"/>
      <c r="AE37" s="101"/>
      <c r="AF37" s="105"/>
      <c r="AG37" s="109"/>
    </row>
    <row r="38" spans="1:32" s="93" customFormat="1" ht="30" customHeight="1">
      <c r="A38" s="92"/>
      <c r="B38" s="1209" t="s">
        <v>582</v>
      </c>
      <c r="C38" s="1515"/>
      <c r="D38" s="1549"/>
      <c r="E38" s="1552"/>
      <c r="F38" s="1715"/>
      <c r="G38" s="1551"/>
      <c r="H38" s="1539"/>
      <c r="I38" s="1553"/>
      <c r="J38" s="1550"/>
      <c r="K38" s="1706"/>
      <c r="L38" s="1725"/>
      <c r="M38" s="1586"/>
      <c r="N38" s="1621"/>
      <c r="O38" s="1553"/>
      <c r="P38" s="1736"/>
      <c r="Q38" s="1737"/>
      <c r="R38" s="1737"/>
      <c r="S38" s="1737"/>
      <c r="T38" s="1738"/>
      <c r="U38" s="1552"/>
      <c r="V38" s="1567"/>
      <c r="W38" s="1659"/>
      <c r="X38" s="1746"/>
      <c r="Y38" s="1528"/>
      <c r="Z38" s="1339"/>
      <c r="AA38" s="1276"/>
      <c r="AB38" s="1276"/>
      <c r="AC38" s="1276"/>
      <c r="AD38" s="1277"/>
      <c r="AE38" s="101"/>
      <c r="AF38" s="105"/>
    </row>
    <row r="39" spans="1:32" s="93" customFormat="1" ht="30.75" customHeight="1" thickBot="1">
      <c r="A39" s="92"/>
      <c r="B39" s="1212" t="s">
        <v>583</v>
      </c>
      <c r="C39" s="1516"/>
      <c r="D39" s="1550"/>
      <c r="E39" s="1568"/>
      <c r="F39" s="1726"/>
      <c r="G39" s="1729"/>
      <c r="H39" s="1731"/>
      <c r="I39" s="1710"/>
      <c r="J39" s="1550"/>
      <c r="K39" s="1730"/>
      <c r="L39" s="1732"/>
      <c r="M39" s="1728"/>
      <c r="N39" s="1744"/>
      <c r="O39" s="1710"/>
      <c r="P39" s="1739"/>
      <c r="Q39" s="1740"/>
      <c r="R39" s="1740"/>
      <c r="S39" s="1740"/>
      <c r="T39" s="1741"/>
      <c r="U39" s="1568"/>
      <c r="V39" s="1661"/>
      <c r="W39" s="1660"/>
      <c r="X39" s="1747"/>
      <c r="Y39" s="1528"/>
      <c r="Z39" s="1339"/>
      <c r="AA39" s="1276"/>
      <c r="AB39" s="1276"/>
      <c r="AC39" s="1276"/>
      <c r="AD39" s="1277"/>
      <c r="AE39" s="101"/>
      <c r="AF39" s="105"/>
    </row>
    <row r="40" spans="1:32" s="93" customFormat="1" ht="30" customHeight="1">
      <c r="A40" s="92"/>
      <c r="B40" s="1099" t="s">
        <v>697</v>
      </c>
      <c r="C40" s="1125"/>
      <c r="D40" s="1549"/>
      <c r="E40" s="1128"/>
      <c r="F40" s="1128"/>
      <c r="G40" s="1128"/>
      <c r="H40" s="1128"/>
      <c r="I40" s="1129"/>
      <c r="J40" s="1549"/>
      <c r="K40" s="1133"/>
      <c r="L40" s="1133"/>
      <c r="M40" s="1133"/>
      <c r="N40" s="1133"/>
      <c r="O40" s="1134"/>
      <c r="P40" s="1127"/>
      <c r="Q40" s="1128"/>
      <c r="R40" s="1128"/>
      <c r="S40" s="1128"/>
      <c r="T40" s="1129"/>
      <c r="U40" s="1125"/>
      <c r="V40" s="1133"/>
      <c r="W40" s="1133"/>
      <c r="X40" s="1133"/>
      <c r="Y40" s="1133"/>
      <c r="Z40" s="1339"/>
      <c r="AA40" s="1276"/>
      <c r="AB40" s="1276"/>
      <c r="AC40" s="1276"/>
      <c r="AD40" s="1277"/>
      <c r="AE40" s="101"/>
      <c r="AF40" s="105"/>
    </row>
    <row r="41" spans="1:32" s="93" customFormat="1" ht="30.75" customHeight="1" thickBot="1">
      <c r="A41" s="92"/>
      <c r="B41" s="1098" t="s">
        <v>698</v>
      </c>
      <c r="C41" s="1126"/>
      <c r="D41" s="1727"/>
      <c r="E41" s="1131"/>
      <c r="F41" s="1131"/>
      <c r="G41" s="1131"/>
      <c r="H41" s="1131"/>
      <c r="I41" s="1132"/>
      <c r="J41" s="1727"/>
      <c r="K41" s="1135"/>
      <c r="L41" s="1135"/>
      <c r="M41" s="1135"/>
      <c r="N41" s="1135"/>
      <c r="O41" s="1136"/>
      <c r="P41" s="1130"/>
      <c r="Q41" s="1131"/>
      <c r="R41" s="1131"/>
      <c r="S41" s="1131"/>
      <c r="T41" s="1132"/>
      <c r="U41" s="1126"/>
      <c r="V41" s="1135"/>
      <c r="W41" s="1135"/>
      <c r="X41" s="1135"/>
      <c r="Y41" s="1135"/>
      <c r="Z41" s="1340"/>
      <c r="AA41" s="1278"/>
      <c r="AB41" s="1278"/>
      <c r="AC41" s="1278"/>
      <c r="AD41" s="1279"/>
      <c r="AE41" s="101"/>
      <c r="AF41" s="105"/>
    </row>
    <row r="42" spans="1:32" s="89" customFormat="1" ht="23.25" customHeight="1" hidden="1" thickBot="1">
      <c r="A42" s="88"/>
      <c r="B42" s="944"/>
      <c r="C42" s="1068"/>
      <c r="D42" s="1068"/>
      <c r="E42" s="1068"/>
      <c r="F42" s="106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069"/>
      <c r="AD42" s="1070"/>
      <c r="AE42" s="102"/>
      <c r="AF42" s="106"/>
    </row>
    <row r="43" spans="1:33" s="151" customFormat="1" ht="23.25" customHeight="1" hidden="1">
      <c r="A43" s="144"/>
      <c r="B43" s="145" t="s">
        <v>299</v>
      </c>
      <c r="C43" s="146"/>
      <c r="D43" s="1030"/>
      <c r="E43" s="629">
        <v>4</v>
      </c>
      <c r="F43" s="630"/>
      <c r="G43" s="630"/>
      <c r="H43" s="630"/>
      <c r="I43" s="631"/>
      <c r="J43" s="1047"/>
      <c r="K43" s="629">
        <v>4</v>
      </c>
      <c r="L43" s="630"/>
      <c r="M43" s="630"/>
      <c r="N43" s="630"/>
      <c r="O43" s="631"/>
      <c r="P43" s="844">
        <v>6</v>
      </c>
      <c r="Q43" s="844"/>
      <c r="R43" s="630"/>
      <c r="S43" s="630"/>
      <c r="T43" s="631"/>
      <c r="U43" s="629">
        <v>4</v>
      </c>
      <c r="V43" s="844"/>
      <c r="W43" s="630"/>
      <c r="X43" s="630"/>
      <c r="Y43" s="631"/>
      <c r="Z43" s="147"/>
      <c r="AA43" s="862"/>
      <c r="AB43" s="148"/>
      <c r="AC43" s="148"/>
      <c r="AD43" s="149"/>
      <c r="AE43" s="1541" t="s">
        <v>352</v>
      </c>
      <c r="AF43" s="150">
        <f aca="true" t="shared" si="0" ref="AF43:AF63">SUM(C43:AD43)</f>
        <v>18</v>
      </c>
      <c r="AG43" s="1554"/>
    </row>
    <row r="44" spans="1:33" s="151" customFormat="1" ht="23.25" customHeight="1" hidden="1">
      <c r="A44" s="144"/>
      <c r="B44" s="161" t="s">
        <v>300</v>
      </c>
      <c r="C44" s="162"/>
      <c r="D44" s="1031"/>
      <c r="E44" s="638"/>
      <c r="F44" s="639"/>
      <c r="G44" s="639"/>
      <c r="H44" s="639"/>
      <c r="I44" s="640"/>
      <c r="J44" s="1048"/>
      <c r="K44" s="638"/>
      <c r="L44" s="639"/>
      <c r="M44" s="639"/>
      <c r="N44" s="639"/>
      <c r="O44" s="640"/>
      <c r="P44" s="846"/>
      <c r="Q44" s="846"/>
      <c r="R44" s="639"/>
      <c r="S44" s="639"/>
      <c r="T44" s="640"/>
      <c r="U44" s="638"/>
      <c r="V44" s="846"/>
      <c r="W44" s="639"/>
      <c r="X44" s="639"/>
      <c r="Y44" s="640"/>
      <c r="Z44" s="163"/>
      <c r="AA44" s="864"/>
      <c r="AB44" s="164"/>
      <c r="AC44" s="164"/>
      <c r="AD44" s="165"/>
      <c r="AE44" s="1555"/>
      <c r="AF44" s="166">
        <f t="shared" si="0"/>
        <v>0</v>
      </c>
      <c r="AG44" s="1554"/>
    </row>
    <row r="45" spans="1:33" s="151" customFormat="1" ht="23.25" customHeight="1" hidden="1">
      <c r="A45" s="144"/>
      <c r="B45" s="447" t="s">
        <v>245</v>
      </c>
      <c r="C45" s="448"/>
      <c r="D45" s="1032"/>
      <c r="E45" s="641"/>
      <c r="F45" s="642"/>
      <c r="G45" s="642"/>
      <c r="H45" s="642"/>
      <c r="I45" s="643"/>
      <c r="J45" s="1049"/>
      <c r="K45" s="641"/>
      <c r="L45" s="642"/>
      <c r="M45" s="642"/>
      <c r="N45" s="642"/>
      <c r="O45" s="643"/>
      <c r="P45" s="847"/>
      <c r="Q45" s="847"/>
      <c r="R45" s="642"/>
      <c r="S45" s="642">
        <v>4</v>
      </c>
      <c r="T45" s="643"/>
      <c r="U45" s="641"/>
      <c r="V45" s="847"/>
      <c r="W45" s="642"/>
      <c r="X45" s="642"/>
      <c r="Y45" s="643"/>
      <c r="Z45" s="449"/>
      <c r="AA45" s="865"/>
      <c r="AB45" s="450"/>
      <c r="AC45" s="450"/>
      <c r="AD45" s="451"/>
      <c r="AE45" s="1555"/>
      <c r="AF45" s="452">
        <f t="shared" si="0"/>
        <v>4</v>
      </c>
      <c r="AG45" s="1554"/>
    </row>
    <row r="46" spans="1:33" s="151" customFormat="1" ht="23.25" customHeight="1" hidden="1">
      <c r="A46" s="144"/>
      <c r="B46" s="233" t="s">
        <v>243</v>
      </c>
      <c r="C46" s="234"/>
      <c r="D46" s="1033"/>
      <c r="E46" s="644"/>
      <c r="F46" s="645">
        <v>4</v>
      </c>
      <c r="G46" s="645"/>
      <c r="H46" s="645"/>
      <c r="I46" s="646"/>
      <c r="J46" s="1050"/>
      <c r="K46" s="644"/>
      <c r="L46" s="645">
        <v>6</v>
      </c>
      <c r="M46" s="645"/>
      <c r="N46" s="645"/>
      <c r="O46" s="646"/>
      <c r="P46" s="848"/>
      <c r="Q46" s="848">
        <v>4</v>
      </c>
      <c r="R46" s="645"/>
      <c r="S46" s="645"/>
      <c r="T46" s="646"/>
      <c r="U46" s="644"/>
      <c r="V46" s="848">
        <v>6</v>
      </c>
      <c r="W46" s="645"/>
      <c r="X46" s="645"/>
      <c r="Y46" s="646"/>
      <c r="Z46" s="230"/>
      <c r="AA46" s="866"/>
      <c r="AB46" s="231"/>
      <c r="AC46" s="231"/>
      <c r="AD46" s="232"/>
      <c r="AE46" s="1555"/>
      <c r="AF46" s="235">
        <f t="shared" si="0"/>
        <v>20</v>
      </c>
      <c r="AG46" s="1554"/>
    </row>
    <row r="47" spans="1:33" s="151" customFormat="1" ht="23.25" customHeight="1" hidden="1">
      <c r="A47" s="144"/>
      <c r="B47" s="510" t="s">
        <v>257</v>
      </c>
      <c r="C47" s="512"/>
      <c r="D47" s="1034"/>
      <c r="E47" s="647"/>
      <c r="F47" s="648">
        <v>4</v>
      </c>
      <c r="G47" s="648"/>
      <c r="H47" s="648"/>
      <c r="I47" s="649"/>
      <c r="J47" s="1051"/>
      <c r="K47" s="647"/>
      <c r="L47" s="648"/>
      <c r="M47" s="648"/>
      <c r="N47" s="648"/>
      <c r="O47" s="649"/>
      <c r="P47" s="849"/>
      <c r="Q47" s="849"/>
      <c r="R47" s="648">
        <v>4</v>
      </c>
      <c r="S47" s="648"/>
      <c r="T47" s="649"/>
      <c r="U47" s="647">
        <v>6</v>
      </c>
      <c r="V47" s="849"/>
      <c r="W47" s="648"/>
      <c r="X47" s="648"/>
      <c r="Y47" s="649"/>
      <c r="Z47" s="513"/>
      <c r="AA47" s="867"/>
      <c r="AB47" s="514"/>
      <c r="AC47" s="514"/>
      <c r="AD47" s="515"/>
      <c r="AE47" s="1555"/>
      <c r="AF47" s="511">
        <f t="shared" si="0"/>
        <v>14</v>
      </c>
      <c r="AG47" s="1554"/>
    </row>
    <row r="48" spans="1:33" s="151" customFormat="1" ht="23.25" customHeight="1" hidden="1">
      <c r="A48" s="144"/>
      <c r="B48" s="294" t="s">
        <v>468</v>
      </c>
      <c r="C48" s="295"/>
      <c r="D48" s="1035"/>
      <c r="E48" s="656"/>
      <c r="F48" s="657"/>
      <c r="G48" s="657"/>
      <c r="H48" s="657"/>
      <c r="I48" s="658">
        <v>8</v>
      </c>
      <c r="J48" s="1052"/>
      <c r="K48" s="656"/>
      <c r="L48" s="657"/>
      <c r="M48" s="657"/>
      <c r="N48" s="657"/>
      <c r="O48" s="658">
        <v>10</v>
      </c>
      <c r="P48" s="850"/>
      <c r="Q48" s="850"/>
      <c r="R48" s="657"/>
      <c r="S48" s="657"/>
      <c r="T48" s="658">
        <v>6</v>
      </c>
      <c r="U48" s="656"/>
      <c r="V48" s="850"/>
      <c r="W48" s="657"/>
      <c r="X48" s="657"/>
      <c r="Y48" s="658">
        <v>10</v>
      </c>
      <c r="Z48" s="296"/>
      <c r="AA48" s="868"/>
      <c r="AB48" s="297"/>
      <c r="AC48" s="297"/>
      <c r="AD48" s="298"/>
      <c r="AE48" s="1555"/>
      <c r="AF48" s="299">
        <f t="shared" si="0"/>
        <v>34</v>
      </c>
      <c r="AG48" s="1554"/>
    </row>
    <row r="49" spans="1:33" s="151" customFormat="1" ht="23.25" customHeight="1" hidden="1">
      <c r="A49" s="144"/>
      <c r="B49" s="167" t="s">
        <v>345</v>
      </c>
      <c r="C49" s="168"/>
      <c r="D49" s="1036"/>
      <c r="E49" s="650"/>
      <c r="F49" s="651"/>
      <c r="G49" s="651"/>
      <c r="H49" s="651"/>
      <c r="I49" s="652"/>
      <c r="J49" s="1053"/>
      <c r="K49" s="650"/>
      <c r="L49" s="651"/>
      <c r="M49" s="651">
        <v>4</v>
      </c>
      <c r="N49" s="651"/>
      <c r="O49" s="652"/>
      <c r="P49" s="851"/>
      <c r="Q49" s="851"/>
      <c r="R49" s="651"/>
      <c r="S49" s="651">
        <v>2</v>
      </c>
      <c r="T49" s="652"/>
      <c r="U49" s="650"/>
      <c r="V49" s="851"/>
      <c r="W49" s="651"/>
      <c r="X49" s="651">
        <v>2</v>
      </c>
      <c r="Y49" s="652"/>
      <c r="Z49" s="169"/>
      <c r="AA49" s="869"/>
      <c r="AB49" s="170"/>
      <c r="AC49" s="170"/>
      <c r="AD49" s="171"/>
      <c r="AE49" s="1555"/>
      <c r="AF49" s="172">
        <f t="shared" si="0"/>
        <v>8</v>
      </c>
      <c r="AG49" s="1554"/>
    </row>
    <row r="50" spans="1:33" s="151" customFormat="1" ht="23.25" customHeight="1" hidden="1">
      <c r="A50" s="144"/>
      <c r="B50" s="526" t="s">
        <v>448</v>
      </c>
      <c r="C50" s="527"/>
      <c r="D50" s="1037"/>
      <c r="E50" s="653"/>
      <c r="F50" s="654"/>
      <c r="G50" s="654"/>
      <c r="H50" s="654"/>
      <c r="I50" s="655"/>
      <c r="J50" s="1054"/>
      <c r="K50" s="653">
        <v>2</v>
      </c>
      <c r="L50" s="654"/>
      <c r="M50" s="654"/>
      <c r="N50" s="654"/>
      <c r="O50" s="655"/>
      <c r="P50" s="852"/>
      <c r="Q50" s="852"/>
      <c r="R50" s="654"/>
      <c r="S50" s="654"/>
      <c r="T50" s="655"/>
      <c r="U50" s="653"/>
      <c r="V50" s="852"/>
      <c r="W50" s="654"/>
      <c r="X50" s="654"/>
      <c r="Y50" s="655"/>
      <c r="Z50" s="229"/>
      <c r="AA50" s="870"/>
      <c r="AB50" s="524"/>
      <c r="AC50" s="524"/>
      <c r="AD50" s="525"/>
      <c r="AE50" s="1555"/>
      <c r="AF50" s="226">
        <f t="shared" si="0"/>
        <v>2</v>
      </c>
      <c r="AG50" s="1554"/>
    </row>
    <row r="51" spans="1:33" s="151" customFormat="1" ht="23.25" customHeight="1" hidden="1">
      <c r="A51" s="144"/>
      <c r="B51" s="883" t="s">
        <v>781</v>
      </c>
      <c r="C51" s="884"/>
      <c r="D51" s="1038"/>
      <c r="E51" s="885"/>
      <c r="F51" s="887"/>
      <c r="G51" s="887">
        <v>4</v>
      </c>
      <c r="H51" s="887"/>
      <c r="I51" s="888"/>
      <c r="J51" s="1055"/>
      <c r="K51" s="885"/>
      <c r="L51" s="887"/>
      <c r="M51" s="887">
        <v>6</v>
      </c>
      <c r="N51" s="887"/>
      <c r="O51" s="888"/>
      <c r="P51" s="886"/>
      <c r="Q51" s="886"/>
      <c r="R51" s="887"/>
      <c r="S51" s="887"/>
      <c r="T51" s="888"/>
      <c r="U51" s="885"/>
      <c r="V51" s="886"/>
      <c r="W51" s="887">
        <v>4</v>
      </c>
      <c r="X51" s="887"/>
      <c r="Y51" s="888"/>
      <c r="Z51" s="889"/>
      <c r="AA51" s="890"/>
      <c r="AB51" s="891"/>
      <c r="AC51" s="891"/>
      <c r="AD51" s="892"/>
      <c r="AE51" s="1555"/>
      <c r="AF51" s="893">
        <f t="shared" si="0"/>
        <v>14</v>
      </c>
      <c r="AG51" s="1554"/>
    </row>
    <row r="52" spans="1:33" s="151" customFormat="1" ht="23.25" customHeight="1" hidden="1">
      <c r="A52" s="144"/>
      <c r="B52" s="1012" t="s">
        <v>782</v>
      </c>
      <c r="C52" s="1013"/>
      <c r="D52" s="1039"/>
      <c r="E52" s="1014">
        <v>4</v>
      </c>
      <c r="F52" s="1016"/>
      <c r="G52" s="1016"/>
      <c r="H52" s="1016"/>
      <c r="I52" s="1017"/>
      <c r="J52" s="1056"/>
      <c r="K52" s="1014"/>
      <c r="L52" s="1016"/>
      <c r="M52" s="1016"/>
      <c r="N52" s="1016">
        <v>6</v>
      </c>
      <c r="O52" s="1017"/>
      <c r="P52" s="1015"/>
      <c r="Q52" s="1015"/>
      <c r="R52" s="1016"/>
      <c r="S52" s="1016"/>
      <c r="T52" s="1017"/>
      <c r="U52" s="1014"/>
      <c r="V52" s="1015"/>
      <c r="W52" s="1016">
        <v>4</v>
      </c>
      <c r="X52" s="1016"/>
      <c r="Y52" s="1017"/>
      <c r="Z52" s="1018"/>
      <c r="AA52" s="1019"/>
      <c r="AB52" s="1020"/>
      <c r="AC52" s="1020"/>
      <c r="AD52" s="1021"/>
      <c r="AE52" s="1555"/>
      <c r="AF52" s="1022">
        <f aca="true" t="shared" si="1" ref="AF52:AF57">SUM(C52:AD52)</f>
        <v>14</v>
      </c>
      <c r="AG52" s="1554"/>
    </row>
    <row r="53" spans="1:33" s="151" customFormat="1" ht="23.25" customHeight="1" hidden="1">
      <c r="A53" s="144"/>
      <c r="B53" s="152" t="s">
        <v>584</v>
      </c>
      <c r="C53" s="153"/>
      <c r="D53" s="1040"/>
      <c r="E53" s="632"/>
      <c r="F53" s="633"/>
      <c r="G53" s="633"/>
      <c r="H53" s="633"/>
      <c r="I53" s="634"/>
      <c r="J53" s="1057"/>
      <c r="K53" s="632">
        <v>4</v>
      </c>
      <c r="L53" s="633"/>
      <c r="M53" s="633"/>
      <c r="N53" s="633"/>
      <c r="O53" s="634"/>
      <c r="P53" s="853"/>
      <c r="Q53" s="853">
        <v>2</v>
      </c>
      <c r="R53" s="633"/>
      <c r="S53" s="633"/>
      <c r="T53" s="634"/>
      <c r="U53" s="632"/>
      <c r="V53" s="853">
        <v>4</v>
      </c>
      <c r="W53" s="633"/>
      <c r="X53" s="633"/>
      <c r="Y53" s="634"/>
      <c r="Z53" s="781"/>
      <c r="AA53" s="871"/>
      <c r="AB53" s="782"/>
      <c r="AC53" s="782"/>
      <c r="AD53" s="783"/>
      <c r="AE53" s="1555"/>
      <c r="AF53" s="154">
        <f t="shared" si="1"/>
        <v>10</v>
      </c>
      <c r="AG53" s="1554"/>
    </row>
    <row r="54" spans="1:33" s="151" customFormat="1" ht="23.25" customHeight="1" hidden="1">
      <c r="A54" s="144"/>
      <c r="B54" s="528" t="s">
        <v>708</v>
      </c>
      <c r="C54" s="529"/>
      <c r="D54" s="1044"/>
      <c r="E54" s="665"/>
      <c r="F54" s="666"/>
      <c r="G54" s="666">
        <v>4</v>
      </c>
      <c r="H54" s="666"/>
      <c r="I54" s="667"/>
      <c r="J54" s="1061"/>
      <c r="K54" s="665"/>
      <c r="L54" s="666"/>
      <c r="M54" s="666"/>
      <c r="N54" s="666">
        <v>4</v>
      </c>
      <c r="O54" s="667"/>
      <c r="P54" s="859"/>
      <c r="Q54" s="859"/>
      <c r="R54" s="666"/>
      <c r="S54" s="666"/>
      <c r="T54" s="667"/>
      <c r="U54" s="665"/>
      <c r="V54" s="859"/>
      <c r="W54" s="666"/>
      <c r="X54" s="666"/>
      <c r="Y54" s="667"/>
      <c r="Z54" s="530"/>
      <c r="AA54" s="873"/>
      <c r="AB54" s="531"/>
      <c r="AC54" s="531"/>
      <c r="AD54" s="532"/>
      <c r="AE54" s="1555"/>
      <c r="AF54" s="533">
        <f t="shared" si="1"/>
        <v>8</v>
      </c>
      <c r="AG54" s="1554"/>
    </row>
    <row r="55" spans="1:33" s="151" customFormat="1" ht="23.25" customHeight="1" hidden="1">
      <c r="A55" s="144"/>
      <c r="B55" s="1113" t="s">
        <v>707</v>
      </c>
      <c r="C55" s="1114"/>
      <c r="D55" s="1115"/>
      <c r="E55" s="1116"/>
      <c r="F55" s="1117"/>
      <c r="G55" s="1117"/>
      <c r="H55" s="1117">
        <v>4</v>
      </c>
      <c r="I55" s="1118"/>
      <c r="J55" s="1119"/>
      <c r="K55" s="1116"/>
      <c r="L55" s="1117"/>
      <c r="M55" s="1117"/>
      <c r="N55" s="1117"/>
      <c r="O55" s="1118"/>
      <c r="P55" s="1120"/>
      <c r="Q55" s="1120"/>
      <c r="R55" s="1117"/>
      <c r="S55" s="1117"/>
      <c r="T55" s="1118"/>
      <c r="U55" s="1116"/>
      <c r="V55" s="1120"/>
      <c r="W55" s="1117"/>
      <c r="X55" s="1117">
        <v>4</v>
      </c>
      <c r="Y55" s="1118"/>
      <c r="Z55" s="1121"/>
      <c r="AA55" s="1122"/>
      <c r="AB55" s="1123"/>
      <c r="AC55" s="1123"/>
      <c r="AD55" s="1124"/>
      <c r="AE55" s="1555"/>
      <c r="AF55" s="1112">
        <f t="shared" si="1"/>
        <v>8</v>
      </c>
      <c r="AG55" s="1554"/>
    </row>
    <row r="56" spans="1:33" s="151" customFormat="1" ht="23.25" customHeight="1" hidden="1">
      <c r="A56" s="144"/>
      <c r="B56" s="155" t="s">
        <v>630</v>
      </c>
      <c r="C56" s="156"/>
      <c r="D56" s="1041"/>
      <c r="E56" s="635"/>
      <c r="F56" s="636"/>
      <c r="G56" s="636"/>
      <c r="H56" s="636">
        <v>4</v>
      </c>
      <c r="I56" s="637"/>
      <c r="J56" s="1058"/>
      <c r="K56" s="635"/>
      <c r="L56" s="636">
        <v>4</v>
      </c>
      <c r="M56" s="636"/>
      <c r="N56" s="636"/>
      <c r="O56" s="637"/>
      <c r="P56" s="845"/>
      <c r="Q56" s="845"/>
      <c r="R56" s="636"/>
      <c r="S56" s="636"/>
      <c r="T56" s="637"/>
      <c r="U56" s="635"/>
      <c r="V56" s="845"/>
      <c r="W56" s="636"/>
      <c r="X56" s="636">
        <v>4</v>
      </c>
      <c r="Y56" s="637"/>
      <c r="Z56" s="157"/>
      <c r="AA56" s="863"/>
      <c r="AB56" s="158"/>
      <c r="AC56" s="158"/>
      <c r="AD56" s="159"/>
      <c r="AE56" s="1555"/>
      <c r="AF56" s="160">
        <f t="shared" si="1"/>
        <v>12</v>
      </c>
      <c r="AG56" s="1554"/>
    </row>
    <row r="57" spans="1:33" s="151" customFormat="1" ht="23.25" customHeight="1" hidden="1">
      <c r="A57" s="144"/>
      <c r="B57" s="1143" t="s">
        <v>843</v>
      </c>
      <c r="C57" s="1144"/>
      <c r="D57" s="1145"/>
      <c r="E57" s="1146"/>
      <c r="F57" s="1147"/>
      <c r="G57" s="1147"/>
      <c r="H57" s="1147"/>
      <c r="I57" s="1148"/>
      <c r="J57" s="1149"/>
      <c r="K57" s="1146"/>
      <c r="L57" s="1147"/>
      <c r="M57" s="1147"/>
      <c r="N57" s="1147"/>
      <c r="O57" s="1148"/>
      <c r="P57" s="1150"/>
      <c r="Q57" s="1150"/>
      <c r="R57" s="1147">
        <v>2</v>
      </c>
      <c r="S57" s="1147"/>
      <c r="T57" s="1148"/>
      <c r="U57" s="1146"/>
      <c r="V57" s="1150"/>
      <c r="W57" s="1147">
        <v>2</v>
      </c>
      <c r="X57" s="1147"/>
      <c r="Y57" s="1148"/>
      <c r="Z57" s="1151"/>
      <c r="AA57" s="1152"/>
      <c r="AB57" s="1153"/>
      <c r="AC57" s="1153"/>
      <c r="AD57" s="1154"/>
      <c r="AE57" s="1555"/>
      <c r="AF57" s="1155">
        <f t="shared" si="1"/>
        <v>4</v>
      </c>
      <c r="AG57" s="1554"/>
    </row>
    <row r="58" spans="1:33" s="151" customFormat="1" ht="23.25" customHeight="1" hidden="1">
      <c r="A58" s="144"/>
      <c r="B58" s="510" t="s">
        <v>404</v>
      </c>
      <c r="C58" s="512"/>
      <c r="D58" s="1034"/>
      <c r="E58" s="647"/>
      <c r="F58" s="648"/>
      <c r="G58" s="648"/>
      <c r="H58" s="648"/>
      <c r="I58" s="649"/>
      <c r="J58" s="1051"/>
      <c r="K58" s="647">
        <v>0.2</v>
      </c>
      <c r="L58" s="648">
        <v>0.2</v>
      </c>
      <c r="M58" s="648">
        <v>0.2</v>
      </c>
      <c r="N58" s="648">
        <v>0.2</v>
      </c>
      <c r="O58" s="649">
        <v>0.2</v>
      </c>
      <c r="P58" s="849"/>
      <c r="Q58" s="849"/>
      <c r="R58" s="648"/>
      <c r="S58" s="648"/>
      <c r="T58" s="649"/>
      <c r="U58" s="647"/>
      <c r="V58" s="849"/>
      <c r="W58" s="648"/>
      <c r="X58" s="648"/>
      <c r="Y58" s="649"/>
      <c r="Z58" s="513"/>
      <c r="AA58" s="867"/>
      <c r="AB58" s="514"/>
      <c r="AC58" s="514"/>
      <c r="AD58" s="515"/>
      <c r="AE58" s="1555"/>
      <c r="AF58" s="511">
        <f t="shared" si="0"/>
        <v>1</v>
      </c>
      <c r="AG58" s="1554"/>
    </row>
    <row r="59" spans="1:33" s="151" customFormat="1" ht="23.25" customHeight="1" hidden="1">
      <c r="A59" s="144"/>
      <c r="B59" s="173" t="s">
        <v>236</v>
      </c>
      <c r="C59" s="174">
        <v>1</v>
      </c>
      <c r="D59" s="1042"/>
      <c r="E59" s="659"/>
      <c r="F59" s="660"/>
      <c r="G59" s="660"/>
      <c r="H59" s="660"/>
      <c r="I59" s="661"/>
      <c r="J59" s="1059"/>
      <c r="K59" s="659"/>
      <c r="L59" s="660"/>
      <c r="M59" s="660"/>
      <c r="N59" s="660"/>
      <c r="O59" s="661"/>
      <c r="P59" s="854"/>
      <c r="Q59" s="854"/>
      <c r="R59" s="660"/>
      <c r="S59" s="660"/>
      <c r="T59" s="661"/>
      <c r="U59" s="659"/>
      <c r="V59" s="854"/>
      <c r="W59" s="660"/>
      <c r="X59" s="660"/>
      <c r="Y59" s="661"/>
      <c r="Z59" s="175"/>
      <c r="AA59" s="872"/>
      <c r="AB59" s="176"/>
      <c r="AC59" s="176"/>
      <c r="AD59" s="177"/>
      <c r="AE59" s="1555"/>
      <c r="AF59" s="178">
        <f t="shared" si="0"/>
        <v>1</v>
      </c>
      <c r="AG59" s="1554"/>
    </row>
    <row r="60" spans="1:33" s="151" customFormat="1" ht="23.25" customHeight="1" hidden="1">
      <c r="A60" s="144"/>
      <c r="B60" s="185" t="s">
        <v>461</v>
      </c>
      <c r="C60" s="186"/>
      <c r="D60" s="1043"/>
      <c r="E60" s="662"/>
      <c r="F60" s="663"/>
      <c r="G60" s="663"/>
      <c r="H60" s="663"/>
      <c r="I60" s="664"/>
      <c r="J60" s="1060"/>
      <c r="K60" s="662"/>
      <c r="L60" s="663"/>
      <c r="M60" s="663"/>
      <c r="N60" s="663"/>
      <c r="O60" s="664"/>
      <c r="P60" s="858">
        <v>0.4</v>
      </c>
      <c r="Q60" s="662">
        <v>0.4</v>
      </c>
      <c r="R60" s="662">
        <v>0.4</v>
      </c>
      <c r="S60" s="662">
        <v>0.4</v>
      </c>
      <c r="T60" s="662">
        <v>0.4</v>
      </c>
      <c r="U60" s="662"/>
      <c r="V60" s="858"/>
      <c r="W60" s="663"/>
      <c r="X60" s="663"/>
      <c r="Y60" s="664"/>
      <c r="Z60" s="187">
        <v>0.8</v>
      </c>
      <c r="AA60" s="187">
        <v>0.8</v>
      </c>
      <c r="AB60" s="187">
        <v>0.8</v>
      </c>
      <c r="AC60" s="187">
        <v>0.8</v>
      </c>
      <c r="AD60" s="185">
        <v>0.8</v>
      </c>
      <c r="AE60" s="1555"/>
      <c r="AF60" s="188">
        <f t="shared" si="0"/>
        <v>5.999999999999999</v>
      </c>
      <c r="AG60" s="1554"/>
    </row>
    <row r="61" spans="1:33" s="151" customFormat="1" ht="23.25" customHeight="1" hidden="1">
      <c r="A61" s="144"/>
      <c r="B61" s="528" t="s">
        <v>347</v>
      </c>
      <c r="C61" s="529"/>
      <c r="D61" s="1044"/>
      <c r="E61" s="665">
        <v>0.4</v>
      </c>
      <c r="F61" s="666">
        <v>0.4</v>
      </c>
      <c r="G61" s="666">
        <v>0.4</v>
      </c>
      <c r="H61" s="666">
        <v>0.4</v>
      </c>
      <c r="I61" s="667">
        <v>0.4</v>
      </c>
      <c r="J61" s="1061"/>
      <c r="K61" s="665"/>
      <c r="L61" s="666"/>
      <c r="M61" s="666"/>
      <c r="N61" s="666"/>
      <c r="O61" s="667"/>
      <c r="P61" s="859"/>
      <c r="Q61" s="859"/>
      <c r="R61" s="666"/>
      <c r="S61" s="666"/>
      <c r="T61" s="667"/>
      <c r="U61" s="665"/>
      <c r="V61" s="859"/>
      <c r="W61" s="666"/>
      <c r="X61" s="666"/>
      <c r="Y61" s="667"/>
      <c r="Z61" s="530"/>
      <c r="AA61" s="873"/>
      <c r="AB61" s="531"/>
      <c r="AC61" s="531"/>
      <c r="AD61" s="532"/>
      <c r="AE61" s="1555"/>
      <c r="AF61" s="533">
        <f t="shared" si="0"/>
        <v>2</v>
      </c>
      <c r="AG61" s="1554"/>
    </row>
    <row r="62" spans="1:34" s="151" customFormat="1" ht="23.25" customHeight="1" hidden="1">
      <c r="A62" s="144"/>
      <c r="B62" s="179" t="s">
        <v>346</v>
      </c>
      <c r="C62" s="180">
        <v>2.5</v>
      </c>
      <c r="D62" s="1045"/>
      <c r="E62" s="668"/>
      <c r="F62" s="669"/>
      <c r="G62" s="669"/>
      <c r="H62" s="669"/>
      <c r="I62" s="670"/>
      <c r="J62" s="1065"/>
      <c r="K62" s="668"/>
      <c r="L62" s="855"/>
      <c r="M62" s="669"/>
      <c r="N62" s="669"/>
      <c r="O62" s="670"/>
      <c r="P62" s="855"/>
      <c r="Q62" s="855"/>
      <c r="R62" s="669"/>
      <c r="S62" s="669"/>
      <c r="T62" s="670"/>
      <c r="U62" s="668">
        <v>0.2</v>
      </c>
      <c r="V62" s="668">
        <v>0.2</v>
      </c>
      <c r="W62" s="668">
        <v>0.2</v>
      </c>
      <c r="X62" s="668">
        <v>0.2</v>
      </c>
      <c r="Y62" s="668">
        <v>0.2</v>
      </c>
      <c r="Z62" s="181"/>
      <c r="AA62" s="874"/>
      <c r="AB62" s="182"/>
      <c r="AC62" s="182"/>
      <c r="AD62" s="183"/>
      <c r="AE62" s="1555"/>
      <c r="AF62" s="184">
        <f t="shared" si="0"/>
        <v>3.500000000000001</v>
      </c>
      <c r="AG62" s="1554"/>
      <c r="AH62" s="144"/>
    </row>
    <row r="63" spans="1:34" s="151" customFormat="1" ht="23.25" customHeight="1" hidden="1" thickBot="1">
      <c r="A63" s="144"/>
      <c r="B63" s="537" t="s">
        <v>216</v>
      </c>
      <c r="C63" s="538">
        <v>1.5</v>
      </c>
      <c r="D63" s="1046"/>
      <c r="E63" s="1062"/>
      <c r="F63" s="1063"/>
      <c r="G63" s="1063"/>
      <c r="H63" s="1063"/>
      <c r="I63" s="1064"/>
      <c r="J63" s="1066"/>
      <c r="K63" s="1062"/>
      <c r="L63" s="1067"/>
      <c r="M63" s="1063"/>
      <c r="N63" s="1063"/>
      <c r="O63" s="1064"/>
      <c r="P63" s="856"/>
      <c r="Q63" s="856"/>
      <c r="R63" s="672"/>
      <c r="S63" s="672"/>
      <c r="T63" s="673"/>
      <c r="U63" s="671"/>
      <c r="V63" s="856"/>
      <c r="W63" s="672"/>
      <c r="X63" s="672"/>
      <c r="Y63" s="673"/>
      <c r="Z63" s="534"/>
      <c r="AA63" s="875"/>
      <c r="AB63" s="535"/>
      <c r="AC63" s="535"/>
      <c r="AD63" s="536"/>
      <c r="AE63" s="1556"/>
      <c r="AF63" s="539">
        <f t="shared" si="0"/>
        <v>1.5</v>
      </c>
      <c r="AG63" s="1554"/>
      <c r="AH63" s="144"/>
    </row>
    <row r="64" spans="1:34" s="151" customFormat="1" ht="23.25" customHeight="1" hidden="1" thickBot="1">
      <c r="A64" s="144"/>
      <c r="B64" s="1544"/>
      <c r="C64" s="1545"/>
      <c r="D64" s="1545"/>
      <c r="E64" s="1545"/>
      <c r="F64" s="1545"/>
      <c r="G64" s="1545"/>
      <c r="H64" s="1545"/>
      <c r="I64" s="1545"/>
      <c r="J64" s="1545"/>
      <c r="K64" s="1545"/>
      <c r="L64" s="1545"/>
      <c r="M64" s="1545"/>
      <c r="N64" s="1545"/>
      <c r="O64" s="1545"/>
      <c r="P64" s="1545"/>
      <c r="Q64" s="1545"/>
      <c r="R64" s="1545"/>
      <c r="S64" s="1545"/>
      <c r="T64" s="1545"/>
      <c r="U64" s="1545"/>
      <c r="V64" s="1545"/>
      <c r="W64" s="1545"/>
      <c r="X64" s="1545"/>
      <c r="Y64" s="1545"/>
      <c r="Z64" s="1545"/>
      <c r="AA64" s="1545"/>
      <c r="AB64" s="1545"/>
      <c r="AC64" s="1545"/>
      <c r="AD64" s="1546"/>
      <c r="AE64" s="189" t="s">
        <v>351</v>
      </c>
      <c r="AF64" s="190">
        <f>SUM(AF43:AF63)</f>
        <v>185</v>
      </c>
      <c r="AG64" s="1554"/>
      <c r="AH64" s="191"/>
    </row>
    <row r="65" spans="1:34" s="151" customFormat="1" ht="23.25" customHeight="1" hidden="1">
      <c r="A65" s="144"/>
      <c r="B65" s="192" t="s">
        <v>348</v>
      </c>
      <c r="C65" s="193"/>
      <c r="D65" s="674"/>
      <c r="E65" s="857"/>
      <c r="F65" s="857"/>
      <c r="G65" s="675"/>
      <c r="H65" s="675"/>
      <c r="I65" s="676"/>
      <c r="J65" s="674"/>
      <c r="K65" s="857"/>
      <c r="L65" s="857"/>
      <c r="M65" s="675"/>
      <c r="N65" s="675"/>
      <c r="O65" s="676"/>
      <c r="P65" s="674">
        <v>0.6</v>
      </c>
      <c r="Q65" s="674">
        <v>0.6</v>
      </c>
      <c r="R65" s="674">
        <v>0.6</v>
      </c>
      <c r="S65" s="674">
        <v>0.6</v>
      </c>
      <c r="T65" s="674">
        <v>0.6</v>
      </c>
      <c r="U65" s="674"/>
      <c r="V65" s="857"/>
      <c r="W65" s="675"/>
      <c r="X65" s="675"/>
      <c r="Y65" s="677"/>
      <c r="Z65" s="194"/>
      <c r="AA65" s="876"/>
      <c r="AB65" s="195"/>
      <c r="AC65" s="195"/>
      <c r="AD65" s="196"/>
      <c r="AE65" s="1541" t="s">
        <v>353</v>
      </c>
      <c r="AF65" s="197">
        <f>SUM(C65:AD65)</f>
        <v>3</v>
      </c>
      <c r="AG65" s="144"/>
      <c r="AH65" s="144"/>
    </row>
    <row r="66" spans="1:34" s="151" customFormat="1" ht="23.25" customHeight="1" hidden="1">
      <c r="A66" s="144"/>
      <c r="B66" s="198" t="s">
        <v>343</v>
      </c>
      <c r="C66" s="199"/>
      <c r="D66" s="678"/>
      <c r="E66" s="678"/>
      <c r="F66" s="678"/>
      <c r="G66" s="678"/>
      <c r="H66" s="678"/>
      <c r="I66" s="678"/>
      <c r="J66" s="678"/>
      <c r="K66" s="860"/>
      <c r="L66" s="860"/>
      <c r="M66" s="679"/>
      <c r="N66" s="679"/>
      <c r="O66" s="680"/>
      <c r="P66" s="678"/>
      <c r="Q66" s="860"/>
      <c r="R66" s="679"/>
      <c r="S66" s="679"/>
      <c r="T66" s="680"/>
      <c r="U66" s="678"/>
      <c r="V66" s="860"/>
      <c r="W66" s="679"/>
      <c r="X66" s="679"/>
      <c r="Y66" s="681"/>
      <c r="Z66" s="200"/>
      <c r="AA66" s="200"/>
      <c r="AB66" s="200"/>
      <c r="AC66" s="200"/>
      <c r="AD66" s="945"/>
      <c r="AE66" s="1542"/>
      <c r="AF66" s="201">
        <f>SUM(C66:AD66)</f>
        <v>0</v>
      </c>
      <c r="AG66" s="144"/>
      <c r="AH66" s="144"/>
    </row>
    <row r="67" spans="1:34" s="151" customFormat="1" ht="23.25" customHeight="1" hidden="1" thickBot="1">
      <c r="A67" s="236"/>
      <c r="B67" s="227" t="s">
        <v>428</v>
      </c>
      <c r="C67" s="228"/>
      <c r="D67" s="682"/>
      <c r="E67" s="682"/>
      <c r="F67" s="682"/>
      <c r="G67" s="682"/>
      <c r="H67" s="682"/>
      <c r="I67" s="682"/>
      <c r="J67" s="682"/>
      <c r="K67" s="861"/>
      <c r="L67" s="861"/>
      <c r="M67" s="683"/>
      <c r="N67" s="683"/>
      <c r="O67" s="684"/>
      <c r="P67" s="682"/>
      <c r="Q67" s="861"/>
      <c r="R67" s="683"/>
      <c r="S67" s="683"/>
      <c r="T67" s="684"/>
      <c r="U67" s="682"/>
      <c r="V67" s="861"/>
      <c r="W67" s="683"/>
      <c r="X67" s="683"/>
      <c r="Y67" s="685"/>
      <c r="Z67" s="229"/>
      <c r="AA67" s="229"/>
      <c r="AB67" s="229"/>
      <c r="AC67" s="229"/>
      <c r="AD67" s="526"/>
      <c r="AE67" s="1543"/>
      <c r="AF67" s="226">
        <f>SUM(C67:AD67)</f>
        <v>0</v>
      </c>
      <c r="AG67" s="144"/>
      <c r="AH67" s="144"/>
    </row>
    <row r="68" spans="1:34" s="151" customFormat="1" ht="23.25" customHeight="1" hidden="1" thickBot="1">
      <c r="A68" s="144"/>
      <c r="B68" s="202"/>
      <c r="C68" s="1544" t="s">
        <v>354</v>
      </c>
      <c r="D68" s="1545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45"/>
      <c r="U68" s="1545"/>
      <c r="V68" s="1545"/>
      <c r="W68" s="1545"/>
      <c r="X68" s="1545"/>
      <c r="Y68" s="1545"/>
      <c r="Z68" s="1545"/>
      <c r="AA68" s="1545"/>
      <c r="AB68" s="1545"/>
      <c r="AC68" s="1545"/>
      <c r="AD68" s="1546"/>
      <c r="AE68" s="189" t="s">
        <v>351</v>
      </c>
      <c r="AF68" s="190">
        <f>SUM(AF65:AF67)</f>
        <v>3</v>
      </c>
      <c r="AG68" s="191"/>
      <c r="AH68" s="191"/>
    </row>
    <row r="69" spans="1:34" s="210" customFormat="1" ht="23.25" customHeight="1" hidden="1" thickBot="1">
      <c r="A69" s="203"/>
      <c r="B69" s="204"/>
      <c r="C69" s="686">
        <f aca="true" t="shared" si="2" ref="C69:AD69">SUM(C43:C67)</f>
        <v>5</v>
      </c>
      <c r="D69" s="687">
        <f t="shared" si="2"/>
        <v>0</v>
      </c>
      <c r="E69" s="687">
        <f t="shared" si="2"/>
        <v>8.4</v>
      </c>
      <c r="F69" s="687">
        <f t="shared" si="2"/>
        <v>8.4</v>
      </c>
      <c r="G69" s="687">
        <f t="shared" si="2"/>
        <v>8.4</v>
      </c>
      <c r="H69" s="687">
        <f t="shared" si="2"/>
        <v>8.4</v>
      </c>
      <c r="I69" s="687">
        <f t="shared" si="2"/>
        <v>8.4</v>
      </c>
      <c r="J69" s="688">
        <f t="shared" si="2"/>
        <v>0</v>
      </c>
      <c r="K69" s="688">
        <f t="shared" si="2"/>
        <v>10.2</v>
      </c>
      <c r="L69" s="688">
        <f t="shared" si="2"/>
        <v>10.2</v>
      </c>
      <c r="M69" s="688">
        <f t="shared" si="2"/>
        <v>10.2</v>
      </c>
      <c r="N69" s="688">
        <f t="shared" si="2"/>
        <v>10.2</v>
      </c>
      <c r="O69" s="689">
        <f t="shared" si="2"/>
        <v>10.2</v>
      </c>
      <c r="P69" s="690">
        <f t="shared" si="2"/>
        <v>7</v>
      </c>
      <c r="Q69" s="687">
        <f t="shared" si="2"/>
        <v>7</v>
      </c>
      <c r="R69" s="687">
        <f t="shared" si="2"/>
        <v>7</v>
      </c>
      <c r="S69" s="687">
        <f t="shared" si="2"/>
        <v>7</v>
      </c>
      <c r="T69" s="691">
        <f t="shared" si="2"/>
        <v>7</v>
      </c>
      <c r="U69" s="686">
        <f t="shared" si="2"/>
        <v>10.2</v>
      </c>
      <c r="V69" s="688">
        <f t="shared" si="2"/>
        <v>10.2</v>
      </c>
      <c r="W69" s="688">
        <f t="shared" si="2"/>
        <v>10.2</v>
      </c>
      <c r="X69" s="688">
        <f t="shared" si="2"/>
        <v>10.2</v>
      </c>
      <c r="Y69" s="689">
        <f t="shared" si="2"/>
        <v>10.2</v>
      </c>
      <c r="Z69" s="206">
        <f t="shared" si="2"/>
        <v>0.8</v>
      </c>
      <c r="AA69" s="205">
        <f t="shared" si="2"/>
        <v>0.8</v>
      </c>
      <c r="AB69" s="205">
        <f t="shared" si="2"/>
        <v>0.8</v>
      </c>
      <c r="AC69" s="205">
        <f t="shared" si="2"/>
        <v>0.8</v>
      </c>
      <c r="AD69" s="207">
        <f t="shared" si="2"/>
        <v>0.8</v>
      </c>
      <c r="AE69" s="208">
        <f>SUM(C69:AD69)</f>
        <v>188</v>
      </c>
      <c r="AF69" s="209" t="s">
        <v>351</v>
      </c>
      <c r="AG69" s="203"/>
      <c r="AH69" s="203"/>
    </row>
    <row r="70" spans="1:34" s="89" customFormat="1" ht="23.25" customHeight="1" hidden="1" thickBot="1">
      <c r="A70" s="88"/>
      <c r="B70" s="946"/>
      <c r="C70" s="947"/>
      <c r="D70" s="948"/>
      <c r="E70" s="948"/>
      <c r="F70" s="948"/>
      <c r="G70" s="948"/>
      <c r="H70" s="948"/>
      <c r="I70" s="948"/>
      <c r="J70" s="947"/>
      <c r="K70" s="947"/>
      <c r="L70" s="947"/>
      <c r="M70" s="947"/>
      <c r="N70" s="947"/>
      <c r="O70" s="947"/>
      <c r="P70" s="948"/>
      <c r="Q70" s="948"/>
      <c r="R70" s="948"/>
      <c r="S70" s="948"/>
      <c r="T70" s="948"/>
      <c r="U70" s="947"/>
      <c r="V70" s="947"/>
      <c r="W70" s="947"/>
      <c r="X70" s="947"/>
      <c r="Y70" s="947"/>
      <c r="Z70" s="948"/>
      <c r="AA70" s="948"/>
      <c r="AB70" s="948"/>
      <c r="AC70" s="948"/>
      <c r="AD70" s="949"/>
      <c r="AE70" s="110"/>
      <c r="AF70" s="111"/>
      <c r="AG70" s="88"/>
      <c r="AH70" s="88"/>
    </row>
    <row r="71" spans="1:31" s="89" customFormat="1" ht="40.5" customHeight="1">
      <c r="A71" s="88"/>
      <c r="B71" s="11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19"/>
      <c r="V71" s="119"/>
      <c r="W71" s="119"/>
      <c r="X71" s="120"/>
      <c r="Y71" s="120"/>
      <c r="Z71" s="120"/>
      <c r="AA71" s="120"/>
      <c r="AB71" s="121"/>
      <c r="AC71" s="121"/>
      <c r="AD71" s="880"/>
      <c r="AE71" s="106"/>
    </row>
    <row r="72" spans="2:32" s="43" customFormat="1" ht="27.75" customHeight="1">
      <c r="B72" s="1336"/>
      <c r="C72" s="1662" t="s">
        <v>842</v>
      </c>
      <c r="D72" s="1663"/>
      <c r="E72" s="1663"/>
      <c r="F72" s="1663"/>
      <c r="G72" s="1663"/>
      <c r="H72" s="1663"/>
      <c r="I72" s="1663"/>
      <c r="J72" s="1663"/>
      <c r="K72" s="1663"/>
      <c r="L72" s="1663"/>
      <c r="M72" s="1663"/>
      <c r="N72" s="1663"/>
      <c r="O72" s="1663"/>
      <c r="P72" s="1663"/>
      <c r="Q72" s="1663"/>
      <c r="R72" s="1663"/>
      <c r="S72" s="1663"/>
      <c r="T72" s="1663"/>
      <c r="U72" s="1663"/>
      <c r="V72" s="1663"/>
      <c r="W72" s="1663"/>
      <c r="X72" s="1663"/>
      <c r="Y72" s="1663"/>
      <c r="Z72" s="1663"/>
      <c r="AA72" s="1663"/>
      <c r="AB72" s="1663"/>
      <c r="AC72" s="1663"/>
      <c r="AD72" s="1664"/>
      <c r="AE72" s="95"/>
      <c r="AF72" s="104"/>
    </row>
    <row r="73" spans="2:32" s="43" customFormat="1" ht="38.25" customHeight="1" thickBot="1">
      <c r="B73" s="1336"/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8"/>
      <c r="AE73" s="96"/>
      <c r="AF73" s="104"/>
    </row>
    <row r="74" spans="1:30" s="752" customFormat="1" ht="40.5" customHeight="1">
      <c r="A74" s="750"/>
      <c r="B74" s="751"/>
      <c r="C74" s="1781" t="s">
        <v>450</v>
      </c>
      <c r="D74" s="1782"/>
      <c r="E74" s="1782"/>
      <c r="F74" s="1782"/>
      <c r="G74" s="1782"/>
      <c r="H74" s="1782"/>
      <c r="I74" s="1782"/>
      <c r="J74" s="1782"/>
      <c r="K74" s="1782"/>
      <c r="L74" s="1782"/>
      <c r="M74" s="1782"/>
      <c r="N74" s="1782"/>
      <c r="O74" s="1782"/>
      <c r="P74" s="1783"/>
      <c r="Q74" s="1742" t="s">
        <v>356</v>
      </c>
      <c r="R74" s="1743"/>
      <c r="S74" s="1772" t="s">
        <v>342</v>
      </c>
      <c r="T74" s="1773"/>
      <c r="U74" s="1773"/>
      <c r="V74" s="1773"/>
      <c r="W74" s="1773"/>
      <c r="X74" s="1773"/>
      <c r="Y74" s="1773"/>
      <c r="Z74" s="1773"/>
      <c r="AA74" s="1773"/>
      <c r="AB74" s="1773"/>
      <c r="AC74" s="1774"/>
      <c r="AD74" s="881"/>
    </row>
    <row r="75" spans="1:30" s="754" customFormat="1" ht="40.5" customHeight="1" thickBot="1">
      <c r="A75" s="753"/>
      <c r="B75" s="1214" t="s">
        <v>787</v>
      </c>
      <c r="C75" s="1784"/>
      <c r="D75" s="1785"/>
      <c r="E75" s="1785"/>
      <c r="F75" s="1785"/>
      <c r="G75" s="1785"/>
      <c r="H75" s="1785"/>
      <c r="I75" s="1785"/>
      <c r="J75" s="1785"/>
      <c r="K75" s="1785"/>
      <c r="L75" s="1785"/>
      <c r="M75" s="1785"/>
      <c r="N75" s="1785"/>
      <c r="O75" s="1785"/>
      <c r="P75" s="1786"/>
      <c r="Q75" s="930" t="s">
        <v>451</v>
      </c>
      <c r="R75" s="1257" t="s">
        <v>490</v>
      </c>
      <c r="S75" s="1216" t="s">
        <v>458</v>
      </c>
      <c r="T75" s="928" t="s">
        <v>487</v>
      </c>
      <c r="U75" s="928" t="s">
        <v>452</v>
      </c>
      <c r="V75" s="928" t="s">
        <v>457</v>
      </c>
      <c r="W75" s="928" t="s">
        <v>460</v>
      </c>
      <c r="X75" s="928" t="s">
        <v>454</v>
      </c>
      <c r="Y75" s="928" t="s">
        <v>455</v>
      </c>
      <c r="Z75" s="928" t="s">
        <v>221</v>
      </c>
      <c r="AA75" s="928" t="s">
        <v>453</v>
      </c>
      <c r="AB75" s="928" t="s">
        <v>459</v>
      </c>
      <c r="AC75" s="929" t="s">
        <v>790</v>
      </c>
      <c r="AD75" s="877"/>
    </row>
    <row r="76" spans="1:30" s="754" customFormat="1" ht="40.5" customHeight="1">
      <c r="A76" s="753"/>
      <c r="B76" s="1215">
        <v>350</v>
      </c>
      <c r="C76" s="953" t="s">
        <v>461</v>
      </c>
      <c r="D76" s="1766" t="s">
        <v>350</v>
      </c>
      <c r="E76" s="1767"/>
      <c r="F76" s="1767"/>
      <c r="G76" s="1767"/>
      <c r="H76" s="1767"/>
      <c r="I76" s="1767"/>
      <c r="J76" s="1767"/>
      <c r="K76" s="1767"/>
      <c r="L76" s="1767"/>
      <c r="M76" s="1767"/>
      <c r="N76" s="1767"/>
      <c r="O76" s="1767"/>
      <c r="P76" s="1768"/>
      <c r="Q76" s="1239">
        <f>AF60</f>
        <v>5.999999999999999</v>
      </c>
      <c r="R76" s="1218">
        <f>(Q76)/(I99)/R99</f>
        <v>0.03243243243243243</v>
      </c>
      <c r="S76" s="1258">
        <v>350</v>
      </c>
      <c r="T76" s="1259" t="s">
        <v>488</v>
      </c>
      <c r="U76" s="1259" t="s">
        <v>456</v>
      </c>
      <c r="V76" s="1259" t="s">
        <v>456</v>
      </c>
      <c r="W76" s="1259">
        <v>4</v>
      </c>
      <c r="X76" s="1259">
        <v>1</v>
      </c>
      <c r="Y76" s="1259">
        <v>1</v>
      </c>
      <c r="Z76" s="1259">
        <v>2</v>
      </c>
      <c r="AA76" s="1259">
        <v>2</v>
      </c>
      <c r="AB76" s="1259">
        <v>2</v>
      </c>
      <c r="AC76" s="1260">
        <v>1</v>
      </c>
      <c r="AD76" s="877"/>
    </row>
    <row r="77" spans="1:30" s="754" customFormat="1" ht="40.5" customHeight="1">
      <c r="A77" s="753"/>
      <c r="B77" s="1215">
        <v>550</v>
      </c>
      <c r="C77" s="954" t="s">
        <v>347</v>
      </c>
      <c r="D77" s="1748" t="s">
        <v>759</v>
      </c>
      <c r="E77" s="1748"/>
      <c r="F77" s="1749"/>
      <c r="G77" s="1749"/>
      <c r="H77" s="1749"/>
      <c r="I77" s="1749"/>
      <c r="J77" s="1749"/>
      <c r="K77" s="1749"/>
      <c r="L77" s="1749"/>
      <c r="M77" s="1749"/>
      <c r="N77" s="1749"/>
      <c r="O77" s="1749"/>
      <c r="P77" s="1750"/>
      <c r="Q77" s="1240">
        <f>AF61</f>
        <v>2</v>
      </c>
      <c r="R77" s="1219">
        <f>(Q77)/(I99)/R99</f>
        <v>0.010810810810810811</v>
      </c>
      <c r="S77" s="934">
        <v>550</v>
      </c>
      <c r="T77" s="894" t="s">
        <v>488</v>
      </c>
      <c r="U77" s="894" t="s">
        <v>456</v>
      </c>
      <c r="V77" s="894" t="s">
        <v>456</v>
      </c>
      <c r="W77" s="894">
        <v>8</v>
      </c>
      <c r="X77" s="894">
        <v>2</v>
      </c>
      <c r="Y77" s="894">
        <v>1</v>
      </c>
      <c r="Z77" s="894">
        <v>2</v>
      </c>
      <c r="AA77" s="894">
        <v>2</v>
      </c>
      <c r="AB77" s="894">
        <v>2</v>
      </c>
      <c r="AC77" s="895">
        <v>1</v>
      </c>
      <c r="AD77" s="877"/>
    </row>
    <row r="78" spans="1:30" s="754" customFormat="1" ht="40.5" customHeight="1">
      <c r="A78" s="753"/>
      <c r="B78" s="1215">
        <v>20</v>
      </c>
      <c r="C78" s="955" t="s">
        <v>346</v>
      </c>
      <c r="D78" s="1763" t="s">
        <v>349</v>
      </c>
      <c r="E78" s="1763"/>
      <c r="F78" s="1764"/>
      <c r="G78" s="1764"/>
      <c r="H78" s="1764"/>
      <c r="I78" s="1764"/>
      <c r="J78" s="1764"/>
      <c r="K78" s="1764"/>
      <c r="L78" s="1764"/>
      <c r="M78" s="1764"/>
      <c r="N78" s="1764"/>
      <c r="O78" s="1764"/>
      <c r="P78" s="1765"/>
      <c r="Q78" s="1241">
        <f>AF62</f>
        <v>3.500000000000001</v>
      </c>
      <c r="R78" s="1220">
        <f>(Q78)/(I99)/R99</f>
        <v>0.018918918918918923</v>
      </c>
      <c r="S78" s="935">
        <v>20</v>
      </c>
      <c r="T78" s="896" t="s">
        <v>489</v>
      </c>
      <c r="U78" s="896" t="s">
        <v>447</v>
      </c>
      <c r="V78" s="896" t="s">
        <v>447</v>
      </c>
      <c r="W78" s="896" t="s">
        <v>447</v>
      </c>
      <c r="X78" s="896" t="s">
        <v>447</v>
      </c>
      <c r="Y78" s="896" t="s">
        <v>447</v>
      </c>
      <c r="Z78" s="896" t="s">
        <v>447</v>
      </c>
      <c r="AA78" s="896">
        <v>1</v>
      </c>
      <c r="AB78" s="896">
        <v>1</v>
      </c>
      <c r="AC78" s="897" t="s">
        <v>447</v>
      </c>
      <c r="AD78" s="877"/>
    </row>
    <row r="79" spans="1:30" s="754" customFormat="1" ht="40.5" customHeight="1">
      <c r="A79" s="753"/>
      <c r="B79" s="1215">
        <v>10</v>
      </c>
      <c r="C79" s="956" t="s">
        <v>405</v>
      </c>
      <c r="D79" s="1681" t="s">
        <v>406</v>
      </c>
      <c r="E79" s="1681"/>
      <c r="F79" s="1682"/>
      <c r="G79" s="1682"/>
      <c r="H79" s="1682"/>
      <c r="I79" s="1682"/>
      <c r="J79" s="1682"/>
      <c r="K79" s="1682"/>
      <c r="L79" s="1682"/>
      <c r="M79" s="1682"/>
      <c r="N79" s="1682"/>
      <c r="O79" s="1682"/>
      <c r="P79" s="1683"/>
      <c r="Q79" s="1242">
        <f>AF58</f>
        <v>1</v>
      </c>
      <c r="R79" s="1221">
        <f>(Q79)/(I99)/R99</f>
        <v>0.005405405405405406</v>
      </c>
      <c r="S79" s="966">
        <v>10</v>
      </c>
      <c r="T79" s="922" t="s">
        <v>489</v>
      </c>
      <c r="U79" s="922" t="s">
        <v>447</v>
      </c>
      <c r="V79" s="922" t="s">
        <v>447</v>
      </c>
      <c r="W79" s="922" t="s">
        <v>447</v>
      </c>
      <c r="X79" s="922" t="s">
        <v>447</v>
      </c>
      <c r="Y79" s="922" t="s">
        <v>447</v>
      </c>
      <c r="Z79" s="922" t="s">
        <v>447</v>
      </c>
      <c r="AA79" s="922">
        <v>1</v>
      </c>
      <c r="AB79" s="922">
        <v>1</v>
      </c>
      <c r="AC79" s="923" t="s">
        <v>447</v>
      </c>
      <c r="AD79" s="877"/>
    </row>
    <row r="80" spans="1:30" s="754" customFormat="1" ht="40.5" customHeight="1">
      <c r="A80" s="753"/>
      <c r="B80" s="1215">
        <v>14</v>
      </c>
      <c r="C80" s="957" t="s">
        <v>762</v>
      </c>
      <c r="D80" s="1665" t="s">
        <v>763</v>
      </c>
      <c r="E80" s="1665"/>
      <c r="F80" s="1666"/>
      <c r="G80" s="1666"/>
      <c r="H80" s="1666"/>
      <c r="I80" s="1666"/>
      <c r="J80" s="1666"/>
      <c r="K80" s="1666"/>
      <c r="L80" s="1666"/>
      <c r="M80" s="1666"/>
      <c r="N80" s="1666"/>
      <c r="O80" s="1666"/>
      <c r="P80" s="1667"/>
      <c r="Q80" s="1243">
        <f>AF63</f>
        <v>1.5</v>
      </c>
      <c r="R80" s="1222">
        <f>(Q80)/(I99)/R99</f>
        <v>0.008108108108108109</v>
      </c>
      <c r="S80" s="937">
        <v>14</v>
      </c>
      <c r="T80" s="900" t="s">
        <v>489</v>
      </c>
      <c r="U80" s="900" t="s">
        <v>447</v>
      </c>
      <c r="V80" s="900" t="s">
        <v>447</v>
      </c>
      <c r="W80" s="900" t="s">
        <v>447</v>
      </c>
      <c r="X80" s="900" t="s">
        <v>447</v>
      </c>
      <c r="Y80" s="900" t="s">
        <v>447</v>
      </c>
      <c r="Z80" s="900" t="s">
        <v>447</v>
      </c>
      <c r="AA80" s="900">
        <v>1</v>
      </c>
      <c r="AB80" s="900">
        <v>1</v>
      </c>
      <c r="AC80" s="901" t="s">
        <v>447</v>
      </c>
      <c r="AD80" s="877"/>
    </row>
    <row r="81" spans="1:30" s="754" customFormat="1" ht="40.5" customHeight="1">
      <c r="A81" s="753"/>
      <c r="B81" s="1215">
        <v>100</v>
      </c>
      <c r="C81" s="958" t="s">
        <v>299</v>
      </c>
      <c r="D81" s="1778" t="s">
        <v>214</v>
      </c>
      <c r="E81" s="1778"/>
      <c r="F81" s="1779"/>
      <c r="G81" s="1779"/>
      <c r="H81" s="1779"/>
      <c r="I81" s="1779"/>
      <c r="J81" s="1779"/>
      <c r="K81" s="1779"/>
      <c r="L81" s="1779"/>
      <c r="M81" s="1779"/>
      <c r="N81" s="1779"/>
      <c r="O81" s="1779"/>
      <c r="P81" s="1780"/>
      <c r="Q81" s="1244">
        <f>AF43</f>
        <v>18</v>
      </c>
      <c r="R81" s="1223">
        <f>(Q81)/(I99)/R99</f>
        <v>0.09729729729729729</v>
      </c>
      <c r="S81" s="938">
        <v>75</v>
      </c>
      <c r="T81" s="902" t="s">
        <v>488</v>
      </c>
      <c r="U81" s="902" t="s">
        <v>456</v>
      </c>
      <c r="V81" s="902" t="s">
        <v>447</v>
      </c>
      <c r="W81" s="902">
        <v>3</v>
      </c>
      <c r="X81" s="902">
        <v>1</v>
      </c>
      <c r="Y81" s="902">
        <v>1</v>
      </c>
      <c r="Z81" s="902">
        <v>1</v>
      </c>
      <c r="AA81" s="902">
        <v>1</v>
      </c>
      <c r="AB81" s="902">
        <v>1</v>
      </c>
      <c r="AC81" s="903" t="s">
        <v>447</v>
      </c>
      <c r="AD81" s="877"/>
    </row>
    <row r="82" spans="1:30" s="754" customFormat="1" ht="40.5" customHeight="1">
      <c r="A82" s="753"/>
      <c r="B82" s="1215">
        <v>40</v>
      </c>
      <c r="C82" s="959" t="s">
        <v>245</v>
      </c>
      <c r="D82" s="1751" t="s">
        <v>246</v>
      </c>
      <c r="E82" s="1751"/>
      <c r="F82" s="1752"/>
      <c r="G82" s="1752"/>
      <c r="H82" s="1752"/>
      <c r="I82" s="1752"/>
      <c r="J82" s="1752"/>
      <c r="K82" s="1752"/>
      <c r="L82" s="1752"/>
      <c r="M82" s="1752"/>
      <c r="N82" s="1752"/>
      <c r="O82" s="1752"/>
      <c r="P82" s="1753"/>
      <c r="Q82" s="1246">
        <f>AF45</f>
        <v>4</v>
      </c>
      <c r="R82" s="1225">
        <f>(Q82)/(I99)/R99</f>
        <v>0.021621621621621623</v>
      </c>
      <c r="S82" s="939">
        <v>10</v>
      </c>
      <c r="T82" s="905" t="s">
        <v>488</v>
      </c>
      <c r="U82" s="905" t="s">
        <v>456</v>
      </c>
      <c r="V82" s="905" t="s">
        <v>447</v>
      </c>
      <c r="W82" s="905">
        <v>2</v>
      </c>
      <c r="X82" s="905">
        <v>1</v>
      </c>
      <c r="Y82" s="905" t="s">
        <v>447</v>
      </c>
      <c r="Z82" s="905" t="s">
        <v>447</v>
      </c>
      <c r="AA82" s="905">
        <v>1</v>
      </c>
      <c r="AB82" s="905">
        <v>1</v>
      </c>
      <c r="AC82" s="906" t="s">
        <v>447</v>
      </c>
      <c r="AD82" s="877"/>
    </row>
    <row r="83" spans="1:30" s="754" customFormat="1" ht="40.5" customHeight="1">
      <c r="A83" s="753"/>
      <c r="B83" s="1215">
        <v>80</v>
      </c>
      <c r="C83" s="960" t="s">
        <v>243</v>
      </c>
      <c r="D83" s="1668" t="s">
        <v>244</v>
      </c>
      <c r="E83" s="1668"/>
      <c r="F83" s="1669"/>
      <c r="G83" s="1669"/>
      <c r="H83" s="1669"/>
      <c r="I83" s="1669"/>
      <c r="J83" s="1669"/>
      <c r="K83" s="1669"/>
      <c r="L83" s="1669"/>
      <c r="M83" s="1669"/>
      <c r="N83" s="1669"/>
      <c r="O83" s="1669"/>
      <c r="P83" s="1670"/>
      <c r="Q83" s="1247">
        <f>AF46</f>
        <v>20</v>
      </c>
      <c r="R83" s="1226">
        <f>(Q83)/(I99)/R99</f>
        <v>0.1081081081081081</v>
      </c>
      <c r="S83" s="940">
        <v>50</v>
      </c>
      <c r="T83" s="907" t="s">
        <v>488</v>
      </c>
      <c r="U83" s="907" t="s">
        <v>456</v>
      </c>
      <c r="V83" s="907" t="s">
        <v>447</v>
      </c>
      <c r="W83" s="907">
        <v>2</v>
      </c>
      <c r="X83" s="907">
        <v>1</v>
      </c>
      <c r="Y83" s="907">
        <v>1</v>
      </c>
      <c r="Z83" s="907">
        <v>1</v>
      </c>
      <c r="AA83" s="907">
        <v>1</v>
      </c>
      <c r="AB83" s="907">
        <v>1</v>
      </c>
      <c r="AC83" s="908" t="s">
        <v>447</v>
      </c>
      <c r="AD83" s="877"/>
    </row>
    <row r="84" spans="1:30" s="754" customFormat="1" ht="40.5" customHeight="1">
      <c r="A84" s="753"/>
      <c r="B84" s="1215">
        <v>20</v>
      </c>
      <c r="C84" s="956" t="s">
        <v>257</v>
      </c>
      <c r="D84" s="1681" t="s">
        <v>258</v>
      </c>
      <c r="E84" s="1681"/>
      <c r="F84" s="1682"/>
      <c r="G84" s="1682"/>
      <c r="H84" s="1682"/>
      <c r="I84" s="1682"/>
      <c r="J84" s="1682"/>
      <c r="K84" s="1682"/>
      <c r="L84" s="1682"/>
      <c r="M84" s="1682"/>
      <c r="N84" s="1682"/>
      <c r="O84" s="1682"/>
      <c r="P84" s="1683"/>
      <c r="Q84" s="1242">
        <f>AF47</f>
        <v>14</v>
      </c>
      <c r="R84" s="1221">
        <f>(Q84)/(I99)/R99</f>
        <v>0.07567567567567568</v>
      </c>
      <c r="S84" s="936">
        <v>30</v>
      </c>
      <c r="T84" s="898" t="s">
        <v>488</v>
      </c>
      <c r="U84" s="898" t="s">
        <v>456</v>
      </c>
      <c r="V84" s="898" t="s">
        <v>447</v>
      </c>
      <c r="W84" s="898">
        <v>2</v>
      </c>
      <c r="X84" s="898">
        <v>1</v>
      </c>
      <c r="Y84" s="898">
        <v>1</v>
      </c>
      <c r="Z84" s="898" t="s">
        <v>447</v>
      </c>
      <c r="AA84" s="898">
        <v>1</v>
      </c>
      <c r="AB84" s="898">
        <v>1</v>
      </c>
      <c r="AC84" s="899" t="s">
        <v>447</v>
      </c>
      <c r="AD84" s="877"/>
    </row>
    <row r="85" spans="1:30" s="754" customFormat="1" ht="40.5" customHeight="1">
      <c r="A85" s="753"/>
      <c r="B85" s="1215">
        <v>200</v>
      </c>
      <c r="C85" s="961" t="s">
        <v>468</v>
      </c>
      <c r="D85" s="1693" t="s">
        <v>469</v>
      </c>
      <c r="E85" s="1693"/>
      <c r="F85" s="1693"/>
      <c r="G85" s="1693"/>
      <c r="H85" s="1693"/>
      <c r="I85" s="1693"/>
      <c r="J85" s="1693"/>
      <c r="K85" s="1693"/>
      <c r="L85" s="1693"/>
      <c r="M85" s="1693"/>
      <c r="N85" s="1693"/>
      <c r="O85" s="1693"/>
      <c r="P85" s="1694"/>
      <c r="Q85" s="1248">
        <f>AF48</f>
        <v>34</v>
      </c>
      <c r="R85" s="1227">
        <f>(Q85)/(I99)/R99</f>
        <v>0.1837837837837838</v>
      </c>
      <c r="S85" s="967">
        <v>150</v>
      </c>
      <c r="T85" s="924" t="s">
        <v>488</v>
      </c>
      <c r="U85" s="924" t="s">
        <v>456</v>
      </c>
      <c r="V85" s="924" t="s">
        <v>447</v>
      </c>
      <c r="W85" s="924">
        <v>2</v>
      </c>
      <c r="X85" s="924">
        <v>1</v>
      </c>
      <c r="Y85" s="924">
        <v>1</v>
      </c>
      <c r="Z85" s="924">
        <v>2</v>
      </c>
      <c r="AA85" s="924">
        <v>1</v>
      </c>
      <c r="AB85" s="924">
        <v>1</v>
      </c>
      <c r="AC85" s="925">
        <v>1</v>
      </c>
      <c r="AD85" s="877"/>
    </row>
    <row r="86" spans="1:30" s="754" customFormat="1" ht="40.5" customHeight="1">
      <c r="A86" s="753"/>
      <c r="B86" s="1215">
        <v>80</v>
      </c>
      <c r="C86" s="964" t="s">
        <v>781</v>
      </c>
      <c r="D86" s="1684" t="s">
        <v>785</v>
      </c>
      <c r="E86" s="1685"/>
      <c r="F86" s="1685"/>
      <c r="G86" s="1685"/>
      <c r="H86" s="1685"/>
      <c r="I86" s="1685"/>
      <c r="J86" s="1685"/>
      <c r="K86" s="1685"/>
      <c r="L86" s="1685"/>
      <c r="M86" s="1685"/>
      <c r="N86" s="1685"/>
      <c r="O86" s="1685"/>
      <c r="P86" s="1686"/>
      <c r="Q86" s="1249">
        <f>AF51</f>
        <v>14</v>
      </c>
      <c r="R86" s="1228">
        <f>(Q86)/(I99)/R99</f>
        <v>0.07567567567567568</v>
      </c>
      <c r="S86" s="933">
        <v>80</v>
      </c>
      <c r="T86" s="915" t="s">
        <v>488</v>
      </c>
      <c r="U86" s="915" t="s">
        <v>456</v>
      </c>
      <c r="V86" s="915" t="s">
        <v>447</v>
      </c>
      <c r="W86" s="915">
        <v>2</v>
      </c>
      <c r="X86" s="915">
        <v>1</v>
      </c>
      <c r="Y86" s="915">
        <v>1</v>
      </c>
      <c r="Z86" s="915" t="s">
        <v>447</v>
      </c>
      <c r="AA86" s="915">
        <v>1</v>
      </c>
      <c r="AB86" s="915">
        <v>1</v>
      </c>
      <c r="AC86" s="916" t="s">
        <v>447</v>
      </c>
      <c r="AD86" s="877"/>
    </row>
    <row r="87" spans="1:30" s="754" customFormat="1" ht="40.5" customHeight="1">
      <c r="A87" s="753"/>
      <c r="B87" s="1215">
        <v>100</v>
      </c>
      <c r="C87" s="1026" t="s">
        <v>782</v>
      </c>
      <c r="D87" s="1687" t="s">
        <v>786</v>
      </c>
      <c r="E87" s="1688"/>
      <c r="F87" s="1688"/>
      <c r="G87" s="1688"/>
      <c r="H87" s="1688"/>
      <c r="I87" s="1688"/>
      <c r="J87" s="1688"/>
      <c r="K87" s="1688"/>
      <c r="L87" s="1688"/>
      <c r="M87" s="1688"/>
      <c r="N87" s="1688"/>
      <c r="O87" s="1688"/>
      <c r="P87" s="1689"/>
      <c r="Q87" s="1250">
        <f>AF52</f>
        <v>14</v>
      </c>
      <c r="R87" s="1229">
        <f>(Q87)/(I99)/R99</f>
        <v>0.07567567567567568</v>
      </c>
      <c r="S87" s="1028">
        <v>100</v>
      </c>
      <c r="T87" s="1027" t="s">
        <v>488</v>
      </c>
      <c r="U87" s="1027" t="s">
        <v>456</v>
      </c>
      <c r="V87" s="1027" t="s">
        <v>447</v>
      </c>
      <c r="W87" s="1027">
        <v>2</v>
      </c>
      <c r="X87" s="1027">
        <v>1</v>
      </c>
      <c r="Y87" s="1027">
        <v>1</v>
      </c>
      <c r="Z87" s="1027">
        <v>1</v>
      </c>
      <c r="AA87" s="1027">
        <v>1</v>
      </c>
      <c r="AB87" s="1027">
        <v>1</v>
      </c>
      <c r="AC87" s="1029" t="s">
        <v>447</v>
      </c>
      <c r="AD87" s="877"/>
    </row>
    <row r="88" spans="1:30" s="754" customFormat="1" ht="40.5" customHeight="1">
      <c r="A88" s="753"/>
      <c r="B88" s="1215">
        <v>20</v>
      </c>
      <c r="C88" s="962" t="s">
        <v>711</v>
      </c>
      <c r="D88" s="1757" t="s">
        <v>414</v>
      </c>
      <c r="E88" s="1757"/>
      <c r="F88" s="1758"/>
      <c r="G88" s="1758"/>
      <c r="H88" s="1758"/>
      <c r="I88" s="1758"/>
      <c r="J88" s="1758"/>
      <c r="K88" s="1758"/>
      <c r="L88" s="1758"/>
      <c r="M88" s="1758"/>
      <c r="N88" s="1758"/>
      <c r="O88" s="1758"/>
      <c r="P88" s="1759"/>
      <c r="Q88" s="1251">
        <f>AF50</f>
        <v>2</v>
      </c>
      <c r="R88" s="1230">
        <f>(Q88)/(I99)/R99</f>
        <v>0.010810810810810811</v>
      </c>
      <c r="S88" s="941">
        <v>20</v>
      </c>
      <c r="T88" s="909" t="s">
        <v>488</v>
      </c>
      <c r="U88" s="909" t="s">
        <v>456</v>
      </c>
      <c r="V88" s="909" t="s">
        <v>447</v>
      </c>
      <c r="W88" s="909">
        <v>3</v>
      </c>
      <c r="X88" s="909">
        <v>1</v>
      </c>
      <c r="Y88" s="909" t="s">
        <v>447</v>
      </c>
      <c r="Z88" s="909" t="s">
        <v>447</v>
      </c>
      <c r="AA88" s="909">
        <v>1</v>
      </c>
      <c r="AB88" s="909">
        <v>1</v>
      </c>
      <c r="AC88" s="910" t="s">
        <v>447</v>
      </c>
      <c r="AD88" s="877"/>
    </row>
    <row r="89" spans="1:30" s="754" customFormat="1" ht="40.5" customHeight="1">
      <c r="A89" s="753"/>
      <c r="B89" s="1215">
        <v>80</v>
      </c>
      <c r="C89" s="963" t="s">
        <v>345</v>
      </c>
      <c r="D89" s="1690" t="s">
        <v>441</v>
      </c>
      <c r="E89" s="1691"/>
      <c r="F89" s="1691"/>
      <c r="G89" s="1691"/>
      <c r="H89" s="1691"/>
      <c r="I89" s="1691"/>
      <c r="J89" s="1691"/>
      <c r="K89" s="1691"/>
      <c r="L89" s="1691"/>
      <c r="M89" s="1691"/>
      <c r="N89" s="1691"/>
      <c r="O89" s="1691"/>
      <c r="P89" s="1692"/>
      <c r="Q89" s="1252">
        <f>AF49</f>
        <v>8</v>
      </c>
      <c r="R89" s="1231">
        <f>(Q89)/(I99)/R99</f>
        <v>0.043243243243243246</v>
      </c>
      <c r="S89" s="942">
        <v>60</v>
      </c>
      <c r="T89" s="911" t="s">
        <v>488</v>
      </c>
      <c r="U89" s="911" t="s">
        <v>456</v>
      </c>
      <c r="V89" s="911" t="s">
        <v>447</v>
      </c>
      <c r="W89" s="911">
        <v>2</v>
      </c>
      <c r="X89" s="911">
        <v>1</v>
      </c>
      <c r="Y89" s="911">
        <v>1</v>
      </c>
      <c r="Z89" s="911" t="s">
        <v>447</v>
      </c>
      <c r="AA89" s="911">
        <v>1</v>
      </c>
      <c r="AB89" s="911">
        <v>1</v>
      </c>
      <c r="AC89" s="912" t="s">
        <v>447</v>
      </c>
      <c r="AD89" s="877"/>
    </row>
    <row r="90" spans="1:30" s="754" customFormat="1" ht="40.5" customHeight="1" thickBot="1">
      <c r="A90" s="753"/>
      <c r="B90" s="1215" t="s">
        <v>788</v>
      </c>
      <c r="C90" s="1213" t="s">
        <v>843</v>
      </c>
      <c r="D90" s="1760" t="s">
        <v>844</v>
      </c>
      <c r="E90" s="1760"/>
      <c r="F90" s="1761"/>
      <c r="G90" s="1761"/>
      <c r="H90" s="1761"/>
      <c r="I90" s="1761"/>
      <c r="J90" s="1761"/>
      <c r="K90" s="1761"/>
      <c r="L90" s="1761"/>
      <c r="M90" s="1761"/>
      <c r="N90" s="1761"/>
      <c r="O90" s="1761"/>
      <c r="P90" s="1762"/>
      <c r="Q90" s="1255">
        <f>AF57</f>
        <v>4</v>
      </c>
      <c r="R90" s="1234">
        <f>(Q90)/(I99)/R99</f>
        <v>0.021621621621621623</v>
      </c>
      <c r="S90" s="1237">
        <v>30</v>
      </c>
      <c r="T90" s="1236" t="s">
        <v>488</v>
      </c>
      <c r="U90" s="1236" t="s">
        <v>456</v>
      </c>
      <c r="V90" s="1236" t="s">
        <v>447</v>
      </c>
      <c r="W90" s="1236">
        <v>2</v>
      </c>
      <c r="X90" s="1236">
        <v>1</v>
      </c>
      <c r="Y90" s="1236" t="s">
        <v>447</v>
      </c>
      <c r="Z90" s="1236" t="s">
        <v>447</v>
      </c>
      <c r="AA90" s="1236">
        <v>1</v>
      </c>
      <c r="AB90" s="1236">
        <v>1</v>
      </c>
      <c r="AC90" s="1238" t="s">
        <v>447</v>
      </c>
      <c r="AD90" s="877"/>
    </row>
    <row r="91" spans="1:30" s="754" customFormat="1" ht="40.5" customHeight="1">
      <c r="A91" s="753"/>
      <c r="B91" s="1215">
        <v>80</v>
      </c>
      <c r="C91" s="965" t="s">
        <v>569</v>
      </c>
      <c r="D91" s="1678" t="s">
        <v>686</v>
      </c>
      <c r="E91" s="1678"/>
      <c r="F91" s="1679"/>
      <c r="G91" s="1679"/>
      <c r="H91" s="1679"/>
      <c r="I91" s="1679"/>
      <c r="J91" s="1679"/>
      <c r="K91" s="1679"/>
      <c r="L91" s="1679"/>
      <c r="M91" s="1679"/>
      <c r="N91" s="1679"/>
      <c r="O91" s="1679"/>
      <c r="P91" s="1680"/>
      <c r="Q91" s="1253">
        <f>AF53</f>
        <v>10</v>
      </c>
      <c r="R91" s="1232">
        <f>(Q91)/(I99)/R99</f>
        <v>0.05405405405405405</v>
      </c>
      <c r="S91" s="943">
        <v>35</v>
      </c>
      <c r="T91" s="913" t="s">
        <v>488</v>
      </c>
      <c r="U91" s="913" t="s">
        <v>456</v>
      </c>
      <c r="V91" s="913" t="s">
        <v>447</v>
      </c>
      <c r="W91" s="913">
        <v>2</v>
      </c>
      <c r="X91" s="913">
        <v>1</v>
      </c>
      <c r="Y91" s="913">
        <v>1</v>
      </c>
      <c r="Z91" s="913" t="s">
        <v>447</v>
      </c>
      <c r="AA91" s="913">
        <v>1</v>
      </c>
      <c r="AB91" s="913">
        <v>1</v>
      </c>
      <c r="AC91" s="914" t="s">
        <v>447</v>
      </c>
      <c r="AD91" s="877"/>
    </row>
    <row r="92" spans="1:30" s="754" customFormat="1" ht="40.5" customHeight="1">
      <c r="A92" s="753"/>
      <c r="B92" s="1215">
        <v>60</v>
      </c>
      <c r="C92" s="954" t="s">
        <v>708</v>
      </c>
      <c r="D92" s="1701" t="s">
        <v>710</v>
      </c>
      <c r="E92" s="1702"/>
      <c r="F92" s="1702"/>
      <c r="G92" s="1702"/>
      <c r="H92" s="1702"/>
      <c r="I92" s="1702"/>
      <c r="J92" s="1702"/>
      <c r="K92" s="1702"/>
      <c r="L92" s="1702"/>
      <c r="M92" s="1702"/>
      <c r="N92" s="1702"/>
      <c r="O92" s="1702"/>
      <c r="P92" s="1703"/>
      <c r="Q92" s="1240">
        <f>AF54</f>
        <v>8</v>
      </c>
      <c r="R92" s="1219">
        <f>(Q92)/(I99)/R99</f>
        <v>0.043243243243243246</v>
      </c>
      <c r="S92" s="934">
        <v>60</v>
      </c>
      <c r="T92" s="894" t="s">
        <v>488</v>
      </c>
      <c r="U92" s="894" t="s">
        <v>456</v>
      </c>
      <c r="V92" s="894" t="s">
        <v>447</v>
      </c>
      <c r="W92" s="894">
        <v>2</v>
      </c>
      <c r="X92" s="894">
        <v>1</v>
      </c>
      <c r="Y92" s="894">
        <v>1</v>
      </c>
      <c r="Z92" s="894" t="s">
        <v>447</v>
      </c>
      <c r="AA92" s="894">
        <v>1</v>
      </c>
      <c r="AB92" s="894">
        <v>1</v>
      </c>
      <c r="AC92" s="895" t="s">
        <v>447</v>
      </c>
      <c r="AD92" s="877"/>
    </row>
    <row r="93" spans="1:30" s="754" customFormat="1" ht="40.5" customHeight="1">
      <c r="A93" s="753"/>
      <c r="B93" s="1215">
        <v>60</v>
      </c>
      <c r="C93" s="1108" t="s">
        <v>707</v>
      </c>
      <c r="D93" s="1754" t="s">
        <v>709</v>
      </c>
      <c r="E93" s="1755"/>
      <c r="F93" s="1755"/>
      <c r="G93" s="1755"/>
      <c r="H93" s="1755"/>
      <c r="I93" s="1755"/>
      <c r="J93" s="1755"/>
      <c r="K93" s="1755"/>
      <c r="L93" s="1755"/>
      <c r="M93" s="1755"/>
      <c r="N93" s="1755"/>
      <c r="O93" s="1755"/>
      <c r="P93" s="1756"/>
      <c r="Q93" s="1254">
        <f>AF55</f>
        <v>8</v>
      </c>
      <c r="R93" s="1233">
        <f>(Q93)/(I99)/R99</f>
        <v>0.043243243243243246</v>
      </c>
      <c r="S93" s="1109">
        <v>40</v>
      </c>
      <c r="T93" s="1110" t="s">
        <v>488</v>
      </c>
      <c r="U93" s="1110" t="s">
        <v>456</v>
      </c>
      <c r="V93" s="1110" t="s">
        <v>447</v>
      </c>
      <c r="W93" s="1110">
        <v>2</v>
      </c>
      <c r="X93" s="1110">
        <v>1</v>
      </c>
      <c r="Y93" s="1110">
        <v>1</v>
      </c>
      <c r="Z93" s="1110" t="s">
        <v>447</v>
      </c>
      <c r="AA93" s="1110">
        <v>1</v>
      </c>
      <c r="AB93" s="1110">
        <v>1</v>
      </c>
      <c r="AC93" s="1111" t="s">
        <v>447</v>
      </c>
      <c r="AD93" s="877"/>
    </row>
    <row r="94" spans="1:30" s="754" customFormat="1" ht="40.5" customHeight="1">
      <c r="A94" s="753"/>
      <c r="B94" s="1215">
        <v>60</v>
      </c>
      <c r="C94" s="1023" t="s">
        <v>630</v>
      </c>
      <c r="D94" s="1698" t="s">
        <v>631</v>
      </c>
      <c r="E94" s="1698"/>
      <c r="F94" s="1699"/>
      <c r="G94" s="1699"/>
      <c r="H94" s="1699"/>
      <c r="I94" s="1699"/>
      <c r="J94" s="1699"/>
      <c r="K94" s="1699"/>
      <c r="L94" s="1699"/>
      <c r="M94" s="1699"/>
      <c r="N94" s="1699"/>
      <c r="O94" s="1699"/>
      <c r="P94" s="1700"/>
      <c r="Q94" s="1245">
        <f>AF56</f>
        <v>12</v>
      </c>
      <c r="R94" s="1224">
        <f>(Q94)/(I99)/R99</f>
        <v>0.06486486486486487</v>
      </c>
      <c r="S94" s="1024">
        <v>40</v>
      </c>
      <c r="T94" s="904" t="s">
        <v>488</v>
      </c>
      <c r="U94" s="904" t="s">
        <v>456</v>
      </c>
      <c r="V94" s="904" t="s">
        <v>447</v>
      </c>
      <c r="W94" s="904">
        <v>2</v>
      </c>
      <c r="X94" s="904">
        <v>1</v>
      </c>
      <c r="Y94" s="904">
        <v>1</v>
      </c>
      <c r="Z94" s="904" t="s">
        <v>447</v>
      </c>
      <c r="AA94" s="904">
        <v>1</v>
      </c>
      <c r="AB94" s="904">
        <v>1</v>
      </c>
      <c r="AC94" s="1025" t="s">
        <v>447</v>
      </c>
      <c r="AD94" s="877"/>
    </row>
    <row r="95" spans="1:30" s="754" customFormat="1" ht="40.5" customHeight="1" thickBot="1">
      <c r="A95" s="753"/>
      <c r="B95" s="1215">
        <v>60</v>
      </c>
      <c r="C95" s="1217" t="s">
        <v>467</v>
      </c>
      <c r="D95" s="1695" t="s">
        <v>760</v>
      </c>
      <c r="E95" s="1695"/>
      <c r="F95" s="1696"/>
      <c r="G95" s="1696"/>
      <c r="H95" s="1696"/>
      <c r="I95" s="1696"/>
      <c r="J95" s="1696"/>
      <c r="K95" s="1696"/>
      <c r="L95" s="1696"/>
      <c r="M95" s="1696"/>
      <c r="N95" s="1696"/>
      <c r="O95" s="1696"/>
      <c r="P95" s="1697"/>
      <c r="Q95" s="1256">
        <f>AF59</f>
        <v>1</v>
      </c>
      <c r="R95" s="1235">
        <f>(Q95)/(I99)/R99</f>
        <v>0.005405405405405406</v>
      </c>
      <c r="S95" s="968">
        <v>60</v>
      </c>
      <c r="T95" s="926" t="s">
        <v>488</v>
      </c>
      <c r="U95" s="926" t="s">
        <v>456</v>
      </c>
      <c r="V95" s="926" t="s">
        <v>447</v>
      </c>
      <c r="W95" s="926">
        <v>2</v>
      </c>
      <c r="X95" s="926">
        <v>1</v>
      </c>
      <c r="Y95" s="926" t="s">
        <v>447</v>
      </c>
      <c r="Z95" s="926" t="s">
        <v>447</v>
      </c>
      <c r="AA95" s="926">
        <v>1</v>
      </c>
      <c r="AB95" s="926">
        <v>1</v>
      </c>
      <c r="AC95" s="927">
        <v>1</v>
      </c>
      <c r="AD95" s="877"/>
    </row>
    <row r="96" spans="1:30" s="754" customFormat="1" ht="40.5" customHeight="1">
      <c r="A96" s="753"/>
      <c r="B96" s="755"/>
      <c r="C96" s="917" t="s">
        <v>266</v>
      </c>
      <c r="D96" s="1482" t="s">
        <v>800</v>
      </c>
      <c r="E96" s="1483"/>
      <c r="F96" s="1483"/>
      <c r="G96" s="1483"/>
      <c r="H96" s="1483"/>
      <c r="I96" s="1483"/>
      <c r="J96" s="1483"/>
      <c r="K96" s="1483"/>
      <c r="L96" s="1483"/>
      <c r="M96" s="1483"/>
      <c r="N96" s="1483"/>
      <c r="O96" s="1483"/>
      <c r="P96" s="1483"/>
      <c r="Q96" s="1484"/>
      <c r="R96" s="1269" t="s">
        <v>458</v>
      </c>
      <c r="S96" s="1676" t="s">
        <v>462</v>
      </c>
      <c r="T96" s="1677"/>
      <c r="U96" s="1270" t="s">
        <v>487</v>
      </c>
      <c r="V96" s="1657" t="s">
        <v>476</v>
      </c>
      <c r="W96" s="1657"/>
      <c r="X96" s="1271" t="s">
        <v>460</v>
      </c>
      <c r="Y96" s="1657" t="s">
        <v>465</v>
      </c>
      <c r="Z96" s="1657"/>
      <c r="AA96" s="1271" t="s">
        <v>221</v>
      </c>
      <c r="AB96" s="1657" t="s">
        <v>222</v>
      </c>
      <c r="AC96" s="1658"/>
      <c r="AD96" s="877"/>
    </row>
    <row r="97" spans="1:30" s="754" customFormat="1" ht="40.5" customHeight="1">
      <c r="A97" s="753"/>
      <c r="B97" s="755"/>
      <c r="C97" s="1007" t="s">
        <v>466</v>
      </c>
      <c r="D97" s="1485" t="s">
        <v>801</v>
      </c>
      <c r="E97" s="1486"/>
      <c r="F97" s="1486"/>
      <c r="G97" s="1486"/>
      <c r="H97" s="1486"/>
      <c r="I97" s="1486"/>
      <c r="J97" s="1486"/>
      <c r="K97" s="1486"/>
      <c r="L97" s="1486"/>
      <c r="M97" s="1486"/>
      <c r="N97" s="1486"/>
      <c r="O97" s="1486"/>
      <c r="P97" s="1486"/>
      <c r="Q97" s="1487"/>
      <c r="R97" s="1272" t="s">
        <v>790</v>
      </c>
      <c r="S97" s="1770" t="s">
        <v>789</v>
      </c>
      <c r="T97" s="1771"/>
      <c r="U97" s="1273" t="s">
        <v>452</v>
      </c>
      <c r="V97" s="1506" t="s">
        <v>463</v>
      </c>
      <c r="W97" s="1506"/>
      <c r="X97" s="1274" t="s">
        <v>454</v>
      </c>
      <c r="Y97" s="1506" t="s">
        <v>486</v>
      </c>
      <c r="Z97" s="1506"/>
      <c r="AA97" s="1274" t="s">
        <v>453</v>
      </c>
      <c r="AB97" s="1506" t="s">
        <v>358</v>
      </c>
      <c r="AC97" s="1656"/>
      <c r="AD97" s="877"/>
    </row>
    <row r="98" spans="1:30" s="752" customFormat="1" ht="40.5" customHeight="1" thickBot="1">
      <c r="A98" s="750"/>
      <c r="B98" s="755"/>
      <c r="C98" s="918" t="s">
        <v>699</v>
      </c>
      <c r="D98" s="1488" t="s">
        <v>700</v>
      </c>
      <c r="E98" s="1489"/>
      <c r="F98" s="1489"/>
      <c r="G98" s="1489"/>
      <c r="H98" s="1489"/>
      <c r="I98" s="1489"/>
      <c r="J98" s="1489"/>
      <c r="K98" s="1489"/>
      <c r="L98" s="1489"/>
      <c r="M98" s="1489"/>
      <c r="N98" s="1489"/>
      <c r="O98" s="1489"/>
      <c r="P98" s="1489"/>
      <c r="Q98" s="1490"/>
      <c r="R98" s="1479" t="s">
        <v>182</v>
      </c>
      <c r="S98" s="1480"/>
      <c r="T98" s="1481"/>
      <c r="U98" s="1275" t="s">
        <v>457</v>
      </c>
      <c r="V98" s="1505" t="s">
        <v>464</v>
      </c>
      <c r="W98" s="1505"/>
      <c r="X98" s="1275" t="s">
        <v>455</v>
      </c>
      <c r="Y98" s="1505" t="s">
        <v>355</v>
      </c>
      <c r="Z98" s="1505"/>
      <c r="AA98" s="1275" t="s">
        <v>459</v>
      </c>
      <c r="AB98" s="1505" t="s">
        <v>485</v>
      </c>
      <c r="AC98" s="1655"/>
      <c r="AD98" s="881"/>
    </row>
    <row r="99" spans="1:30" s="752" customFormat="1" ht="40.5" customHeight="1">
      <c r="A99" s="750"/>
      <c r="B99" s="755"/>
      <c r="C99" s="1499" t="s">
        <v>360</v>
      </c>
      <c r="D99" s="1500"/>
      <c r="E99" s="1500"/>
      <c r="F99" s="1500"/>
      <c r="G99" s="1500"/>
      <c r="H99" s="1501"/>
      <c r="I99" s="1497">
        <v>38</v>
      </c>
      <c r="J99" s="1473" t="s">
        <v>451</v>
      </c>
      <c r="K99" s="1474"/>
      <c r="L99" s="1474"/>
      <c r="M99" s="1474"/>
      <c r="N99" s="1474"/>
      <c r="O99" s="1474"/>
      <c r="P99" s="1474"/>
      <c r="Q99" s="1475"/>
      <c r="R99" s="919">
        <f>X99/I99</f>
        <v>4.868421052631579</v>
      </c>
      <c r="S99" s="920"/>
      <c r="T99" s="1491" t="s">
        <v>359</v>
      </c>
      <c r="U99" s="1492"/>
      <c r="V99" s="1492"/>
      <c r="W99" s="1493"/>
      <c r="X99" s="1497">
        <f>AF64</f>
        <v>185</v>
      </c>
      <c r="Y99" s="1648" t="s">
        <v>357</v>
      </c>
      <c r="Z99" s="1649"/>
      <c r="AA99" s="1649"/>
      <c r="AB99" s="1649"/>
      <c r="AC99" s="1650"/>
      <c r="AD99" s="881"/>
    </row>
    <row r="100" spans="1:30" s="752" customFormat="1" ht="40.5" customHeight="1" thickBot="1">
      <c r="A100" s="750"/>
      <c r="B100" s="755"/>
      <c r="C100" s="1502"/>
      <c r="D100" s="1503"/>
      <c r="E100" s="1503"/>
      <c r="F100" s="1503"/>
      <c r="G100" s="1503"/>
      <c r="H100" s="1504"/>
      <c r="I100" s="1498"/>
      <c r="J100" s="1476"/>
      <c r="K100" s="1477"/>
      <c r="L100" s="1477"/>
      <c r="M100" s="1477"/>
      <c r="N100" s="1477"/>
      <c r="O100" s="1477"/>
      <c r="P100" s="1477"/>
      <c r="Q100" s="1478"/>
      <c r="R100" s="921"/>
      <c r="S100" s="921"/>
      <c r="T100" s="1494"/>
      <c r="U100" s="1495"/>
      <c r="V100" s="1495"/>
      <c r="W100" s="1496"/>
      <c r="X100" s="1654"/>
      <c r="Y100" s="1651"/>
      <c r="Z100" s="1652"/>
      <c r="AA100" s="1652"/>
      <c r="AB100" s="1652"/>
      <c r="AC100" s="1653"/>
      <c r="AD100" s="881"/>
    </row>
    <row r="101" spans="1:30" s="89" customFormat="1" ht="40.5" customHeight="1" thickBot="1">
      <c r="A101" s="88"/>
      <c r="B101" s="122"/>
      <c r="C101" s="123"/>
      <c r="D101" s="123"/>
      <c r="E101" s="123"/>
      <c r="F101" s="123"/>
      <c r="G101" s="123"/>
      <c r="H101" s="123"/>
      <c r="I101" s="124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882"/>
    </row>
    <row r="102" spans="1:31" s="89" customFormat="1" ht="28.5" customHeight="1">
      <c r="A102" s="88"/>
      <c r="B102" s="113"/>
      <c r="C102" s="878"/>
      <c r="D102" s="878"/>
      <c r="E102" s="878"/>
      <c r="F102" s="878"/>
      <c r="G102" s="878"/>
      <c r="H102" s="878"/>
      <c r="I102" s="112"/>
      <c r="J102" s="878"/>
      <c r="K102" s="878"/>
      <c r="L102" s="878"/>
      <c r="M102" s="878"/>
      <c r="N102" s="878"/>
      <c r="O102" s="878"/>
      <c r="P102" s="878"/>
      <c r="Q102" s="878"/>
      <c r="R102" s="878"/>
      <c r="S102" s="878"/>
      <c r="T102" s="878"/>
      <c r="U102" s="878"/>
      <c r="V102" s="878"/>
      <c r="W102" s="878"/>
      <c r="X102" s="878"/>
      <c r="Y102" s="878"/>
      <c r="Z102" s="878"/>
      <c r="AA102" s="878"/>
      <c r="AB102" s="878"/>
      <c r="AC102" s="878"/>
      <c r="AD102" s="879"/>
      <c r="AE102" s="106"/>
    </row>
    <row r="103" spans="2:32" s="90" customFormat="1" ht="27.75" customHeight="1">
      <c r="B103" s="113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4"/>
      <c r="AE103" s="103"/>
      <c r="AF103" s="107"/>
    </row>
    <row r="104" spans="2:32" s="90" customFormat="1" ht="15.75">
      <c r="B104" s="113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4"/>
      <c r="AE104" s="103"/>
      <c r="AF104" s="107"/>
    </row>
    <row r="105" spans="2:30" ht="15.75">
      <c r="B105" s="11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4"/>
    </row>
    <row r="106" spans="2:30" ht="15.75">
      <c r="B106" s="113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4"/>
    </row>
    <row r="107" spans="2:30" ht="15.75">
      <c r="B107" s="113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4"/>
    </row>
    <row r="108" spans="2:30" ht="15.75">
      <c r="B108" s="113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4"/>
    </row>
    <row r="109" spans="2:30" ht="15.75">
      <c r="B109" s="113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4"/>
    </row>
    <row r="110" spans="2:30" ht="15.75">
      <c r="B110" s="113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4"/>
    </row>
    <row r="111" spans="2:30" ht="15.75">
      <c r="B111" s="113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4"/>
    </row>
    <row r="112" spans="2:30" ht="15.75">
      <c r="B112" s="113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4"/>
    </row>
    <row r="113" spans="2:30" ht="15.75">
      <c r="B113" s="113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4"/>
    </row>
    <row r="114" spans="2:30" ht="15.75">
      <c r="B114" s="113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4"/>
    </row>
    <row r="115" spans="2:30" ht="15.75">
      <c r="B115" s="113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4"/>
    </row>
    <row r="116" spans="2:30" ht="15.75">
      <c r="B116" s="113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4"/>
    </row>
    <row r="117" spans="2:30" ht="15.75">
      <c r="B117" s="113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4"/>
    </row>
    <row r="118" spans="2:30" ht="15.75">
      <c r="B118" s="113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4"/>
    </row>
    <row r="119" spans="2:30" ht="15.75">
      <c r="B119" s="113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4"/>
    </row>
    <row r="120" spans="2:30" ht="15.75">
      <c r="B120" s="113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4"/>
    </row>
    <row r="121" spans="2:30" ht="15.75">
      <c r="B121" s="113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4"/>
    </row>
    <row r="122" spans="2:30" ht="15.75">
      <c r="B122" s="113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4"/>
    </row>
    <row r="123" spans="2:30" ht="15.75">
      <c r="B123" s="113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4"/>
    </row>
    <row r="124" spans="2:30" ht="15.75">
      <c r="B124" s="113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4"/>
    </row>
    <row r="125" spans="2:30" ht="15.75">
      <c r="B125" s="113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4"/>
    </row>
    <row r="126" spans="2:30" ht="15.75">
      <c r="B126" s="113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4"/>
    </row>
    <row r="127" spans="2:30" ht="15.75">
      <c r="B127" s="113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4"/>
    </row>
    <row r="128" spans="2:30" ht="15.75">
      <c r="B128" s="113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4"/>
    </row>
    <row r="129" spans="2:30" ht="15.75">
      <c r="B129" s="113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4"/>
    </row>
    <row r="130" spans="2:30" ht="15.75">
      <c r="B130" s="113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4"/>
    </row>
    <row r="131" spans="2:30" ht="15.75">
      <c r="B131" s="113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4"/>
    </row>
    <row r="132" spans="2:30" ht="15.75">
      <c r="B132" s="113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4"/>
    </row>
    <row r="133" spans="2:30" ht="15.75">
      <c r="B133" s="113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4"/>
    </row>
    <row r="134" spans="2:30" ht="15.75">
      <c r="B134" s="113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4"/>
    </row>
    <row r="135" spans="2:30" ht="15.75">
      <c r="B135" s="113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4"/>
    </row>
    <row r="136" spans="2:30" ht="15.75">
      <c r="B136" s="113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4"/>
    </row>
    <row r="137" spans="2:30" ht="15.75">
      <c r="B137" s="113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4"/>
    </row>
    <row r="138" spans="2:30" ht="15.75">
      <c r="B138" s="113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4"/>
    </row>
    <row r="139" spans="2:30" ht="15.75">
      <c r="B139" s="113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4"/>
    </row>
    <row r="140" spans="2:30" ht="15.75">
      <c r="B140" s="113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4"/>
    </row>
    <row r="141" spans="2:30" ht="15.75">
      <c r="B141" s="113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4"/>
    </row>
    <row r="142" spans="2:30" ht="15.75">
      <c r="B142" s="113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4"/>
    </row>
    <row r="143" spans="2:30" ht="15.75">
      <c r="B143" s="113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4"/>
    </row>
    <row r="144" spans="2:30" ht="15.75">
      <c r="B144" s="113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4"/>
    </row>
    <row r="145" spans="2:30" ht="15.75">
      <c r="B145" s="113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4"/>
    </row>
    <row r="146" spans="2:30" ht="15.75">
      <c r="B146" s="113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4"/>
    </row>
    <row r="147" spans="2:30" ht="15.75">
      <c r="B147" s="113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4"/>
    </row>
    <row r="148" spans="2:30" ht="15.75">
      <c r="B148" s="113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4"/>
    </row>
    <row r="149" spans="2:30" ht="15.75">
      <c r="B149" s="113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4"/>
    </row>
    <row r="150" spans="2:30" ht="15.75">
      <c r="B150" s="113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4"/>
    </row>
    <row r="151" spans="2:30" ht="15.75">
      <c r="B151" s="113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4"/>
    </row>
    <row r="152" spans="2:30" ht="15.75">
      <c r="B152" s="113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4"/>
    </row>
    <row r="153" spans="2:30" ht="15.75">
      <c r="B153" s="113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4"/>
    </row>
    <row r="154" spans="2:30" ht="15.75">
      <c r="B154" s="113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4"/>
    </row>
    <row r="155" spans="2:30" ht="15.75">
      <c r="B155" s="113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4"/>
    </row>
    <row r="156" spans="2:30" ht="15.75">
      <c r="B156" s="113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4"/>
    </row>
    <row r="157" spans="2:30" ht="15.75">
      <c r="B157" s="113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4"/>
    </row>
    <row r="158" spans="2:30" ht="15.75">
      <c r="B158" s="113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4"/>
    </row>
    <row r="159" spans="2:30" ht="15.75">
      <c r="B159" s="113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4"/>
    </row>
    <row r="160" spans="2:30" ht="15.75">
      <c r="B160" s="113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4"/>
    </row>
    <row r="161" spans="2:30" ht="15.75">
      <c r="B161" s="113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4"/>
    </row>
    <row r="162" spans="2:30" ht="15.75">
      <c r="B162" s="113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4"/>
    </row>
    <row r="163" spans="2:30" ht="15.75">
      <c r="B163" s="113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4"/>
    </row>
    <row r="164" spans="2:30" ht="15.75">
      <c r="B164" s="113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4"/>
    </row>
    <row r="165" spans="2:30" ht="15.75">
      <c r="B165" s="113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4"/>
    </row>
    <row r="166" spans="2:30" ht="15.75">
      <c r="B166" s="113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4"/>
    </row>
    <row r="167" spans="2:30" ht="15.75">
      <c r="B167" s="113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4"/>
    </row>
    <row r="168" spans="2:30" ht="15.75">
      <c r="B168" s="113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4"/>
    </row>
    <row r="169" spans="2:30" ht="15.75">
      <c r="B169" s="113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4"/>
    </row>
    <row r="170" spans="2:30" ht="15.75">
      <c r="B170" s="113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4"/>
    </row>
    <row r="171" spans="2:30" ht="15.75">
      <c r="B171" s="113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4"/>
    </row>
    <row r="172" spans="2:30" ht="15.75">
      <c r="B172" s="113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4"/>
    </row>
    <row r="173" spans="2:30" ht="15.75">
      <c r="B173" s="113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4"/>
    </row>
    <row r="174" spans="2:30" ht="15.75">
      <c r="B174" s="113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4"/>
    </row>
    <row r="175" spans="2:30" ht="15.75">
      <c r="B175" s="113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4"/>
    </row>
    <row r="176" spans="2:30" ht="15.75">
      <c r="B176" s="113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4"/>
    </row>
    <row r="177" spans="2:30" ht="15.75">
      <c r="B177" s="113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4"/>
    </row>
    <row r="178" spans="2:30" ht="15.75">
      <c r="B178" s="113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4"/>
    </row>
    <row r="179" spans="2:30" ht="15.75">
      <c r="B179" s="113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4"/>
    </row>
    <row r="180" spans="2:30" ht="15.75">
      <c r="B180" s="113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4"/>
    </row>
    <row r="181" spans="2:30" ht="15.75">
      <c r="B181" s="113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4"/>
    </row>
    <row r="182" spans="2:30" ht="15.75">
      <c r="B182" s="113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4"/>
    </row>
    <row r="183" spans="2:30" ht="15.75">
      <c r="B183" s="113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4"/>
    </row>
    <row r="184" spans="2:30" ht="15.75">
      <c r="B184" s="113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4"/>
    </row>
    <row r="185" spans="2:30" ht="15.75">
      <c r="B185" s="113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4"/>
    </row>
    <row r="186" spans="2:30" ht="15.75">
      <c r="B186" s="113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4"/>
    </row>
    <row r="187" spans="2:30" ht="15.75">
      <c r="B187" s="113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4"/>
    </row>
    <row r="188" spans="2:30" ht="15.75">
      <c r="B188" s="113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4"/>
    </row>
    <row r="189" spans="2:30" ht="15.75">
      <c r="B189" s="113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4"/>
    </row>
    <row r="190" spans="2:30" ht="15.75">
      <c r="B190" s="113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4"/>
    </row>
    <row r="191" spans="2:30" ht="15.75">
      <c r="B191" s="113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4"/>
    </row>
    <row r="192" spans="2:30" ht="15.75">
      <c r="B192" s="113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4"/>
    </row>
    <row r="193" spans="2:30" ht="15.75">
      <c r="B193" s="113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4"/>
    </row>
    <row r="194" spans="2:30" ht="15.75">
      <c r="B194" s="113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4"/>
    </row>
    <row r="195" spans="2:30" ht="15.75">
      <c r="B195" s="113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4"/>
    </row>
    <row r="196" spans="2:30" ht="15.75">
      <c r="B196" s="113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4"/>
    </row>
    <row r="197" spans="2:30" ht="15.75">
      <c r="B197" s="113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4"/>
    </row>
    <row r="198" spans="2:30" ht="15.75">
      <c r="B198" s="113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4"/>
    </row>
    <row r="199" spans="2:30" ht="15.75">
      <c r="B199" s="113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4"/>
    </row>
    <row r="200" spans="2:30" ht="15.75">
      <c r="B200" s="113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4"/>
    </row>
    <row r="201" spans="2:30" ht="15.75">
      <c r="B201" s="113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4"/>
    </row>
    <row r="202" spans="2:30" ht="15.75">
      <c r="B202" s="113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4"/>
    </row>
    <row r="203" spans="2:30" ht="15.75">
      <c r="B203" s="113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4"/>
    </row>
    <row r="204" spans="2:30" ht="15.75">
      <c r="B204" s="113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4"/>
    </row>
    <row r="205" spans="2:30" ht="15.75">
      <c r="B205" s="113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4"/>
    </row>
    <row r="206" spans="2:30" ht="15.75">
      <c r="B206" s="113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4"/>
    </row>
    <row r="207" spans="2:30" ht="15.75">
      <c r="B207" s="113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4"/>
    </row>
    <row r="208" spans="2:30" ht="15.75">
      <c r="B208" s="113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4"/>
    </row>
    <row r="209" spans="2:30" ht="15.75">
      <c r="B209" s="113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4"/>
    </row>
    <row r="210" spans="2:30" ht="15.75">
      <c r="B210" s="113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4"/>
    </row>
    <row r="211" spans="2:30" ht="15.75">
      <c r="B211" s="113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4"/>
    </row>
    <row r="212" spans="2:30" ht="15.75">
      <c r="B212" s="113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4"/>
    </row>
    <row r="213" spans="2:30" ht="15.75">
      <c r="B213" s="113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4"/>
    </row>
    <row r="214" spans="2:30" ht="15.75">
      <c r="B214" s="113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4"/>
    </row>
    <row r="215" spans="2:30" ht="15.75">
      <c r="B215" s="113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4"/>
    </row>
    <row r="216" spans="2:30" ht="15.75">
      <c r="B216" s="113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4"/>
    </row>
    <row r="217" spans="2:30" ht="15.75">
      <c r="B217" s="113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4"/>
    </row>
    <row r="218" spans="2:30" ht="15.75">
      <c r="B218" s="113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4"/>
    </row>
    <row r="219" spans="2:30" ht="15.75">
      <c r="B219" s="113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4"/>
    </row>
    <row r="220" spans="2:30" ht="15.75">
      <c r="B220" s="113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4"/>
    </row>
    <row r="221" spans="2:30" ht="15.75">
      <c r="B221" s="113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4"/>
    </row>
    <row r="222" spans="2:30" ht="15.75">
      <c r="B222" s="113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4"/>
    </row>
    <row r="223" spans="2:30" ht="15.75">
      <c r="B223" s="113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4"/>
    </row>
    <row r="224" spans="2:30" ht="15.75">
      <c r="B224" s="113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4"/>
    </row>
    <row r="225" spans="2:30" ht="15.75">
      <c r="B225" s="113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4"/>
    </row>
    <row r="226" spans="2:30" ht="15.75">
      <c r="B226" s="113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4"/>
    </row>
    <row r="227" spans="2:30" ht="15.75">
      <c r="B227" s="113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4"/>
    </row>
    <row r="228" spans="2:30" ht="15.75">
      <c r="B228" s="113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4"/>
    </row>
    <row r="229" spans="2:30" ht="15.75">
      <c r="B229" s="113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4"/>
    </row>
    <row r="230" spans="2:30" ht="15.75">
      <c r="B230" s="113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4"/>
    </row>
    <row r="231" spans="2:30" ht="15.75">
      <c r="B231" s="113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4"/>
    </row>
    <row r="232" spans="2:30" ht="15.75">
      <c r="B232" s="113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4"/>
    </row>
    <row r="233" spans="2:30" ht="15.75">
      <c r="B233" s="113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4"/>
    </row>
    <row r="234" spans="2:30" ht="15.75">
      <c r="B234" s="113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4"/>
    </row>
    <row r="235" spans="2:30" ht="15.75">
      <c r="B235" s="113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4"/>
    </row>
    <row r="236" spans="2:30" ht="15.75">
      <c r="B236" s="113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4"/>
    </row>
    <row r="237" spans="2:30" ht="15.75">
      <c r="B237" s="113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4"/>
    </row>
    <row r="238" spans="2:30" ht="15.75">
      <c r="B238" s="113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4"/>
    </row>
    <row r="239" spans="2:30" ht="16.5" thickBot="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7"/>
    </row>
  </sheetData>
  <sheetProtection/>
  <mergeCells count="194">
    <mergeCell ref="P21:T22"/>
    <mergeCell ref="L23:L26"/>
    <mergeCell ref="K23:K26"/>
    <mergeCell ref="N23:N26"/>
    <mergeCell ref="Q23:Q26"/>
    <mergeCell ref="S23:S26"/>
    <mergeCell ref="R23:R26"/>
    <mergeCell ref="E11:I13"/>
    <mergeCell ref="E14:I14"/>
    <mergeCell ref="E15:I16"/>
    <mergeCell ref="K17:K20"/>
    <mergeCell ref="G17:G20"/>
    <mergeCell ref="H17:H20"/>
    <mergeCell ref="I17:I20"/>
    <mergeCell ref="E17:E20"/>
    <mergeCell ref="F17:F20"/>
    <mergeCell ref="S97:T97"/>
    <mergeCell ref="S74:AC74"/>
    <mergeCell ref="P33:T33"/>
    <mergeCell ref="D81:P81"/>
    <mergeCell ref="O36:O39"/>
    <mergeCell ref="C74:P75"/>
    <mergeCell ref="D79:P79"/>
    <mergeCell ref="E23:E26"/>
    <mergeCell ref="D36:D38"/>
    <mergeCell ref="J36:J38"/>
    <mergeCell ref="D76:P76"/>
    <mergeCell ref="I23:I26"/>
    <mergeCell ref="F23:F26"/>
    <mergeCell ref="G23:G26"/>
    <mergeCell ref="H23:H26"/>
    <mergeCell ref="D93:P93"/>
    <mergeCell ref="D88:P88"/>
    <mergeCell ref="D90:P90"/>
    <mergeCell ref="D78:P78"/>
    <mergeCell ref="D39:D41"/>
    <mergeCell ref="J39:J41"/>
    <mergeCell ref="M36:M39"/>
    <mergeCell ref="K27:O28"/>
    <mergeCell ref="G36:G39"/>
    <mergeCell ref="K36:K39"/>
    <mergeCell ref="H36:H39"/>
    <mergeCell ref="J33:J35"/>
    <mergeCell ref="L36:L39"/>
    <mergeCell ref="E27:I28"/>
    <mergeCell ref="L29:L32"/>
    <mergeCell ref="N29:N32"/>
    <mergeCell ref="F36:F39"/>
    <mergeCell ref="K15:O16"/>
    <mergeCell ref="K33:O35"/>
    <mergeCell ref="N36:N39"/>
    <mergeCell ref="E21:I22"/>
    <mergeCell ref="M29:M32"/>
    <mergeCell ref="T23:T26"/>
    <mergeCell ref="P29:P32"/>
    <mergeCell ref="M23:M26"/>
    <mergeCell ref="Q29:Q32"/>
    <mergeCell ref="S29:S32"/>
    <mergeCell ref="O29:O32"/>
    <mergeCell ref="O23:O26"/>
    <mergeCell ref="R29:R32"/>
    <mergeCell ref="B23:B26"/>
    <mergeCell ref="C9:C12"/>
    <mergeCell ref="K21:O22"/>
    <mergeCell ref="O17:O20"/>
    <mergeCell ref="M17:M20"/>
    <mergeCell ref="M11:M14"/>
    <mergeCell ref="L11:L14"/>
    <mergeCell ref="L17:L20"/>
    <mergeCell ref="C15:C22"/>
    <mergeCell ref="B9:B10"/>
    <mergeCell ref="B27:B28"/>
    <mergeCell ref="C27:C30"/>
    <mergeCell ref="G29:G32"/>
    <mergeCell ref="C31:C32"/>
    <mergeCell ref="E29:E32"/>
    <mergeCell ref="F29:F32"/>
    <mergeCell ref="D95:P95"/>
    <mergeCell ref="D94:P94"/>
    <mergeCell ref="D92:P92"/>
    <mergeCell ref="B29:B30"/>
    <mergeCell ref="I29:I32"/>
    <mergeCell ref="H29:H32"/>
    <mergeCell ref="K29:K32"/>
    <mergeCell ref="E33:I35"/>
    <mergeCell ref="I36:I39"/>
    <mergeCell ref="E36:E39"/>
    <mergeCell ref="D91:P91"/>
    <mergeCell ref="D84:P84"/>
    <mergeCell ref="D86:P86"/>
    <mergeCell ref="D87:P87"/>
    <mergeCell ref="D89:P89"/>
    <mergeCell ref="D85:P85"/>
    <mergeCell ref="V29:V32"/>
    <mergeCell ref="U29:U32"/>
    <mergeCell ref="U27:Y28"/>
    <mergeCell ref="S96:T96"/>
    <mergeCell ref="P27:T28"/>
    <mergeCell ref="P34:T39"/>
    <mergeCell ref="Q74:R74"/>
    <mergeCell ref="X36:X39"/>
    <mergeCell ref="D77:P77"/>
    <mergeCell ref="D82:P82"/>
    <mergeCell ref="U21:Y22"/>
    <mergeCell ref="U23:U26"/>
    <mergeCell ref="Y23:Y26"/>
    <mergeCell ref="X23:X26"/>
    <mergeCell ref="W23:W26"/>
    <mergeCell ref="AB96:AC96"/>
    <mergeCell ref="W36:W39"/>
    <mergeCell ref="V96:W96"/>
    <mergeCell ref="Y96:Z96"/>
    <mergeCell ref="V36:V39"/>
    <mergeCell ref="Y36:Y39"/>
    <mergeCell ref="C68:AD68"/>
    <mergeCell ref="C72:AD72"/>
    <mergeCell ref="D80:P80"/>
    <mergeCell ref="D83:P83"/>
    <mergeCell ref="Y99:AC100"/>
    <mergeCell ref="X99:X100"/>
    <mergeCell ref="Y97:Z97"/>
    <mergeCell ref="Y98:Z98"/>
    <mergeCell ref="AB98:AC98"/>
    <mergeCell ref="AB97:AC97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C5:AD6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K9:O10"/>
    <mergeCell ref="R11:R14"/>
    <mergeCell ref="T11:T14"/>
    <mergeCell ref="S11:S14"/>
    <mergeCell ref="P11:P14"/>
    <mergeCell ref="Q11:Q14"/>
    <mergeCell ref="P9:T10"/>
    <mergeCell ref="N11:N14"/>
    <mergeCell ref="K11:K14"/>
    <mergeCell ref="O11:O14"/>
    <mergeCell ref="AG43:AG64"/>
    <mergeCell ref="AE43:AE63"/>
    <mergeCell ref="U33:Y35"/>
    <mergeCell ref="Z21:AD21"/>
    <mergeCell ref="V23:V26"/>
    <mergeCell ref="U36:U39"/>
    <mergeCell ref="X29:X32"/>
    <mergeCell ref="W29:W32"/>
    <mergeCell ref="Y29:Y32"/>
    <mergeCell ref="Z22:AD32"/>
    <mergeCell ref="X17:X20"/>
    <mergeCell ref="W17:W20"/>
    <mergeCell ref="AE65:AE67"/>
    <mergeCell ref="B64:AD64"/>
    <mergeCell ref="C35:C39"/>
    <mergeCell ref="C33:C34"/>
    <mergeCell ref="D33:D35"/>
    <mergeCell ref="N17:N20"/>
    <mergeCell ref="P23:P26"/>
    <mergeCell ref="T29:T32"/>
    <mergeCell ref="Z15:AD16"/>
    <mergeCell ref="B15:B16"/>
    <mergeCell ref="Z17:AD20"/>
    <mergeCell ref="U17:U20"/>
    <mergeCell ref="V17:V20"/>
    <mergeCell ref="U15:Y16"/>
    <mergeCell ref="P20:T20"/>
    <mergeCell ref="Y17:Y20"/>
    <mergeCell ref="P17:T19"/>
    <mergeCell ref="P15:T16"/>
    <mergeCell ref="J99:Q100"/>
    <mergeCell ref="R98:T98"/>
    <mergeCell ref="D96:Q96"/>
    <mergeCell ref="D97:Q97"/>
    <mergeCell ref="D98:Q98"/>
    <mergeCell ref="T99:W100"/>
    <mergeCell ref="I99:I100"/>
    <mergeCell ref="C99:H100"/>
    <mergeCell ref="V98:W98"/>
    <mergeCell ref="V97:W97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3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1" customWidth="1"/>
    <col min="2" max="2" width="3.7109375" style="41" customWidth="1"/>
    <col min="3" max="3" width="10.8515625" style="42" customWidth="1"/>
    <col min="4" max="4" width="6.28125" style="41" customWidth="1"/>
    <col min="5" max="5" width="89.28125" style="41" customWidth="1"/>
    <col min="6" max="6" width="3.57421875" style="41" customWidth="1"/>
    <col min="7" max="7" width="25.421875" style="41" customWidth="1"/>
    <col min="8" max="8" width="4.28125" style="70" customWidth="1"/>
    <col min="9" max="9" width="10.8515625" style="61" customWidth="1"/>
    <col min="10" max="10" width="5.421875" style="41" customWidth="1"/>
    <col min="11" max="16384" width="12.57421875" style="41" customWidth="1"/>
  </cols>
  <sheetData>
    <row r="1" spans="1:9" s="45" customFormat="1" ht="16.5" customHeight="1" thickBot="1">
      <c r="A1" s="44"/>
      <c r="B1" s="1800" t="s">
        <v>442</v>
      </c>
      <c r="C1" s="1800"/>
      <c r="D1" s="1800"/>
      <c r="E1" s="1800"/>
      <c r="F1" s="1800"/>
      <c r="G1" s="1800"/>
      <c r="H1" s="1800"/>
      <c r="I1" s="1800"/>
    </row>
    <row r="2" spans="1:9" s="1" customFormat="1" ht="16.5" customHeight="1" thickBot="1">
      <c r="A2" s="46"/>
      <c r="B2" s="1471" t="str">
        <f>'802.11 Cover'!$C$3</f>
        <v>INTERIM</v>
      </c>
      <c r="C2" s="1472"/>
      <c r="D2" s="1797" t="str">
        <f>'802.11 WLAN Graphic'!$C$2</f>
        <v>87th IEEE 802.11 WIRELESS LOCAL AREA NETWORKS SESSION</v>
      </c>
      <c r="E2" s="1798"/>
      <c r="F2" s="1798"/>
      <c r="G2" s="1798"/>
      <c r="H2" s="1798"/>
      <c r="I2" s="1798"/>
    </row>
    <row r="3" spans="1:9" s="1" customFormat="1" ht="16.5" customHeight="1">
      <c r="A3" s="46"/>
      <c r="B3" s="1467" t="str">
        <f>'802.11 Cover'!$C$4</f>
        <v>R1</v>
      </c>
      <c r="C3" s="1468"/>
      <c r="D3" s="1456" t="str">
        <f>'802.11 WLAN Graphic'!$C$4</f>
        <v>Estrel Hotel Berlin, Sonnenallee 225, 12057 Berlin, Germany</v>
      </c>
      <c r="E3" s="1457"/>
      <c r="F3" s="1457"/>
      <c r="G3" s="1457"/>
      <c r="H3" s="1457"/>
      <c r="I3" s="1457"/>
    </row>
    <row r="4" spans="1:9" s="1" customFormat="1" ht="16.5" customHeight="1" thickBot="1">
      <c r="A4" s="46"/>
      <c r="B4" s="1469"/>
      <c r="C4" s="1470"/>
      <c r="D4" s="1456" t="str">
        <f>'802.11 WLAN Graphic'!$C$5</f>
        <v>September 12th-17th, 2004</v>
      </c>
      <c r="E4" s="1435"/>
      <c r="F4" s="1435"/>
      <c r="G4" s="1435"/>
      <c r="H4" s="1435"/>
      <c r="I4" s="1435"/>
    </row>
    <row r="5" spans="1:9" s="1" customFormat="1" ht="16.5" customHeight="1">
      <c r="A5" s="46"/>
      <c r="B5" s="466"/>
      <c r="C5" s="466"/>
      <c r="D5" s="83"/>
      <c r="E5" s="83"/>
      <c r="F5" s="83"/>
      <c r="G5" s="83"/>
      <c r="H5" s="83"/>
      <c r="I5" s="83"/>
    </row>
    <row r="6" s="315" customFormat="1" ht="16.5" customHeight="1">
      <c r="I6" s="354"/>
    </row>
    <row r="7" spans="2:9" s="328" customFormat="1" ht="16.5" customHeight="1">
      <c r="B7" s="1803" t="s">
        <v>177</v>
      </c>
      <c r="C7" s="1803"/>
      <c r="D7" s="1803"/>
      <c r="E7" s="1803"/>
      <c r="F7" s="1803"/>
      <c r="G7" s="1803"/>
      <c r="H7" s="1803"/>
      <c r="I7" s="1803"/>
    </row>
    <row r="8" spans="2:97" s="393" customFormat="1" ht="16.5" customHeight="1">
      <c r="B8" s="1799" t="s">
        <v>265</v>
      </c>
      <c r="C8" s="1799"/>
      <c r="D8" s="1799"/>
      <c r="E8" s="1799"/>
      <c r="F8" s="1799"/>
      <c r="G8" s="1799"/>
      <c r="H8" s="1799"/>
      <c r="I8" s="1799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</row>
    <row r="9" spans="2:99" s="396" customFormat="1" ht="16.5" customHeight="1">
      <c r="B9" s="397" t="s">
        <v>447</v>
      </c>
      <c r="C9" s="398" t="s">
        <v>436</v>
      </c>
      <c r="D9" s="459"/>
      <c r="E9" s="459"/>
      <c r="F9" s="459"/>
      <c r="G9" s="459"/>
      <c r="H9" s="459"/>
      <c r="I9" s="459"/>
      <c r="J9" s="459"/>
      <c r="K9" s="459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</row>
    <row r="10" spans="2:99" s="396" customFormat="1" ht="16.5" customHeight="1">
      <c r="B10" s="397" t="s">
        <v>447</v>
      </c>
      <c r="C10" s="398" t="s">
        <v>144</v>
      </c>
      <c r="D10" s="459"/>
      <c r="E10" s="459"/>
      <c r="F10" s="459"/>
      <c r="G10" s="459"/>
      <c r="H10" s="459"/>
      <c r="I10" s="459"/>
      <c r="J10" s="459"/>
      <c r="K10" s="459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</row>
    <row r="11" spans="2:99" s="396" customFormat="1" ht="16.5" customHeight="1">
      <c r="B11" s="397" t="s">
        <v>447</v>
      </c>
      <c r="C11" s="398" t="s">
        <v>183</v>
      </c>
      <c r="D11" s="459"/>
      <c r="E11" s="459"/>
      <c r="F11" s="459"/>
      <c r="G11" s="459"/>
      <c r="H11" s="459"/>
      <c r="I11" s="459"/>
      <c r="J11" s="459"/>
      <c r="K11" s="459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</row>
    <row r="12" spans="1:9" s="351" customFormat="1" ht="16.5" customHeight="1">
      <c r="A12" s="348"/>
      <c r="B12" s="349"/>
      <c r="C12" s="349"/>
      <c r="D12" s="350"/>
      <c r="E12" s="350"/>
      <c r="F12" s="350"/>
      <c r="G12" s="350"/>
      <c r="H12" s="350"/>
      <c r="I12" s="350"/>
    </row>
    <row r="13" spans="1:10" s="3" customFormat="1" ht="16.5" customHeight="1">
      <c r="A13" s="47"/>
      <c r="B13" s="1801" t="s">
        <v>83</v>
      </c>
      <c r="C13" s="1801"/>
      <c r="D13" s="1801"/>
      <c r="E13" s="1801"/>
      <c r="F13" s="1801"/>
      <c r="G13" s="1801"/>
      <c r="H13" s="1801"/>
      <c r="I13" s="1801"/>
      <c r="J13" s="2"/>
    </row>
    <row r="14" spans="3:10" s="24" customFormat="1" ht="16.5" customHeight="1">
      <c r="C14" s="357"/>
      <c r="D14" s="358"/>
      <c r="E14" s="358"/>
      <c r="F14" s="358"/>
      <c r="G14" s="358"/>
      <c r="H14" s="1796" t="s">
        <v>206</v>
      </c>
      <c r="I14" s="1796"/>
      <c r="J14" s="359"/>
    </row>
    <row r="15" spans="3:9" s="270" customFormat="1" ht="16.5" customHeight="1">
      <c r="C15" s="275">
        <v>1</v>
      </c>
      <c r="D15" s="271" t="s">
        <v>444</v>
      </c>
      <c r="E15" s="276" t="s">
        <v>498</v>
      </c>
      <c r="F15" s="19" t="s">
        <v>445</v>
      </c>
      <c r="G15" s="19" t="s">
        <v>446</v>
      </c>
      <c r="H15" s="272">
        <v>1</v>
      </c>
      <c r="I15" s="269">
        <f>TIME(10,30,0)</f>
        <v>0.4375</v>
      </c>
    </row>
    <row r="16" spans="3:9" s="22" customFormat="1" ht="16.5" customHeight="1">
      <c r="C16" s="18">
        <v>1.1</v>
      </c>
      <c r="D16" s="23" t="s">
        <v>444</v>
      </c>
      <c r="E16" s="21" t="s">
        <v>506</v>
      </c>
      <c r="F16" s="21" t="s">
        <v>445</v>
      </c>
      <c r="G16" s="21" t="s">
        <v>508</v>
      </c>
      <c r="H16" s="57">
        <v>5</v>
      </c>
      <c r="I16" s="65">
        <f>I15+TIME(0,H15,0)</f>
        <v>0.43819444444444444</v>
      </c>
    </row>
    <row r="17" spans="3:9" s="20" customFormat="1" ht="16.5" customHeight="1">
      <c r="C17" s="277" t="s">
        <v>296</v>
      </c>
      <c r="D17" s="20" t="s">
        <v>444</v>
      </c>
      <c r="E17" s="505" t="s">
        <v>92</v>
      </c>
      <c r="F17" s="220" t="s">
        <v>445</v>
      </c>
      <c r="G17" s="220" t="s">
        <v>446</v>
      </c>
      <c r="H17" s="278"/>
      <c r="I17" s="279"/>
    </row>
    <row r="18" spans="3:9" s="24" customFormat="1" ht="16.5" customHeight="1">
      <c r="C18" s="25" t="s">
        <v>297</v>
      </c>
      <c r="D18" s="24" t="s">
        <v>444</v>
      </c>
      <c r="E18" s="468" t="s">
        <v>339</v>
      </c>
      <c r="F18" s="77" t="s">
        <v>445</v>
      </c>
      <c r="G18" s="78" t="s">
        <v>237</v>
      </c>
      <c r="H18" s="55"/>
      <c r="I18" s="66"/>
    </row>
    <row r="19" spans="3:9" s="20" customFormat="1" ht="16.5" customHeight="1">
      <c r="C19" s="277" t="s">
        <v>298</v>
      </c>
      <c r="D19" s="20" t="s">
        <v>444</v>
      </c>
      <c r="E19" s="220" t="s">
        <v>365</v>
      </c>
      <c r="F19" s="220" t="s">
        <v>445</v>
      </c>
      <c r="G19" s="220" t="s">
        <v>505</v>
      </c>
      <c r="H19" s="278"/>
      <c r="I19" s="279"/>
    </row>
    <row r="20" spans="3:9" s="22" customFormat="1" ht="16.5" customHeight="1">
      <c r="C20" s="18">
        <v>2</v>
      </c>
      <c r="D20" s="23" t="s">
        <v>444</v>
      </c>
      <c r="E20" s="12" t="s">
        <v>491</v>
      </c>
      <c r="F20" s="21" t="s">
        <v>445</v>
      </c>
      <c r="G20" s="21" t="s">
        <v>446</v>
      </c>
      <c r="H20" s="57">
        <v>2</v>
      </c>
      <c r="I20" s="65">
        <f>I16+TIME(0,H16,0)</f>
        <v>0.44166666666666665</v>
      </c>
    </row>
    <row r="21" spans="3:9" s="270" customFormat="1" ht="16.5" customHeight="1">
      <c r="C21" s="26"/>
      <c r="D21" s="271"/>
      <c r="E21" s="220"/>
      <c r="F21" s="19"/>
      <c r="G21" s="19"/>
      <c r="H21" s="272"/>
      <c r="I21" s="274"/>
    </row>
    <row r="22" spans="3:9" s="13" customFormat="1" ht="16.5" customHeight="1">
      <c r="C22" s="33">
        <v>3</v>
      </c>
      <c r="D22" s="30" t="s">
        <v>495</v>
      </c>
      <c r="E22" s="14" t="s">
        <v>430</v>
      </c>
      <c r="F22" s="12"/>
      <c r="G22" s="134"/>
      <c r="H22" s="56"/>
      <c r="I22" s="63"/>
    </row>
    <row r="23" spans="3:9" s="221" customFormat="1" ht="16.5" customHeight="1">
      <c r="C23" s="275">
        <v>3.1</v>
      </c>
      <c r="D23" s="273" t="s">
        <v>495</v>
      </c>
      <c r="E23" s="1100" t="s">
        <v>432</v>
      </c>
      <c r="F23" s="220"/>
      <c r="G23" s="1081"/>
      <c r="H23" s="261">
        <v>10</v>
      </c>
      <c r="I23" s="274">
        <f>I20+TIME(0,H20,0)</f>
        <v>0.44305555555555554</v>
      </c>
    </row>
    <row r="24" spans="3:9" s="137" customFormat="1" ht="16.5" customHeight="1">
      <c r="C24" s="18" t="s">
        <v>225</v>
      </c>
      <c r="D24" s="6" t="s">
        <v>495</v>
      </c>
      <c r="E24" s="470" t="s">
        <v>279</v>
      </c>
      <c r="F24" s="224" t="s">
        <v>447</v>
      </c>
      <c r="G24" s="516" t="s">
        <v>278</v>
      </c>
      <c r="H24" s="55"/>
      <c r="I24" s="225" t="s">
        <v>831</v>
      </c>
    </row>
    <row r="25" spans="3:9" s="742" customFormat="1" ht="16.5" customHeight="1">
      <c r="C25" s="26" t="s">
        <v>226</v>
      </c>
      <c r="D25" s="256" t="s">
        <v>495</v>
      </c>
      <c r="E25" s="979" t="s">
        <v>282</v>
      </c>
      <c r="F25" s="980" t="s">
        <v>447</v>
      </c>
      <c r="G25" s="804" t="s">
        <v>284</v>
      </c>
      <c r="H25" s="278"/>
      <c r="I25" s="981" t="s">
        <v>427</v>
      </c>
    </row>
    <row r="26" spans="3:9" s="10" customFormat="1" ht="16.5" customHeight="1">
      <c r="C26" s="33">
        <v>3.2</v>
      </c>
      <c r="D26" s="6" t="s">
        <v>495</v>
      </c>
      <c r="E26" s="15" t="s">
        <v>431</v>
      </c>
      <c r="F26" s="12"/>
      <c r="G26" s="134"/>
      <c r="H26" s="56">
        <v>10</v>
      </c>
      <c r="I26" s="63">
        <f>I23+TIME(0,H23,0)</f>
        <v>0.44999999999999996</v>
      </c>
    </row>
    <row r="27" spans="3:9" s="742" customFormat="1" ht="16.5" customHeight="1">
      <c r="C27" s="26" t="s">
        <v>227</v>
      </c>
      <c r="D27" s="256" t="s">
        <v>495</v>
      </c>
      <c r="E27" s="979" t="s">
        <v>780</v>
      </c>
      <c r="F27" s="980" t="s">
        <v>447</v>
      </c>
      <c r="G27" s="982" t="s">
        <v>429</v>
      </c>
      <c r="H27" s="220"/>
      <c r="I27" s="981" t="s">
        <v>427</v>
      </c>
    </row>
    <row r="28" spans="3:9" s="137" customFormat="1" ht="16.5" customHeight="1">
      <c r="C28" s="18" t="s">
        <v>228</v>
      </c>
      <c r="D28" s="267" t="s">
        <v>495</v>
      </c>
      <c r="E28" s="470" t="s">
        <v>283</v>
      </c>
      <c r="F28" s="224" t="s">
        <v>447</v>
      </c>
      <c r="G28" s="469" t="s">
        <v>186</v>
      </c>
      <c r="H28" s="12"/>
      <c r="I28" s="225" t="s">
        <v>832</v>
      </c>
    </row>
    <row r="29" spans="3:9" s="742" customFormat="1" ht="16.5" customHeight="1">
      <c r="C29" s="26" t="s">
        <v>229</v>
      </c>
      <c r="D29" s="256" t="s">
        <v>495</v>
      </c>
      <c r="E29" s="979" t="s">
        <v>280</v>
      </c>
      <c r="F29" s="980" t="s">
        <v>447</v>
      </c>
      <c r="G29" s="982" t="s">
        <v>275</v>
      </c>
      <c r="H29" s="220"/>
      <c r="I29" s="981" t="s">
        <v>427</v>
      </c>
    </row>
    <row r="30" spans="3:9" s="137" customFormat="1" ht="16.5" customHeight="1">
      <c r="C30" s="18" t="s">
        <v>230</v>
      </c>
      <c r="D30" s="6" t="s">
        <v>495</v>
      </c>
      <c r="E30" s="470" t="s">
        <v>281</v>
      </c>
      <c r="F30" s="224" t="s">
        <v>447</v>
      </c>
      <c r="G30" s="469" t="s">
        <v>276</v>
      </c>
      <c r="H30" s="12"/>
      <c r="I30" s="225" t="s">
        <v>427</v>
      </c>
    </row>
    <row r="31" spans="3:9" s="742" customFormat="1" ht="16.5" customHeight="1">
      <c r="C31" s="275"/>
      <c r="D31" s="256"/>
      <c r="E31" s="979"/>
      <c r="F31" s="980"/>
      <c r="G31" s="982"/>
      <c r="H31" s="220"/>
      <c r="I31" s="981"/>
    </row>
    <row r="32" spans="3:9" s="24" customFormat="1" ht="16.5" customHeight="1">
      <c r="C32" s="11">
        <v>4</v>
      </c>
      <c r="D32" s="21"/>
      <c r="E32" s="137" t="s">
        <v>499</v>
      </c>
      <c r="F32" s="12"/>
      <c r="G32" s="12"/>
      <c r="H32" s="57">
        <v>46</v>
      </c>
      <c r="I32" s="63">
        <f>I26+TIME(0,H26,0)</f>
        <v>0.4569444444444444</v>
      </c>
    </row>
    <row r="33" spans="3:9" s="20" customFormat="1" ht="16.5" customHeight="1">
      <c r="C33" s="219">
        <v>4.1</v>
      </c>
      <c r="D33" s="271" t="s">
        <v>320</v>
      </c>
      <c r="E33" s="1077" t="s">
        <v>86</v>
      </c>
      <c r="F33" s="19" t="s">
        <v>445</v>
      </c>
      <c r="G33" s="19" t="s">
        <v>435</v>
      </c>
      <c r="H33" s="272"/>
      <c r="I33" s="223"/>
    </row>
    <row r="34" spans="3:9" s="24" customFormat="1" ht="16.5" customHeight="1">
      <c r="C34" s="16">
        <v>4.2</v>
      </c>
      <c r="D34" s="23" t="s">
        <v>320</v>
      </c>
      <c r="E34" s="1101" t="s">
        <v>87</v>
      </c>
      <c r="F34" s="21" t="s">
        <v>445</v>
      </c>
      <c r="G34" s="21" t="s">
        <v>505</v>
      </c>
      <c r="H34" s="57"/>
      <c r="I34" s="65"/>
    </row>
    <row r="35" spans="3:9" s="1078" customFormat="1" ht="16.5" customHeight="1">
      <c r="C35" s="1353">
        <v>4.3</v>
      </c>
      <c r="D35" s="1193" t="s">
        <v>320</v>
      </c>
      <c r="E35" s="1328"/>
      <c r="F35" s="272"/>
      <c r="G35" s="1010"/>
      <c r="H35" s="272"/>
      <c r="I35" s="223"/>
    </row>
    <row r="36" spans="3:9" s="1011" customFormat="1" ht="16.5" customHeight="1">
      <c r="C36" s="1355"/>
      <c r="D36" s="1009"/>
      <c r="E36" s="1192"/>
      <c r="F36" s="1356"/>
      <c r="G36" s="1009"/>
      <c r="H36" s="1357"/>
      <c r="I36" s="1358"/>
    </row>
    <row r="37" spans="2:9" s="268" customFormat="1" ht="16.5" customHeight="1">
      <c r="B37" s="268" t="s">
        <v>442</v>
      </c>
      <c r="C37" s="26">
        <v>5</v>
      </c>
      <c r="D37" s="19"/>
      <c r="E37" s="257" t="s">
        <v>500</v>
      </c>
      <c r="F37" s="257"/>
      <c r="G37" s="1194"/>
      <c r="H37" s="727">
        <v>46</v>
      </c>
      <c r="I37" s="274">
        <f>I32+TIME(0,H32,0)</f>
        <v>0.4888888888888888</v>
      </c>
    </row>
    <row r="38" spans="3:9" s="1103" customFormat="1" ht="16.5" customHeight="1">
      <c r="C38" s="1104">
        <v>5.1</v>
      </c>
      <c r="D38" s="1329" t="s">
        <v>320</v>
      </c>
      <c r="E38" s="1330"/>
      <c r="F38" s="57"/>
      <c r="G38" s="1009"/>
      <c r="H38" s="1105"/>
      <c r="I38" s="1106"/>
    </row>
    <row r="39" spans="3:9" s="29" customFormat="1" ht="16.5" customHeight="1">
      <c r="C39" s="26"/>
      <c r="D39" s="19"/>
      <c r="E39" s="728"/>
      <c r="F39" s="19"/>
      <c r="G39" s="728"/>
      <c r="H39" s="59"/>
      <c r="I39" s="67"/>
    </row>
    <row r="40" spans="3:9" s="4" customFormat="1" ht="16.5" customHeight="1">
      <c r="C40" s="18">
        <v>6</v>
      </c>
      <c r="D40" s="6" t="s">
        <v>492</v>
      </c>
      <c r="E40" s="21" t="s">
        <v>507</v>
      </c>
      <c r="F40" s="8"/>
      <c r="G40" s="1107"/>
      <c r="H40" s="62">
        <v>0</v>
      </c>
      <c r="I40" s="63">
        <f>I37+TIME(0,H37,0)</f>
        <v>0.5208333333333333</v>
      </c>
    </row>
    <row r="41" spans="3:9" s="218" customFormat="1" ht="16.5" customHeight="1">
      <c r="C41" s="264"/>
      <c r="D41" s="220"/>
      <c r="F41" s="220"/>
      <c r="G41" s="254"/>
      <c r="H41" s="261"/>
      <c r="I41" s="1354"/>
    </row>
    <row r="42" spans="3:9" s="10" customFormat="1" ht="16.5" customHeight="1">
      <c r="C42" s="16"/>
      <c r="D42" s="12"/>
      <c r="E42" s="13" t="s">
        <v>496</v>
      </c>
      <c r="H42" s="64">
        <v>60</v>
      </c>
      <c r="I42" s="63">
        <f>I40+TIME(0,H40,0)</f>
        <v>0.5208333333333333</v>
      </c>
    </row>
    <row r="43" spans="3:9" s="218" customFormat="1" ht="16.5" customHeight="1">
      <c r="C43" s="219"/>
      <c r="D43" s="220"/>
      <c r="E43" s="221"/>
      <c r="H43" s="222"/>
      <c r="I43" s="223"/>
    </row>
    <row r="44" spans="3:9" s="10" customFormat="1" ht="16.5" customHeight="1">
      <c r="C44" s="16"/>
      <c r="D44" s="12"/>
      <c r="E44" s="13" t="s">
        <v>326</v>
      </c>
      <c r="H44" s="64"/>
      <c r="I44" s="63">
        <f>I42+TIME(0,H42,0)</f>
        <v>0.5624999999999999</v>
      </c>
    </row>
    <row r="45" spans="3:9" s="218" customFormat="1" ht="16.5" customHeight="1">
      <c r="C45" s="219"/>
      <c r="D45" s="220"/>
      <c r="E45" s="221"/>
      <c r="H45" s="222"/>
      <c r="I45" s="223"/>
    </row>
    <row r="46" spans="1:9" s="45" customFormat="1" ht="16.5" customHeight="1" thickBot="1">
      <c r="A46" s="44"/>
      <c r="B46" s="1800" t="s">
        <v>442</v>
      </c>
      <c r="C46" s="1800"/>
      <c r="D46" s="1800"/>
      <c r="E46" s="1800"/>
      <c r="F46" s="1800"/>
      <c r="G46" s="1800"/>
      <c r="H46" s="1800"/>
      <c r="I46" s="1800"/>
    </row>
    <row r="47" spans="1:9" s="1" customFormat="1" ht="16.5" customHeight="1" thickBot="1">
      <c r="A47" s="46"/>
      <c r="B47" s="1471" t="str">
        <f>$B$2</f>
        <v>INTERIM</v>
      </c>
      <c r="C47" s="1472"/>
      <c r="D47" s="1798" t="str">
        <f>D2</f>
        <v>87th IEEE 802.11 WIRELESS LOCAL AREA NETWORKS SESSION</v>
      </c>
      <c r="E47" s="1798"/>
      <c r="F47" s="1798"/>
      <c r="G47" s="1798"/>
      <c r="H47" s="1798"/>
      <c r="I47" s="1798"/>
    </row>
    <row r="48" spans="1:9" s="1" customFormat="1" ht="16.5" customHeight="1">
      <c r="A48" s="46"/>
      <c r="B48" s="1467" t="str">
        <f>'802.11 Cover'!$C$4</f>
        <v>R1</v>
      </c>
      <c r="C48" s="1468"/>
      <c r="D48" s="1457" t="str">
        <f>D3</f>
        <v>Estrel Hotel Berlin, Sonnenallee 225, 12057 Berlin, Germany</v>
      </c>
      <c r="E48" s="1457"/>
      <c r="F48" s="1457"/>
      <c r="G48" s="1457"/>
      <c r="H48" s="1457"/>
      <c r="I48" s="1457"/>
    </row>
    <row r="49" spans="1:9" s="1" customFormat="1" ht="16.5" customHeight="1" thickBot="1">
      <c r="A49" s="46"/>
      <c r="B49" s="1469"/>
      <c r="C49" s="1470"/>
      <c r="D49" s="1456" t="str">
        <f>D4</f>
        <v>September 12th-17th, 2004</v>
      </c>
      <c r="E49" s="1457"/>
      <c r="F49" s="1457"/>
      <c r="G49" s="1457"/>
      <c r="H49" s="1457"/>
      <c r="I49" s="1457"/>
    </row>
    <row r="50" spans="1:9" s="1" customFormat="1" ht="16.5" customHeight="1">
      <c r="A50" s="46"/>
      <c r="B50" s="466"/>
      <c r="C50" s="466"/>
      <c r="D50" s="83"/>
      <c r="E50" s="83"/>
      <c r="F50" s="83"/>
      <c r="G50" s="83"/>
      <c r="H50" s="83"/>
      <c r="I50" s="83"/>
    </row>
    <row r="51" spans="1:9" s="351" customFormat="1" ht="16.5" customHeight="1">
      <c r="A51" s="348"/>
      <c r="B51" s="350"/>
      <c r="C51" s="350"/>
      <c r="D51" s="350"/>
      <c r="E51" s="350"/>
      <c r="F51" s="350"/>
      <c r="G51" s="350"/>
      <c r="H51" s="350"/>
      <c r="I51" s="350"/>
    </row>
    <row r="52" spans="1:10" s="3" customFormat="1" ht="16.5" customHeight="1">
      <c r="A52" s="47"/>
      <c r="B52" s="1801" t="s">
        <v>84</v>
      </c>
      <c r="C52" s="1801"/>
      <c r="D52" s="1801"/>
      <c r="E52" s="1801"/>
      <c r="F52" s="1801"/>
      <c r="G52" s="1801"/>
      <c r="H52" s="1801"/>
      <c r="I52" s="1801"/>
      <c r="J52" s="2"/>
    </row>
    <row r="53" spans="3:10" s="24" customFormat="1" ht="16.5" customHeight="1">
      <c r="C53" s="357"/>
      <c r="D53" s="358"/>
      <c r="E53" s="358"/>
      <c r="F53" s="358"/>
      <c r="G53" s="358"/>
      <c r="H53" s="1796" t="s">
        <v>206</v>
      </c>
      <c r="I53" s="1796"/>
      <c r="J53" s="359"/>
    </row>
    <row r="54" spans="3:9" s="29" customFormat="1" ht="16.5" customHeight="1">
      <c r="C54" s="26">
        <v>1</v>
      </c>
      <c r="D54" s="20" t="s">
        <v>444</v>
      </c>
      <c r="E54" s="19" t="s">
        <v>498</v>
      </c>
      <c r="F54" s="19" t="s">
        <v>445</v>
      </c>
      <c r="G54" s="19" t="s">
        <v>446</v>
      </c>
      <c r="H54" s="59">
        <v>1</v>
      </c>
      <c r="I54" s="67">
        <f>TIME(8,0,0)</f>
        <v>0.3333333333333333</v>
      </c>
    </row>
    <row r="55" spans="3:9" s="27" customFormat="1" ht="16.5" customHeight="1">
      <c r="C55" s="18">
        <v>2</v>
      </c>
      <c r="D55" s="24" t="s">
        <v>444</v>
      </c>
      <c r="E55" s="21" t="s">
        <v>288</v>
      </c>
      <c r="F55" s="21" t="s">
        <v>445</v>
      </c>
      <c r="G55" s="21" t="s">
        <v>446</v>
      </c>
      <c r="H55" s="53">
        <v>2</v>
      </c>
      <c r="I55" s="54">
        <f>I54+TIME(0,H54,0)</f>
        <v>0.33402777777777776</v>
      </c>
    </row>
    <row r="56" spans="3:9" s="29" customFormat="1" ht="16.5" customHeight="1">
      <c r="C56" s="26">
        <v>3</v>
      </c>
      <c r="D56" s="20" t="s">
        <v>444</v>
      </c>
      <c r="E56" s="19" t="s">
        <v>506</v>
      </c>
      <c r="F56" s="19" t="s">
        <v>445</v>
      </c>
      <c r="G56" s="19" t="s">
        <v>446</v>
      </c>
      <c r="H56" s="59">
        <v>2</v>
      </c>
      <c r="I56" s="67">
        <f>I55+TIME(0,H55,0)</f>
        <v>0.33541666666666664</v>
      </c>
    </row>
    <row r="57" spans="3:9" s="27" customFormat="1" ht="16.5" customHeight="1">
      <c r="C57" s="31">
        <v>3.1</v>
      </c>
      <c r="D57" s="24" t="s">
        <v>444</v>
      </c>
      <c r="E57" s="501" t="s">
        <v>371</v>
      </c>
      <c r="F57" s="73" t="s">
        <v>445</v>
      </c>
      <c r="G57" s="74" t="s">
        <v>369</v>
      </c>
      <c r="H57" s="1805" t="s">
        <v>666</v>
      </c>
      <c r="I57" s="1806"/>
    </row>
    <row r="58" spans="3:9" s="29" customFormat="1" ht="16.5" customHeight="1">
      <c r="C58" s="32">
        <v>3.2</v>
      </c>
      <c r="D58" s="20" t="s">
        <v>444</v>
      </c>
      <c r="E58" s="502" t="s">
        <v>373</v>
      </c>
      <c r="F58" s="71" t="s">
        <v>445</v>
      </c>
      <c r="G58" s="72" t="s">
        <v>449</v>
      </c>
      <c r="H58" s="1807"/>
      <c r="I58" s="1808"/>
    </row>
    <row r="59" spans="3:9" s="27" customFormat="1" ht="16.5" customHeight="1">
      <c r="C59" s="31">
        <v>3.3</v>
      </c>
      <c r="D59" s="24" t="s">
        <v>444</v>
      </c>
      <c r="E59" s="503" t="s">
        <v>372</v>
      </c>
      <c r="F59" s="75" t="s">
        <v>445</v>
      </c>
      <c r="G59" s="76" t="s">
        <v>449</v>
      </c>
      <c r="H59" s="1807"/>
      <c r="I59" s="1808"/>
    </row>
    <row r="60" spans="3:9" s="29" customFormat="1" ht="16.5" customHeight="1">
      <c r="C60" s="32">
        <v>3.4</v>
      </c>
      <c r="D60" s="20" t="s">
        <v>444</v>
      </c>
      <c r="E60" s="502" t="s">
        <v>366</v>
      </c>
      <c r="F60" s="71" t="s">
        <v>445</v>
      </c>
      <c r="G60" s="72" t="s">
        <v>370</v>
      </c>
      <c r="H60" s="1807"/>
      <c r="I60" s="1808"/>
    </row>
    <row r="61" spans="3:9" s="27" customFormat="1" ht="16.5" customHeight="1">
      <c r="C61" s="31">
        <v>3.5</v>
      </c>
      <c r="D61" s="24" t="s">
        <v>444</v>
      </c>
      <c r="E61" s="504" t="s">
        <v>367</v>
      </c>
      <c r="F61" s="126" t="s">
        <v>445</v>
      </c>
      <c r="G61" s="127" t="s">
        <v>449</v>
      </c>
      <c r="H61" s="1809"/>
      <c r="I61" s="1810"/>
    </row>
    <row r="62" spans="3:9" s="20" customFormat="1" ht="16.5" customHeight="1">
      <c r="C62" s="277">
        <v>3.6</v>
      </c>
      <c r="D62" s="20" t="s">
        <v>444</v>
      </c>
      <c r="E62" s="505" t="s">
        <v>92</v>
      </c>
      <c r="F62" s="220" t="s">
        <v>445</v>
      </c>
      <c r="G62" s="220" t="s">
        <v>446</v>
      </c>
      <c r="H62" s="278"/>
      <c r="I62" s="279"/>
    </row>
    <row r="63" spans="3:9" s="27" customFormat="1" ht="16.5" customHeight="1">
      <c r="C63" s="31">
        <v>3.7</v>
      </c>
      <c r="D63" s="24" t="s">
        <v>444</v>
      </c>
      <c r="E63" s="1080" t="s">
        <v>417</v>
      </c>
      <c r="F63" s="12" t="s">
        <v>445</v>
      </c>
      <c r="G63" s="12" t="s">
        <v>592</v>
      </c>
      <c r="H63" s="1102"/>
      <c r="I63" s="1102"/>
    </row>
    <row r="64" spans="3:9" s="970" customFormat="1" ht="16.5" customHeight="1">
      <c r="C64" s="971">
        <v>3.8</v>
      </c>
      <c r="D64" s="970" t="s">
        <v>444</v>
      </c>
      <c r="E64" s="972"/>
      <c r="F64" s="973"/>
      <c r="G64" s="973"/>
      <c r="H64" s="974"/>
      <c r="I64" s="975"/>
    </row>
    <row r="65" spans="3:9" s="27" customFormat="1" ht="16.5" customHeight="1">
      <c r="C65" s="18"/>
      <c r="D65" s="21" t="s">
        <v>501</v>
      </c>
      <c r="E65" s="21"/>
      <c r="F65" s="21"/>
      <c r="G65" s="21"/>
      <c r="H65" s="53"/>
      <c r="I65" s="54"/>
    </row>
    <row r="66" spans="3:9" s="549" customFormat="1" ht="16.5" customHeight="1">
      <c r="C66" s="546"/>
      <c r="D66" s="843"/>
      <c r="E66" s="843"/>
      <c r="F66" s="843"/>
      <c r="G66" s="843"/>
      <c r="H66" s="976"/>
      <c r="I66" s="977"/>
    </row>
    <row r="67" spans="3:9" s="10" customFormat="1" ht="16.5" customHeight="1">
      <c r="C67" s="11">
        <v>4</v>
      </c>
      <c r="D67" s="6"/>
      <c r="E67" s="14" t="s">
        <v>396</v>
      </c>
      <c r="F67" s="12"/>
      <c r="G67" s="12"/>
      <c r="H67" s="56"/>
      <c r="I67" s="63"/>
    </row>
    <row r="68" spans="3:9" s="549" customFormat="1" ht="16.5" customHeight="1">
      <c r="C68" s="546">
        <v>4.1</v>
      </c>
      <c r="D68" s="843" t="s">
        <v>494</v>
      </c>
      <c r="E68" s="545" t="s">
        <v>408</v>
      </c>
      <c r="F68" s="843" t="s">
        <v>447</v>
      </c>
      <c r="G68" s="843" t="s">
        <v>505</v>
      </c>
      <c r="H68" s="976">
        <v>3</v>
      </c>
      <c r="I68" s="977">
        <f>I56+TIME(0,H56,0)</f>
        <v>0.3368055555555555</v>
      </c>
    </row>
    <row r="69" spans="3:9" s="4" customFormat="1" ht="16.5" customHeight="1">
      <c r="C69" s="5">
        <v>4.2</v>
      </c>
      <c r="D69" s="6" t="s">
        <v>495</v>
      </c>
      <c r="E69" s="8" t="s">
        <v>250</v>
      </c>
      <c r="F69" s="8"/>
      <c r="G69" s="8"/>
      <c r="H69" s="62"/>
      <c r="I69" s="63"/>
    </row>
    <row r="70" spans="3:9" s="29" customFormat="1" ht="16.5" customHeight="1">
      <c r="C70" s="275" t="s">
        <v>509</v>
      </c>
      <c r="D70" s="273" t="s">
        <v>495</v>
      </c>
      <c r="E70" s="1405" t="s">
        <v>512</v>
      </c>
      <c r="F70" s="273" t="s">
        <v>447</v>
      </c>
      <c r="G70" s="273" t="s">
        <v>503</v>
      </c>
      <c r="H70" s="282">
        <v>3</v>
      </c>
      <c r="I70" s="67">
        <f>I68+TIME(0,H68,0)</f>
        <v>0.33888888888888885</v>
      </c>
    </row>
    <row r="71" spans="3:9" s="4" customFormat="1" ht="16.5" customHeight="1">
      <c r="C71" s="5" t="s">
        <v>510</v>
      </c>
      <c r="D71" s="6" t="s">
        <v>495</v>
      </c>
      <c r="E71" s="7" t="s">
        <v>190</v>
      </c>
      <c r="F71" s="8" t="s">
        <v>445</v>
      </c>
      <c r="G71" s="6" t="s">
        <v>433</v>
      </c>
      <c r="H71" s="58">
        <v>3</v>
      </c>
      <c r="I71" s="54">
        <f>I70+TIME(0,H70,0)</f>
        <v>0.3409722222222222</v>
      </c>
    </row>
    <row r="72" spans="3:9" s="255" customFormat="1" ht="16.5" customHeight="1">
      <c r="C72" s="259" t="s">
        <v>511</v>
      </c>
      <c r="D72" s="256" t="s">
        <v>495</v>
      </c>
      <c r="E72" s="262" t="s">
        <v>191</v>
      </c>
      <c r="F72" s="257" t="s">
        <v>445</v>
      </c>
      <c r="G72" s="256" t="s">
        <v>219</v>
      </c>
      <c r="H72" s="282">
        <v>3</v>
      </c>
      <c r="I72" s="67">
        <f aca="true" t="shared" si="0" ref="I72:I87">I71+TIME(0,H71,0)</f>
        <v>0.3430555555555555</v>
      </c>
    </row>
    <row r="73" spans="3:9" s="4" customFormat="1" ht="16.5" customHeight="1">
      <c r="C73" s="34" t="s">
        <v>513</v>
      </c>
      <c r="D73" s="6" t="s">
        <v>495</v>
      </c>
      <c r="E73" s="7" t="s">
        <v>477</v>
      </c>
      <c r="F73" s="8" t="s">
        <v>445</v>
      </c>
      <c r="G73" s="6" t="s">
        <v>268</v>
      </c>
      <c r="H73" s="58">
        <v>3</v>
      </c>
      <c r="I73" s="54">
        <f t="shared" si="0"/>
        <v>0.34513888888888883</v>
      </c>
    </row>
    <row r="74" spans="3:9" s="255" customFormat="1" ht="16.5" customHeight="1">
      <c r="C74" s="259" t="s">
        <v>514</v>
      </c>
      <c r="D74" s="256" t="s">
        <v>495</v>
      </c>
      <c r="E74" s="262" t="s">
        <v>199</v>
      </c>
      <c r="F74" s="257" t="s">
        <v>445</v>
      </c>
      <c r="G74" s="256" t="s">
        <v>669</v>
      </c>
      <c r="H74" s="282">
        <v>3</v>
      </c>
      <c r="I74" s="67">
        <f t="shared" si="0"/>
        <v>0.34722222222222215</v>
      </c>
    </row>
    <row r="75" spans="2:9" s="4" customFormat="1" ht="16.5" customHeight="1">
      <c r="B75" s="16"/>
      <c r="C75" s="5" t="s">
        <v>515</v>
      </c>
      <c r="D75" s="6" t="s">
        <v>495</v>
      </c>
      <c r="E75" s="7" t="s">
        <v>140</v>
      </c>
      <c r="F75" s="8" t="s">
        <v>445</v>
      </c>
      <c r="G75" s="6" t="s">
        <v>636</v>
      </c>
      <c r="H75" s="62">
        <v>3</v>
      </c>
      <c r="I75" s="54">
        <f t="shared" si="0"/>
        <v>0.3493055555555555</v>
      </c>
    </row>
    <row r="76" spans="2:9" s="255" customFormat="1" ht="16.5" customHeight="1">
      <c r="B76" s="219"/>
      <c r="C76" s="259" t="s">
        <v>203</v>
      </c>
      <c r="D76" s="256" t="s">
        <v>495</v>
      </c>
      <c r="E76" s="262" t="s">
        <v>141</v>
      </c>
      <c r="F76" s="257" t="s">
        <v>445</v>
      </c>
      <c r="G76" s="256" t="s">
        <v>667</v>
      </c>
      <c r="H76" s="258">
        <v>3</v>
      </c>
      <c r="I76" s="67">
        <f t="shared" si="0"/>
        <v>0.3513888888888888</v>
      </c>
    </row>
    <row r="77" spans="2:9" s="4" customFormat="1" ht="16.5" customHeight="1">
      <c r="B77" s="16"/>
      <c r="C77" s="5" t="s">
        <v>344</v>
      </c>
      <c r="D77" s="6" t="s">
        <v>495</v>
      </c>
      <c r="E77" s="7" t="s">
        <v>90</v>
      </c>
      <c r="F77" s="8" t="s">
        <v>445</v>
      </c>
      <c r="G77" s="6" t="s">
        <v>668</v>
      </c>
      <c r="H77" s="62">
        <v>3</v>
      </c>
      <c r="I77" s="54">
        <f t="shared" si="0"/>
        <v>0.35347222222222213</v>
      </c>
    </row>
    <row r="78" spans="3:9" s="29" customFormat="1" ht="16.5" customHeight="1">
      <c r="C78" s="259" t="s">
        <v>423</v>
      </c>
      <c r="D78" s="273" t="s">
        <v>495</v>
      </c>
      <c r="E78" s="1331" t="s">
        <v>415</v>
      </c>
      <c r="F78" s="273" t="s">
        <v>447</v>
      </c>
      <c r="G78" s="273" t="s">
        <v>435</v>
      </c>
      <c r="H78" s="282">
        <v>3</v>
      </c>
      <c r="I78" s="67">
        <f t="shared" si="0"/>
        <v>0.35555555555555546</v>
      </c>
    </row>
    <row r="79" spans="3:9" s="27" customFormat="1" ht="16.5" customHeight="1">
      <c r="C79" s="33" t="s">
        <v>238</v>
      </c>
      <c r="D79" s="30" t="s">
        <v>495</v>
      </c>
      <c r="E79" s="7" t="s">
        <v>88</v>
      </c>
      <c r="F79" s="8" t="s">
        <v>445</v>
      </c>
      <c r="G79" s="6" t="s">
        <v>275</v>
      </c>
      <c r="H79" s="58">
        <v>3</v>
      </c>
      <c r="I79" s="54">
        <f t="shared" si="0"/>
        <v>0.3576388888888888</v>
      </c>
    </row>
    <row r="80" spans="3:9" s="29" customFormat="1" ht="16.5" customHeight="1">
      <c r="C80" s="275" t="s">
        <v>529</v>
      </c>
      <c r="D80" s="273" t="s">
        <v>495</v>
      </c>
      <c r="E80" s="262" t="s">
        <v>438</v>
      </c>
      <c r="F80" s="257" t="s">
        <v>445</v>
      </c>
      <c r="G80" s="256" t="s">
        <v>426</v>
      </c>
      <c r="H80" s="282">
        <v>3</v>
      </c>
      <c r="I80" s="67">
        <f t="shared" si="0"/>
        <v>0.3597222222222221</v>
      </c>
    </row>
    <row r="81" spans="2:9" s="4" customFormat="1" ht="16.5" customHeight="1">
      <c r="B81" s="16"/>
      <c r="C81" s="5" t="s">
        <v>589</v>
      </c>
      <c r="D81" s="6" t="s">
        <v>495</v>
      </c>
      <c r="E81" s="7" t="s">
        <v>682</v>
      </c>
      <c r="F81" s="8" t="s">
        <v>445</v>
      </c>
      <c r="G81" s="6" t="s">
        <v>587</v>
      </c>
      <c r="H81" s="62">
        <v>3</v>
      </c>
      <c r="I81" s="54">
        <f t="shared" si="0"/>
        <v>0.36180555555555544</v>
      </c>
    </row>
    <row r="82" spans="2:9" s="255" customFormat="1" ht="16.5" customHeight="1">
      <c r="B82" s="219"/>
      <c r="C82" s="259" t="s">
        <v>637</v>
      </c>
      <c r="D82" s="256" t="s">
        <v>495</v>
      </c>
      <c r="E82" s="262" t="s">
        <v>158</v>
      </c>
      <c r="F82" s="257" t="s">
        <v>445</v>
      </c>
      <c r="G82" s="256" t="s">
        <v>157</v>
      </c>
      <c r="H82" s="258">
        <v>3</v>
      </c>
      <c r="I82" s="67">
        <f t="shared" si="0"/>
        <v>0.36388888888888876</v>
      </c>
    </row>
    <row r="83" spans="2:9" s="4" customFormat="1" ht="16.5" customHeight="1">
      <c r="B83" s="16"/>
      <c r="C83" s="5" t="s">
        <v>672</v>
      </c>
      <c r="D83" s="6" t="s">
        <v>495</v>
      </c>
      <c r="E83" s="7" t="s">
        <v>159</v>
      </c>
      <c r="F83" s="8" t="s">
        <v>445</v>
      </c>
      <c r="G83" s="6" t="s">
        <v>505</v>
      </c>
      <c r="H83" s="62">
        <v>3</v>
      </c>
      <c r="I83" s="54">
        <f t="shared" si="0"/>
        <v>0.3659722222222221</v>
      </c>
    </row>
    <row r="84" spans="3:9" s="20" customFormat="1" ht="16.5" customHeight="1">
      <c r="C84" s="259" t="s">
        <v>160</v>
      </c>
      <c r="D84" s="220" t="s">
        <v>495</v>
      </c>
      <c r="E84" s="1077" t="s">
        <v>520</v>
      </c>
      <c r="F84" s="220" t="s">
        <v>447</v>
      </c>
      <c r="G84" s="220" t="s">
        <v>285</v>
      </c>
      <c r="H84" s="282">
        <v>3</v>
      </c>
      <c r="I84" s="67">
        <f t="shared" si="0"/>
        <v>0.3680555555555554</v>
      </c>
    </row>
    <row r="85" spans="2:9" s="4" customFormat="1" ht="16.5" customHeight="1">
      <c r="B85" s="16"/>
      <c r="C85" s="5" t="s">
        <v>161</v>
      </c>
      <c r="D85" s="6" t="s">
        <v>495</v>
      </c>
      <c r="E85" s="7" t="s">
        <v>673</v>
      </c>
      <c r="F85" s="8" t="s">
        <v>445</v>
      </c>
      <c r="G85" s="6" t="s">
        <v>249</v>
      </c>
      <c r="H85" s="58">
        <v>3</v>
      </c>
      <c r="I85" s="54">
        <f t="shared" si="0"/>
        <v>0.37013888888888874</v>
      </c>
    </row>
    <row r="86" spans="3:9" s="29" customFormat="1" ht="16.5" customHeight="1">
      <c r="C86" s="275">
        <v>4.3</v>
      </c>
      <c r="D86" s="273" t="s">
        <v>495</v>
      </c>
      <c r="E86" s="271" t="s">
        <v>409</v>
      </c>
      <c r="F86" s="273" t="s">
        <v>447</v>
      </c>
      <c r="G86" s="254" t="s">
        <v>323</v>
      </c>
      <c r="H86" s="282">
        <v>3</v>
      </c>
      <c r="I86" s="67">
        <f t="shared" si="0"/>
        <v>0.37222222222222207</v>
      </c>
    </row>
    <row r="87" spans="3:9" s="27" customFormat="1" ht="16.5" customHeight="1">
      <c r="C87" s="33">
        <v>4.4</v>
      </c>
      <c r="D87" s="30" t="s">
        <v>495</v>
      </c>
      <c r="E87" s="23" t="s">
        <v>239</v>
      </c>
      <c r="F87" s="30" t="s">
        <v>447</v>
      </c>
      <c r="G87" s="6" t="s">
        <v>628</v>
      </c>
      <c r="H87" s="58">
        <v>3</v>
      </c>
      <c r="I87" s="54">
        <f t="shared" si="0"/>
        <v>0.3743055555555554</v>
      </c>
    </row>
    <row r="88" spans="3:9" s="29" customFormat="1" ht="16.5" customHeight="1">
      <c r="C88" s="275"/>
      <c r="D88" s="273"/>
      <c r="E88" s="273"/>
      <c r="F88" s="273"/>
      <c r="G88" s="256"/>
      <c r="H88" s="282"/>
      <c r="I88" s="67"/>
    </row>
    <row r="89" spans="3:9" s="22" customFormat="1" ht="16.5" customHeight="1">
      <c r="C89" s="18">
        <v>5</v>
      </c>
      <c r="D89" s="21"/>
      <c r="E89" s="21" t="s">
        <v>499</v>
      </c>
      <c r="F89" s="21"/>
      <c r="G89" s="21"/>
      <c r="H89" s="57"/>
      <c r="I89" s="65"/>
    </row>
    <row r="90" spans="3:9" s="729" customFormat="1" ht="16.5" customHeight="1">
      <c r="C90" s="730">
        <v>5.1</v>
      </c>
      <c r="D90" s="731"/>
      <c r="E90" s="1406" t="s">
        <v>422</v>
      </c>
      <c r="F90" s="732"/>
      <c r="G90" s="732"/>
      <c r="H90" s="733"/>
      <c r="I90" s="734"/>
    </row>
    <row r="91" spans="3:9" s="131" customFormat="1" ht="16.5" customHeight="1">
      <c r="C91" s="125" t="s">
        <v>334</v>
      </c>
      <c r="D91" s="129" t="s">
        <v>492</v>
      </c>
      <c r="E91" s="983" t="s">
        <v>204</v>
      </c>
      <c r="F91" s="129" t="s">
        <v>445</v>
      </c>
      <c r="G91" s="132" t="s">
        <v>503</v>
      </c>
      <c r="H91" s="130">
        <v>8</v>
      </c>
      <c r="I91" s="735">
        <f>I87+TIME(0,H87,0)</f>
        <v>0.3763888888888887</v>
      </c>
    </row>
    <row r="92" spans="3:9" s="729" customFormat="1" ht="16.5" customHeight="1">
      <c r="C92" s="730" t="s">
        <v>531</v>
      </c>
      <c r="D92" s="731" t="s">
        <v>492</v>
      </c>
      <c r="E92" s="986" t="s">
        <v>192</v>
      </c>
      <c r="F92" s="732" t="s">
        <v>445</v>
      </c>
      <c r="G92" s="731" t="s">
        <v>433</v>
      </c>
      <c r="H92" s="741">
        <v>8</v>
      </c>
      <c r="I92" s="720">
        <f aca="true" t="shared" si="1" ref="I92:I97">I91+TIME(0,H91,0)</f>
        <v>0.38194444444444425</v>
      </c>
    </row>
    <row r="93" spans="3:9" s="215" customFormat="1" ht="16.5" customHeight="1">
      <c r="C93" s="216" t="s">
        <v>335</v>
      </c>
      <c r="D93" s="142" t="s">
        <v>492</v>
      </c>
      <c r="E93" s="985" t="s">
        <v>193</v>
      </c>
      <c r="F93" s="143" t="s">
        <v>445</v>
      </c>
      <c r="G93" s="142" t="s">
        <v>219</v>
      </c>
      <c r="H93" s="130">
        <v>8</v>
      </c>
      <c r="I93" s="141">
        <f t="shared" si="1"/>
        <v>0.3874999999999998</v>
      </c>
    </row>
    <row r="94" spans="3:9" s="729" customFormat="1" ht="16.5" customHeight="1">
      <c r="C94" s="737" t="s">
        <v>336</v>
      </c>
      <c r="D94" s="731" t="s">
        <v>492</v>
      </c>
      <c r="E94" s="986" t="s">
        <v>478</v>
      </c>
      <c r="F94" s="732" t="s">
        <v>445</v>
      </c>
      <c r="G94" s="731" t="s">
        <v>268</v>
      </c>
      <c r="H94" s="741">
        <v>8</v>
      </c>
      <c r="I94" s="734">
        <f t="shared" si="1"/>
        <v>0.3930555555555553</v>
      </c>
    </row>
    <row r="95" spans="3:9" s="215" customFormat="1" ht="16.5" customHeight="1">
      <c r="C95" s="125" t="s">
        <v>217</v>
      </c>
      <c r="D95" s="142" t="s">
        <v>492</v>
      </c>
      <c r="E95" s="985" t="s">
        <v>200</v>
      </c>
      <c r="F95" s="143" t="s">
        <v>445</v>
      </c>
      <c r="G95" s="142" t="s">
        <v>669</v>
      </c>
      <c r="H95" s="217">
        <v>8</v>
      </c>
      <c r="I95" s="141">
        <f t="shared" si="1"/>
        <v>0.39861111111111086</v>
      </c>
    </row>
    <row r="96" spans="2:9" s="729" customFormat="1" ht="16.5" customHeight="1">
      <c r="B96" s="838"/>
      <c r="C96" s="730" t="s">
        <v>337</v>
      </c>
      <c r="D96" s="738" t="s">
        <v>492</v>
      </c>
      <c r="E96" s="986" t="s">
        <v>143</v>
      </c>
      <c r="F96" s="732" t="s">
        <v>445</v>
      </c>
      <c r="G96" s="731" t="s">
        <v>636</v>
      </c>
      <c r="H96" s="733">
        <v>8</v>
      </c>
      <c r="I96" s="734">
        <f t="shared" si="1"/>
        <v>0.4041666666666664</v>
      </c>
    </row>
    <row r="97" spans="2:9" s="215" customFormat="1" ht="16.5" customHeight="1">
      <c r="B97" s="978"/>
      <c r="C97" s="216" t="s">
        <v>338</v>
      </c>
      <c r="D97" s="129" t="s">
        <v>492</v>
      </c>
      <c r="E97" s="985" t="s">
        <v>142</v>
      </c>
      <c r="F97" s="143" t="s">
        <v>445</v>
      </c>
      <c r="G97" s="142" t="s">
        <v>667</v>
      </c>
      <c r="H97" s="217">
        <v>8</v>
      </c>
      <c r="I97" s="141">
        <f t="shared" si="1"/>
        <v>0.40972222222222193</v>
      </c>
    </row>
    <row r="98" spans="3:9" s="270" customFormat="1" ht="16.5" customHeight="1">
      <c r="C98" s="26"/>
      <c r="D98" s="19"/>
      <c r="E98" s="19"/>
      <c r="F98" s="19"/>
      <c r="G98" s="271"/>
      <c r="H98" s="272"/>
      <c r="I98" s="734"/>
    </row>
    <row r="99" spans="3:9" s="22" customFormat="1" ht="16.5" customHeight="1">
      <c r="C99" s="18"/>
      <c r="D99" s="21"/>
      <c r="E99" s="21" t="s">
        <v>271</v>
      </c>
      <c r="F99" s="21" t="s">
        <v>445</v>
      </c>
      <c r="G99" s="21" t="s">
        <v>446</v>
      </c>
      <c r="H99" s="57">
        <v>0</v>
      </c>
      <c r="I99" s="141">
        <f>I97+TIME(0,H97,0)</f>
        <v>0.41527777777777747</v>
      </c>
    </row>
    <row r="100" spans="3:9" s="270" customFormat="1" ht="16.5" customHeight="1">
      <c r="C100" s="26"/>
      <c r="D100" s="19"/>
      <c r="E100" s="19"/>
      <c r="F100" s="19"/>
      <c r="G100" s="19"/>
      <c r="H100" s="272"/>
      <c r="I100" s="274"/>
    </row>
    <row r="101" spans="3:9" s="24" customFormat="1" ht="16.5" customHeight="1">
      <c r="C101" s="16"/>
      <c r="D101" s="12"/>
      <c r="E101" s="137" t="s">
        <v>496</v>
      </c>
      <c r="H101" s="138">
        <v>30</v>
      </c>
      <c r="I101" s="139">
        <f>I99+TIME(0,H99,0)</f>
        <v>0.41527777777777747</v>
      </c>
    </row>
    <row r="102" spans="3:9" s="20" customFormat="1" ht="16.5" customHeight="1">
      <c r="C102" s="219"/>
      <c r="D102" s="220"/>
      <c r="E102" s="742"/>
      <c r="H102" s="627"/>
      <c r="I102" s="269"/>
    </row>
    <row r="103" spans="3:9" s="22" customFormat="1" ht="16.5" customHeight="1">
      <c r="C103" s="18"/>
      <c r="D103" s="140"/>
      <c r="E103" s="23" t="s">
        <v>272</v>
      </c>
      <c r="F103" s="140"/>
      <c r="G103" s="140"/>
      <c r="H103" s="57"/>
      <c r="I103" s="139">
        <f>I101+TIME(0,H101,0)</f>
        <v>0.4361111111111108</v>
      </c>
    </row>
    <row r="104" spans="3:9" s="270" customFormat="1" ht="16.5" customHeight="1">
      <c r="C104" s="26"/>
      <c r="D104" s="743"/>
      <c r="E104" s="271"/>
      <c r="F104" s="743"/>
      <c r="G104" s="743"/>
      <c r="H104" s="272"/>
      <c r="I104" s="269"/>
    </row>
    <row r="105" spans="2:9" s="215" customFormat="1" ht="16.5" customHeight="1">
      <c r="B105" s="978"/>
      <c r="C105" s="216" t="s">
        <v>269</v>
      </c>
      <c r="D105" s="129" t="s">
        <v>492</v>
      </c>
      <c r="E105" s="985" t="s">
        <v>89</v>
      </c>
      <c r="F105" s="143" t="s">
        <v>445</v>
      </c>
      <c r="G105" s="142" t="s">
        <v>668</v>
      </c>
      <c r="H105" s="217">
        <v>8</v>
      </c>
      <c r="I105" s="141">
        <f>I103+TIME(0,H103,0)</f>
        <v>0.4361111111111108</v>
      </c>
    </row>
    <row r="106" spans="3:9" s="736" customFormat="1" ht="16.5" customHeight="1">
      <c r="C106" s="730" t="s">
        <v>424</v>
      </c>
      <c r="D106" s="738" t="s">
        <v>492</v>
      </c>
      <c r="E106" s="984" t="s">
        <v>416</v>
      </c>
      <c r="F106" s="738" t="s">
        <v>445</v>
      </c>
      <c r="G106" s="740" t="s">
        <v>435</v>
      </c>
      <c r="H106" s="733">
        <v>8</v>
      </c>
      <c r="I106" s="734">
        <f aca="true" t="shared" si="2" ref="I106:I112">I105+TIME(0,H105,0)</f>
        <v>0.4416666666666663</v>
      </c>
    </row>
    <row r="107" spans="3:9" s="131" customFormat="1" ht="16.5" customHeight="1">
      <c r="C107" s="125" t="s">
        <v>241</v>
      </c>
      <c r="D107" s="129" t="s">
        <v>492</v>
      </c>
      <c r="E107" s="983" t="s">
        <v>439</v>
      </c>
      <c r="F107" s="129" t="s">
        <v>445</v>
      </c>
      <c r="G107" s="1404" t="s">
        <v>426</v>
      </c>
      <c r="H107" s="217">
        <v>8</v>
      </c>
      <c r="I107" s="141">
        <f t="shared" si="2"/>
        <v>0.44722222222222185</v>
      </c>
    </row>
    <row r="108" spans="2:9" s="729" customFormat="1" ht="16.5" customHeight="1">
      <c r="B108" s="838"/>
      <c r="C108" s="730" t="s">
        <v>194</v>
      </c>
      <c r="D108" s="731" t="s">
        <v>495</v>
      </c>
      <c r="E108" s="986" t="s">
        <v>91</v>
      </c>
      <c r="F108" s="732" t="s">
        <v>445</v>
      </c>
      <c r="G108" s="731" t="s">
        <v>275</v>
      </c>
      <c r="H108" s="733">
        <v>8</v>
      </c>
      <c r="I108" s="734">
        <f t="shared" si="2"/>
        <v>0.4527777777777774</v>
      </c>
    </row>
    <row r="109" spans="2:9" s="215" customFormat="1" ht="16.5" customHeight="1">
      <c r="B109" s="978"/>
      <c r="C109" s="216" t="s">
        <v>421</v>
      </c>
      <c r="D109" s="129" t="s">
        <v>492</v>
      </c>
      <c r="E109" s="985" t="s">
        <v>683</v>
      </c>
      <c r="F109" s="143" t="s">
        <v>445</v>
      </c>
      <c r="G109" s="142" t="s">
        <v>587</v>
      </c>
      <c r="H109" s="217">
        <v>8</v>
      </c>
      <c r="I109" s="141">
        <f t="shared" si="2"/>
        <v>0.4583333333333329</v>
      </c>
    </row>
    <row r="110" spans="2:9" s="729" customFormat="1" ht="16.5" customHeight="1">
      <c r="B110" s="838"/>
      <c r="C110" s="730" t="s">
        <v>590</v>
      </c>
      <c r="D110" s="731" t="s">
        <v>495</v>
      </c>
      <c r="E110" s="986" t="s">
        <v>162</v>
      </c>
      <c r="F110" s="732" t="s">
        <v>445</v>
      </c>
      <c r="G110" s="731" t="s">
        <v>157</v>
      </c>
      <c r="H110" s="733">
        <v>8</v>
      </c>
      <c r="I110" s="734">
        <f t="shared" si="2"/>
        <v>0.46388888888888846</v>
      </c>
    </row>
    <row r="111" spans="2:9" s="215" customFormat="1" ht="16.5" customHeight="1">
      <c r="B111" s="978"/>
      <c r="C111" s="216" t="s">
        <v>640</v>
      </c>
      <c r="D111" s="142" t="s">
        <v>495</v>
      </c>
      <c r="E111" s="985" t="s">
        <v>163</v>
      </c>
      <c r="F111" s="143" t="s">
        <v>445</v>
      </c>
      <c r="G111" s="142" t="s">
        <v>505</v>
      </c>
      <c r="H111" s="217">
        <v>8</v>
      </c>
      <c r="I111" s="141">
        <f t="shared" si="2"/>
        <v>0.469444444444444</v>
      </c>
    </row>
    <row r="112" spans="3:9" s="736" customFormat="1" ht="16.5" customHeight="1">
      <c r="C112" s="730" t="s">
        <v>641</v>
      </c>
      <c r="D112" s="738" t="s">
        <v>492</v>
      </c>
      <c r="E112" s="984" t="s">
        <v>270</v>
      </c>
      <c r="F112" s="738" t="s">
        <v>445</v>
      </c>
      <c r="G112" s="740" t="s">
        <v>215</v>
      </c>
      <c r="H112" s="733">
        <v>8</v>
      </c>
      <c r="I112" s="734">
        <f t="shared" si="2"/>
        <v>0.47499999999999953</v>
      </c>
    </row>
    <row r="113" spans="3:9" s="131" customFormat="1" ht="16.5" customHeight="1">
      <c r="C113" s="216" t="s">
        <v>164</v>
      </c>
      <c r="D113" s="129" t="s">
        <v>492</v>
      </c>
      <c r="E113" s="1171" t="s">
        <v>419</v>
      </c>
      <c r="F113" s="129" t="s">
        <v>445</v>
      </c>
      <c r="G113" s="132" t="s">
        <v>249</v>
      </c>
      <c r="H113" s="217"/>
      <c r="I113" s="141"/>
    </row>
    <row r="114" spans="3:9" s="736" customFormat="1" ht="16.5" customHeight="1">
      <c r="C114" s="730" t="s">
        <v>165</v>
      </c>
      <c r="D114" s="738" t="s">
        <v>492</v>
      </c>
      <c r="E114" s="1172" t="s">
        <v>420</v>
      </c>
      <c r="F114" s="738" t="s">
        <v>445</v>
      </c>
      <c r="G114" s="740" t="s">
        <v>285</v>
      </c>
      <c r="H114" s="733"/>
      <c r="I114" s="734"/>
    </row>
    <row r="115" spans="3:9" s="131" customFormat="1" ht="16.5" customHeight="1">
      <c r="C115" s="125">
        <v>5.2</v>
      </c>
      <c r="D115" s="129" t="s">
        <v>492</v>
      </c>
      <c r="E115" s="133" t="s">
        <v>418</v>
      </c>
      <c r="F115" s="129" t="s">
        <v>445</v>
      </c>
      <c r="G115" s="132" t="s">
        <v>323</v>
      </c>
      <c r="H115" s="217">
        <v>8</v>
      </c>
      <c r="I115" s="141">
        <f>I112+TIME(0,H112,0)</f>
        <v>0.48055555555555507</v>
      </c>
    </row>
    <row r="116" spans="3:9" s="736" customFormat="1" ht="16.5" customHeight="1">
      <c r="C116" s="737">
        <v>5.3</v>
      </c>
      <c r="D116" s="738" t="s">
        <v>492</v>
      </c>
      <c r="E116" s="739" t="s">
        <v>240</v>
      </c>
      <c r="F116" s="732" t="s">
        <v>445</v>
      </c>
      <c r="G116" s="731" t="s">
        <v>628</v>
      </c>
      <c r="H116" s="733">
        <v>8</v>
      </c>
      <c r="I116" s="734">
        <f>I115+TIME(0,H115,0)</f>
        <v>0.4861111111111106</v>
      </c>
    </row>
    <row r="117" spans="3:9" s="131" customFormat="1" ht="16.5" customHeight="1">
      <c r="C117" s="125" t="s">
        <v>274</v>
      </c>
      <c r="D117" s="129"/>
      <c r="E117" s="129"/>
      <c r="F117" s="129"/>
      <c r="G117" s="132"/>
      <c r="H117" s="130"/>
      <c r="I117" s="141"/>
    </row>
    <row r="118" spans="3:9" s="218" customFormat="1" ht="16.5" customHeight="1">
      <c r="C118" s="219"/>
      <c r="D118" s="220"/>
      <c r="E118" s="221"/>
      <c r="F118" s="220"/>
      <c r="G118" s="254"/>
      <c r="H118" s="261"/>
      <c r="I118" s="269"/>
    </row>
    <row r="119" spans="3:9" s="22" customFormat="1" ht="16.5" customHeight="1">
      <c r="C119" s="18">
        <v>6</v>
      </c>
      <c r="D119" s="21"/>
      <c r="E119" s="23" t="s">
        <v>500</v>
      </c>
      <c r="F119" s="21"/>
      <c r="G119" s="21"/>
      <c r="H119" s="57">
        <v>12</v>
      </c>
      <c r="I119" s="1079">
        <f>I116+TIME(0,H116,0)</f>
        <v>0.49166666666666614</v>
      </c>
    </row>
    <row r="120" spans="3:9" s="255" customFormat="1" ht="16.5" customHeight="1">
      <c r="C120" s="259">
        <v>6.1</v>
      </c>
      <c r="D120" s="256"/>
      <c r="E120" s="262" t="s">
        <v>422</v>
      </c>
      <c r="F120" s="257"/>
      <c r="G120" s="257"/>
      <c r="H120" s="258"/>
      <c r="I120" s="223"/>
    </row>
    <row r="121" spans="3:9" s="27" customFormat="1" ht="16.5" customHeight="1">
      <c r="C121" s="31" t="s">
        <v>327</v>
      </c>
      <c r="D121" s="28" t="s">
        <v>492</v>
      </c>
      <c r="E121" s="987" t="s">
        <v>204</v>
      </c>
      <c r="F121" s="28" t="s">
        <v>445</v>
      </c>
      <c r="G121" s="30" t="s">
        <v>503</v>
      </c>
      <c r="H121" s="53"/>
      <c r="I121" s="54"/>
    </row>
    <row r="122" spans="3:9" s="268" customFormat="1" ht="16.5" customHeight="1">
      <c r="C122" s="259" t="s">
        <v>328</v>
      </c>
      <c r="D122" s="728" t="s">
        <v>492</v>
      </c>
      <c r="E122" s="260" t="s">
        <v>192</v>
      </c>
      <c r="F122" s="257" t="s">
        <v>445</v>
      </c>
      <c r="G122" s="628" t="s">
        <v>433</v>
      </c>
      <c r="H122" s="727"/>
      <c r="I122" s="269"/>
    </row>
    <row r="123" spans="3:9" s="266" customFormat="1" ht="16.5" customHeight="1">
      <c r="C123" s="5" t="s">
        <v>329</v>
      </c>
      <c r="D123" s="28" t="s">
        <v>492</v>
      </c>
      <c r="E123" s="9" t="s">
        <v>193</v>
      </c>
      <c r="F123" s="8" t="s">
        <v>445</v>
      </c>
      <c r="G123" s="267" t="s">
        <v>219</v>
      </c>
      <c r="H123" s="265"/>
      <c r="I123" s="139"/>
    </row>
    <row r="124" spans="3:9" s="268" customFormat="1" ht="16.5" customHeight="1">
      <c r="C124" s="26" t="s">
        <v>330</v>
      </c>
      <c r="D124" s="728" t="s">
        <v>492</v>
      </c>
      <c r="E124" s="260" t="s">
        <v>478</v>
      </c>
      <c r="F124" s="257" t="s">
        <v>445</v>
      </c>
      <c r="G124" s="628" t="s">
        <v>268</v>
      </c>
      <c r="H124" s="727"/>
      <c r="I124" s="269"/>
    </row>
    <row r="125" spans="3:9" s="266" customFormat="1" ht="16.5" customHeight="1">
      <c r="C125" s="18" t="s">
        <v>331</v>
      </c>
      <c r="D125" s="28" t="s">
        <v>492</v>
      </c>
      <c r="E125" s="9" t="s">
        <v>200</v>
      </c>
      <c r="F125" s="8" t="s">
        <v>445</v>
      </c>
      <c r="G125" s="267" t="s">
        <v>669</v>
      </c>
      <c r="H125" s="265"/>
      <c r="I125" s="139"/>
    </row>
    <row r="126" spans="2:9" s="268" customFormat="1" ht="16.5" customHeight="1">
      <c r="B126" s="219"/>
      <c r="C126" s="259" t="s">
        <v>332</v>
      </c>
      <c r="D126" s="19" t="s">
        <v>492</v>
      </c>
      <c r="E126" s="260" t="s">
        <v>143</v>
      </c>
      <c r="F126" s="257" t="s">
        <v>445</v>
      </c>
      <c r="G126" s="628" t="s">
        <v>636</v>
      </c>
      <c r="H126" s="727"/>
      <c r="I126" s="274"/>
    </row>
    <row r="127" spans="2:9" s="266" customFormat="1" ht="16.5" customHeight="1">
      <c r="B127" s="16"/>
      <c r="C127" s="5" t="s">
        <v>333</v>
      </c>
      <c r="D127" s="21" t="s">
        <v>492</v>
      </c>
      <c r="E127" s="9" t="s">
        <v>142</v>
      </c>
      <c r="F127" s="8" t="s">
        <v>445</v>
      </c>
      <c r="G127" s="267" t="s">
        <v>667</v>
      </c>
      <c r="H127" s="265"/>
      <c r="I127" s="65"/>
    </row>
    <row r="128" spans="2:9" s="268" customFormat="1" ht="16.5" customHeight="1">
      <c r="B128" s="219"/>
      <c r="C128" s="259" t="s">
        <v>273</v>
      </c>
      <c r="D128" s="19" t="s">
        <v>492</v>
      </c>
      <c r="E128" s="260" t="s">
        <v>89</v>
      </c>
      <c r="F128" s="257" t="s">
        <v>445</v>
      </c>
      <c r="G128" s="628" t="s">
        <v>668</v>
      </c>
      <c r="H128" s="727"/>
      <c r="I128" s="269"/>
    </row>
    <row r="129" spans="3:9" s="27" customFormat="1" ht="16.5" customHeight="1">
      <c r="C129" s="5" t="s">
        <v>425</v>
      </c>
      <c r="D129" s="28" t="s">
        <v>492</v>
      </c>
      <c r="E129" s="987" t="s">
        <v>416</v>
      </c>
      <c r="F129" s="28" t="s">
        <v>445</v>
      </c>
      <c r="G129" s="30" t="s">
        <v>435</v>
      </c>
      <c r="H129" s="53"/>
      <c r="I129" s="54"/>
    </row>
    <row r="130" spans="3:9" s="270" customFormat="1" ht="16.5" customHeight="1">
      <c r="C130" s="32" t="s">
        <v>242</v>
      </c>
      <c r="D130" s="19" t="s">
        <v>492</v>
      </c>
      <c r="E130" s="988" t="s">
        <v>439</v>
      </c>
      <c r="F130" s="19" t="s">
        <v>445</v>
      </c>
      <c r="G130" s="220" t="s">
        <v>426</v>
      </c>
      <c r="H130" s="272"/>
      <c r="I130" s="274"/>
    </row>
    <row r="131" spans="2:9" s="266" customFormat="1" ht="16.5" customHeight="1">
      <c r="B131" s="16"/>
      <c r="C131" s="5" t="s">
        <v>195</v>
      </c>
      <c r="D131" s="21" t="s">
        <v>492</v>
      </c>
      <c r="E131" s="9" t="s">
        <v>91</v>
      </c>
      <c r="F131" s="8" t="s">
        <v>445</v>
      </c>
      <c r="G131" s="267" t="s">
        <v>275</v>
      </c>
      <c r="H131" s="265"/>
      <c r="I131" s="139"/>
    </row>
    <row r="132" spans="2:9" s="268" customFormat="1" ht="16.5" customHeight="1">
      <c r="B132" s="219"/>
      <c r="C132" s="259" t="s">
        <v>530</v>
      </c>
      <c r="D132" s="19" t="s">
        <v>492</v>
      </c>
      <c r="E132" s="260" t="s">
        <v>683</v>
      </c>
      <c r="F132" s="257" t="s">
        <v>445</v>
      </c>
      <c r="G132" s="628" t="s">
        <v>587</v>
      </c>
      <c r="H132" s="727"/>
      <c r="I132" s="269"/>
    </row>
    <row r="133" spans="2:9" s="266" customFormat="1" ht="16.5" customHeight="1">
      <c r="B133" s="16"/>
      <c r="C133" s="5" t="s">
        <v>591</v>
      </c>
      <c r="D133" s="267" t="s">
        <v>495</v>
      </c>
      <c r="E133" s="9" t="s">
        <v>162</v>
      </c>
      <c r="F133" s="8" t="s">
        <v>445</v>
      </c>
      <c r="G133" s="267" t="s">
        <v>157</v>
      </c>
      <c r="H133" s="265"/>
      <c r="I133" s="65"/>
    </row>
    <row r="134" spans="2:9" s="268" customFormat="1" ht="16.5" customHeight="1">
      <c r="B134" s="219"/>
      <c r="C134" s="259" t="s">
        <v>638</v>
      </c>
      <c r="D134" s="628" t="s">
        <v>495</v>
      </c>
      <c r="E134" s="260" t="s">
        <v>163</v>
      </c>
      <c r="F134" s="257" t="s">
        <v>445</v>
      </c>
      <c r="G134" s="628" t="s">
        <v>505</v>
      </c>
      <c r="H134" s="727"/>
      <c r="I134" s="274"/>
    </row>
    <row r="135" spans="3:9" s="22" customFormat="1" ht="16.5" customHeight="1">
      <c r="C135" s="5" t="s">
        <v>639</v>
      </c>
      <c r="D135" s="21" t="s">
        <v>492</v>
      </c>
      <c r="E135" s="989" t="s">
        <v>270</v>
      </c>
      <c r="F135" s="21" t="s">
        <v>445</v>
      </c>
      <c r="G135" s="23" t="s">
        <v>215</v>
      </c>
      <c r="H135" s="265"/>
      <c r="I135" s="139"/>
    </row>
    <row r="136" spans="3:9" s="270" customFormat="1" ht="16.5" customHeight="1">
      <c r="C136" s="259" t="s">
        <v>166</v>
      </c>
      <c r="D136" s="19" t="s">
        <v>492</v>
      </c>
      <c r="E136" s="1173" t="s">
        <v>419</v>
      </c>
      <c r="F136" s="19" t="s">
        <v>445</v>
      </c>
      <c r="G136" s="271" t="s">
        <v>249</v>
      </c>
      <c r="H136" s="727"/>
      <c r="I136" s="269"/>
    </row>
    <row r="137" spans="3:9" s="22" customFormat="1" ht="16.5" customHeight="1">
      <c r="C137" s="5" t="s">
        <v>167</v>
      </c>
      <c r="D137" s="21" t="s">
        <v>492</v>
      </c>
      <c r="E137" s="1174" t="s">
        <v>420</v>
      </c>
      <c r="F137" s="21" t="s">
        <v>445</v>
      </c>
      <c r="G137" s="23" t="s">
        <v>285</v>
      </c>
      <c r="H137" s="265"/>
      <c r="I137" s="139"/>
    </row>
    <row r="138" spans="3:9" s="29" customFormat="1" ht="16.5" customHeight="1">
      <c r="C138" s="32">
        <v>7</v>
      </c>
      <c r="D138" s="728" t="s">
        <v>492</v>
      </c>
      <c r="E138" s="1343" t="s">
        <v>418</v>
      </c>
      <c r="F138" s="728" t="s">
        <v>445</v>
      </c>
      <c r="G138" s="257" t="s">
        <v>323</v>
      </c>
      <c r="H138" s="59"/>
      <c r="I138" s="1407"/>
    </row>
    <row r="139" spans="3:9" s="22" customFormat="1" ht="16.5" customHeight="1">
      <c r="C139" s="18">
        <v>8</v>
      </c>
      <c r="D139" s="21" t="s">
        <v>492</v>
      </c>
      <c r="E139" s="1080" t="s">
        <v>240</v>
      </c>
      <c r="F139" s="8" t="s">
        <v>445</v>
      </c>
      <c r="G139" s="6" t="s">
        <v>628</v>
      </c>
      <c r="H139" s="57"/>
      <c r="I139" s="65"/>
    </row>
    <row r="140" spans="3:9" s="29" customFormat="1" ht="16.5" customHeight="1">
      <c r="C140" s="26">
        <v>9</v>
      </c>
      <c r="D140" s="273" t="s">
        <v>495</v>
      </c>
      <c r="E140" s="1343" t="s">
        <v>85</v>
      </c>
      <c r="F140" s="19" t="s">
        <v>445</v>
      </c>
      <c r="G140" s="19" t="s">
        <v>446</v>
      </c>
      <c r="H140" s="59"/>
      <c r="I140" s="67"/>
    </row>
    <row r="141" spans="3:9" s="27" customFormat="1" ht="16.5" customHeight="1">
      <c r="C141" s="18">
        <v>10</v>
      </c>
      <c r="D141" s="21" t="s">
        <v>492</v>
      </c>
      <c r="E141" s="28" t="s">
        <v>205</v>
      </c>
      <c r="F141" s="21" t="s">
        <v>445</v>
      </c>
      <c r="G141" s="21" t="s">
        <v>446</v>
      </c>
      <c r="H141" s="53">
        <v>1</v>
      </c>
      <c r="I141" s="1079">
        <f>I119+TIME(0,H119,0)</f>
        <v>0.4999999999999995</v>
      </c>
    </row>
    <row r="142" spans="3:9" s="29" customFormat="1" ht="16.5" customHeight="1">
      <c r="C142" s="26"/>
      <c r="D142" s="19"/>
      <c r="E142" s="728"/>
      <c r="F142" s="19"/>
      <c r="G142" s="19"/>
      <c r="H142" s="59"/>
      <c r="I142" s="67"/>
    </row>
    <row r="143" spans="2:10" s="241" customFormat="1" ht="16.5" customHeight="1">
      <c r="B143" s="1802" t="s">
        <v>362</v>
      </c>
      <c r="C143" s="1802"/>
      <c r="D143" s="1802"/>
      <c r="E143" s="1802"/>
      <c r="F143" s="1802"/>
      <c r="G143" s="1802"/>
      <c r="H143" s="1802"/>
      <c r="I143" s="1802"/>
      <c r="J143" s="1341"/>
    </row>
    <row r="144" spans="2:10" s="744" customFormat="1" ht="16.5" customHeight="1">
      <c r="B144" s="1327"/>
      <c r="C144" s="1327"/>
      <c r="D144" s="1327"/>
      <c r="E144" s="1327"/>
      <c r="F144" s="1327"/>
      <c r="G144" s="1327"/>
      <c r="H144" s="1327"/>
      <c r="I144" s="1327"/>
      <c r="J144" s="745"/>
    </row>
    <row r="145" spans="2:10" s="135" customFormat="1" ht="16.5" customHeight="1">
      <c r="B145" s="1804" t="s">
        <v>363</v>
      </c>
      <c r="C145" s="1804"/>
      <c r="D145" s="1804"/>
      <c r="E145" s="1804"/>
      <c r="F145" s="1804"/>
      <c r="G145" s="1804"/>
      <c r="H145" s="1804"/>
      <c r="I145" s="1804"/>
      <c r="J145" s="136"/>
    </row>
    <row r="146" spans="2:10" s="744" customFormat="1" ht="16.5" customHeight="1">
      <c r="B146" s="1342"/>
      <c r="C146" s="1342"/>
      <c r="D146" s="1342"/>
      <c r="E146" s="1342"/>
      <c r="F146" s="1342"/>
      <c r="G146" s="1342"/>
      <c r="H146" s="1342"/>
      <c r="I146" s="1342"/>
      <c r="J146" s="745"/>
    </row>
    <row r="147" spans="1:9" s="286" customFormat="1" ht="16.5" customHeight="1">
      <c r="A147" s="285"/>
      <c r="C147" s="287"/>
      <c r="D147" s="288"/>
      <c r="E147" s="289"/>
      <c r="F147" s="288"/>
      <c r="G147" s="1344">
        <f>I141</f>
        <v>0.4999999999999995</v>
      </c>
      <c r="H147" s="1345" t="s">
        <v>517</v>
      </c>
      <c r="I147" s="1345"/>
    </row>
    <row r="148" spans="1:9" s="284" customFormat="1" ht="16.5" customHeight="1">
      <c r="A148" s="283"/>
      <c r="B148" s="355"/>
      <c r="C148" s="355"/>
      <c r="D148" s="355"/>
      <c r="E148" s="355"/>
      <c r="F148" s="355"/>
      <c r="G148" s="355"/>
      <c r="H148" s="355"/>
      <c r="I148" s="355"/>
    </row>
    <row r="149" spans="1:9" s="36" customFormat="1" ht="16.5" customHeight="1">
      <c r="A149" s="48"/>
      <c r="B149" s="35"/>
      <c r="C149" s="79"/>
      <c r="D149" s="35"/>
      <c r="E149" s="35"/>
      <c r="F149" s="35"/>
      <c r="G149" s="35"/>
      <c r="H149" s="35"/>
      <c r="I149" s="35"/>
    </row>
    <row r="150" spans="1:9" s="36" customFormat="1" ht="16.5" customHeight="1">
      <c r="A150" s="48"/>
      <c r="B150" s="37"/>
      <c r="C150" s="38" t="s">
        <v>442</v>
      </c>
      <c r="D150" s="39" t="s">
        <v>442</v>
      </c>
      <c r="E150" s="40" t="s">
        <v>497</v>
      </c>
      <c r="F150" s="39" t="s">
        <v>442</v>
      </c>
      <c r="G150" s="40"/>
      <c r="H150" s="68" t="s">
        <v>442</v>
      </c>
      <c r="I150" s="69" t="s">
        <v>442</v>
      </c>
    </row>
    <row r="151" spans="1:9" s="36" customFormat="1" ht="16.5" customHeight="1">
      <c r="A151" s="48"/>
      <c r="B151" s="37"/>
      <c r="C151" s="38"/>
      <c r="D151" s="40"/>
      <c r="E151" s="40" t="s">
        <v>410</v>
      </c>
      <c r="F151" s="40"/>
      <c r="G151" s="37"/>
      <c r="H151" s="35"/>
      <c r="I151" s="35"/>
    </row>
    <row r="152" spans="1:9" s="52" customFormat="1" ht="16.5" customHeight="1">
      <c r="A152" s="49"/>
      <c r="B152" s="50"/>
      <c r="C152" s="51"/>
      <c r="D152" s="50"/>
      <c r="E152" s="50"/>
      <c r="F152" s="50"/>
      <c r="G152" s="50"/>
      <c r="H152" s="60"/>
      <c r="I152" s="60"/>
    </row>
    <row r="153" spans="1:9" s="291" customFormat="1" ht="16.5" customHeight="1">
      <c r="A153" s="290"/>
      <c r="C153" s="292"/>
      <c r="H153" s="293"/>
      <c r="I153" s="293"/>
    </row>
  </sheetData>
  <mergeCells count="21">
    <mergeCell ref="B46:I46"/>
    <mergeCell ref="B47:C47"/>
    <mergeCell ref="D47:I47"/>
    <mergeCell ref="B145:I145"/>
    <mergeCell ref="H53:I53"/>
    <mergeCell ref="H57:I61"/>
    <mergeCell ref="B1:I1"/>
    <mergeCell ref="B13:I13"/>
    <mergeCell ref="D49:I49"/>
    <mergeCell ref="B143:I143"/>
    <mergeCell ref="B48:C49"/>
    <mergeCell ref="D48:I48"/>
    <mergeCell ref="B7:I7"/>
    <mergeCell ref="B52:I52"/>
    <mergeCell ref="B2:C2"/>
    <mergeCell ref="B3:C4"/>
    <mergeCell ref="H14:I14"/>
    <mergeCell ref="D4:I4"/>
    <mergeCell ref="D2:I2"/>
    <mergeCell ref="D3:I3"/>
    <mergeCell ref="B8:I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 </cp:lastModifiedBy>
  <cp:lastPrinted>2004-08-09T21:03:49Z</cp:lastPrinted>
  <dcterms:created xsi:type="dcterms:W3CDTF">2000-07-21T11:47:05Z</dcterms:created>
  <dcterms:modified xsi:type="dcterms:W3CDTF">2004-08-10T23:46:17Z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