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0"/>
  </bookViews>
  <sheets>
    <sheet name="802.11 Cover" sheetId="1" r:id="rId1"/>
    <sheet name="802 JT Wireless Cover" sheetId="2" r:id="rId2"/>
    <sheet name="Courtesy Notice" sheetId="3" r:id="rId3"/>
    <sheet name="WG Activites" sheetId="4" r:id="rId4"/>
    <sheet name="WG Officers" sheetId="5" r:id="rId5"/>
    <sheet name="WG CAC Information" sheetId="6" r:id="rId6"/>
    <sheet name="Joint 11-15-18-19-20-21 Mtg" sheetId="7" r:id="rId7"/>
    <sheet name="802.11 WLAN Graphic" sheetId="8" r:id="rId8"/>
    <sheet name="802.11 WG Agenda" sheetId="9" r:id="rId9"/>
    <sheet name="All 802.11 Objectives" sheetId="10" r:id="rId10"/>
    <sheet name="TGE Agenda" sheetId="11" r:id="rId11"/>
    <sheet name="TGJ Agenda" sheetId="12" r:id="rId12"/>
    <sheet name="TGK Agenda" sheetId="13" r:id="rId13"/>
    <sheet name="TGM Agenda" sheetId="14" r:id="rId14"/>
    <sheet name="TGN Agenda" sheetId="15" r:id="rId15"/>
    <sheet name="TGR Agenda" sheetId="16" r:id="rId16"/>
    <sheet name="TGS Agenda" sheetId="17" r:id="rId17"/>
    <sheet name="Publicity SC Agenda" sheetId="18" r:id="rId18"/>
    <sheet name="WNG SC Agenda" sheetId="19" r:id="rId19"/>
    <sheet name="WAV SG Agenda" sheetId="20" r:id="rId20"/>
    <sheet name="WIEN SG Agenda" sheetId="21" r:id="rId21"/>
    <sheet name="WNM SG Agenda" sheetId="22" r:id="rId22"/>
    <sheet name="WPP SG Agenda" sheetId="23" r:id="rId23"/>
    <sheet name="5GHZ Regulatory AHC Agenda" sheetId="24" r:id="rId24"/>
  </sheets>
  <definedNames>
    <definedName name="_Parse_In" localSheetId="8" hidden="1">'802.11 WG Agenda'!$C$12:$C$52</definedName>
    <definedName name="_Parse_In" localSheetId="6" hidden="1">'Joint 11-15-18-19-20-21 Mtg'!#REF!</definedName>
    <definedName name="_Parse_Out" localSheetId="8" hidden="1">'802.11 WG Agenda'!#REF!</definedName>
    <definedName name="_Parse_Out" localSheetId="6" hidden="1">'Joint 11-15-18-19-20-21 Mtg'!#REF!</definedName>
    <definedName name="all" localSheetId="17">#REF!</definedName>
    <definedName name="all">#REF!</definedName>
    <definedName name="circular" localSheetId="17">#REF!</definedName>
    <definedName name="circular">#REF!</definedName>
    <definedName name="_xlnm.Print_Area" localSheetId="8">'802.11 WG Agenda'!$C$1:$I$52</definedName>
    <definedName name="_xlnm.Print_Area" localSheetId="7">'802.11 WLAN Graphic'!$B$2:$AD$101</definedName>
    <definedName name="_xlnm.Print_Area" localSheetId="2">'Courtesy Notice'!$B$1:$O$35</definedName>
    <definedName name="_xlnm.Print_Area" localSheetId="6">'Joint 11-15-18-19-20-21 Mtg'!$C$3:$I$94</definedName>
    <definedName name="_xlnm.Print_Area" localSheetId="10">'TGE Agenda'!#REF!</definedName>
    <definedName name="_xlnm.Print_Area" localSheetId="11">'TGJ Agenda'!#REF!</definedName>
    <definedName name="_xlnm.Print_Area" localSheetId="13">'TGM Agenda'!#REF!</definedName>
    <definedName name="_xlnm.Print_Area" localSheetId="5">'WG CAC Information'!$B$3:$H$14</definedName>
    <definedName name="_xlnm.Print_Area" localSheetId="18">'WNG SC Agenda'!$B$1:$I$47</definedName>
    <definedName name="Print_Area_MI" localSheetId="8">'802.11 WG Agenda'!$C$1:$H$11</definedName>
    <definedName name="Print_Area_MI" localSheetId="7">#REF!</definedName>
    <definedName name="Print_Area_MI" localSheetId="6">'Joint 11-15-18-19-20-21 Mtg'!$C$3:$H$94</definedName>
    <definedName name="Print_Area_MI" localSheetId="17">#REF!</definedName>
    <definedName name="Print_Area_MI" localSheetId="10">#REF!</definedName>
    <definedName name="Print_Area_MI" localSheetId="11">#REF!</definedName>
    <definedName name="Print_Area_MI" localSheetId="13">#REF!</definedName>
    <definedName name="Print_Area_MI" localSheetId="14">#REF!</definedName>
    <definedName name="Print_Area_MI">#REF!</definedName>
    <definedName name="Z_00AABE15_45FB_42F7_A454_BE72949E7A28_.wvu.Cols" localSheetId="5" hidden="1">'WG CAC Information'!#REF!</definedName>
    <definedName name="Z_00AABE15_45FB_42F7_A454_BE72949E7A28_.wvu.PrintArea" localSheetId="8" hidden="1">'802.11 WG Agenda'!$C$1:$I$52</definedName>
    <definedName name="Z_00AABE15_45FB_42F7_A454_BE72949E7A28_.wvu.PrintArea" localSheetId="7" hidden="1">'802.11 WLAN Graphic'!$B$2:$AD$39</definedName>
    <definedName name="Z_00AABE15_45FB_42F7_A454_BE72949E7A28_.wvu.PrintArea" localSheetId="2" hidden="1">'Courtesy Notice'!$B$1:$O$35</definedName>
    <definedName name="Z_00AABE15_45FB_42F7_A454_BE72949E7A28_.wvu.PrintArea" localSheetId="6" hidden="1">'Joint 11-15-18-19-20-21 Mtg'!$C$3:$I$94</definedName>
    <definedName name="Z_00AABE15_45FB_42F7_A454_BE72949E7A28_.wvu.PrintArea" localSheetId="10" hidden="1">'TGE Agenda'!#REF!</definedName>
    <definedName name="Z_00AABE15_45FB_42F7_A454_BE72949E7A28_.wvu.PrintArea" localSheetId="11" hidden="1">'TGJ Agenda'!#REF!</definedName>
    <definedName name="Z_00AABE15_45FB_42F7_A454_BE72949E7A28_.wvu.PrintArea" localSheetId="13" hidden="1">'TGM Agenda'!#REF!</definedName>
    <definedName name="Z_00AABE15_45FB_42F7_A454_BE72949E7A28_.wvu.PrintArea" localSheetId="14" hidden="1">'TGN Agenda'!#REF!</definedName>
    <definedName name="Z_00AABE15_45FB_42F7_A454_BE72949E7A28_.wvu.Rows" localSheetId="7" hidden="1">'802.11 WLAN Graphic'!$42:$42</definedName>
    <definedName name="Z_01351426_BC21_409B_B89C_63860E1A4AC3_.wvu.PrintArea" localSheetId="10" hidden="1">'TGE Agenda'!#REF!</definedName>
    <definedName name="Z_01351426_BC21_409B_B89C_63860E1A4AC3_.wvu.PrintArea" localSheetId="11" hidden="1">'TGJ Agenda'!#REF!</definedName>
    <definedName name="Z_01351426_BC21_409B_B89C_63860E1A4AC3_.wvu.PrintArea" localSheetId="13" hidden="1">'TGM Agenda'!#REF!</definedName>
    <definedName name="Z_01351426_BC21_409B_B89C_63860E1A4AC3_.wvu.PrintArea" localSheetId="14" hidden="1">'TGN Agenda'!#REF!</definedName>
    <definedName name="Z_1A4B53BA_FB50_4C55_8FB0_39E1B9C1F190_.wvu.Cols" localSheetId="5" hidden="1">'WG CAC Information'!#REF!</definedName>
    <definedName name="Z_1A4B53BA_FB50_4C55_8FB0_39E1B9C1F190_.wvu.PrintArea" localSheetId="8" hidden="1">'802.11 WG Agenda'!$C$1:$I$52</definedName>
    <definedName name="Z_1A4B53BA_FB50_4C55_8FB0_39E1B9C1F190_.wvu.PrintArea" localSheetId="7" hidden="1">'802.11 WLAN Graphic'!$B$2:$AD$39</definedName>
    <definedName name="Z_1A4B53BA_FB50_4C55_8FB0_39E1B9C1F190_.wvu.PrintArea" localSheetId="2" hidden="1">'Courtesy Notice'!$B$1:$O$35</definedName>
    <definedName name="Z_1A4B53BA_FB50_4C55_8FB0_39E1B9C1F190_.wvu.PrintArea" localSheetId="6" hidden="1">'Joint 11-15-18-19-20-21 Mtg'!$C$3:$I$94</definedName>
    <definedName name="Z_1A4B53BA_FB50_4C55_8FB0_39E1B9C1F190_.wvu.PrintArea" localSheetId="10" hidden="1">'TGE Agenda'!#REF!</definedName>
    <definedName name="Z_1A4B53BA_FB50_4C55_8FB0_39E1B9C1F190_.wvu.PrintArea" localSheetId="11" hidden="1">'TGJ Agenda'!#REF!</definedName>
    <definedName name="Z_1A4B53BA_FB50_4C55_8FB0_39E1B9C1F190_.wvu.PrintArea" localSheetId="13" hidden="1">'TGM Agenda'!#REF!</definedName>
    <definedName name="Z_1A4B53BA_FB50_4C55_8FB0_39E1B9C1F190_.wvu.PrintArea" localSheetId="14" hidden="1">'TGN Agenda'!#REF!</definedName>
    <definedName name="Z_1A4B53BA_FB50_4C55_8FB0_39E1B9C1F190_.wvu.Rows" localSheetId="8" hidden="1">'802.11 WG Agenda'!$1:$11,'802.11 WG Agenda'!$12:$45,'802.11 WG Agenda'!$51:$52,'802.11 WG Agenda'!#REF!</definedName>
    <definedName name="Z_1A4B53BA_FB50_4C55_8FB0_39E1B9C1F190_.wvu.Rows" localSheetId="7" hidden="1">'802.11 WLAN Graphic'!$42:$42</definedName>
    <definedName name="Z_1A4B53BA_FB50_4C55_8FB0_39E1B9C1F190_.wvu.Rows" localSheetId="6" hidden="1">'Joint 11-15-18-19-20-21 Mtg'!#REF!,'Joint 11-15-18-19-20-21 Mtg'!#REF!,'Joint 11-15-18-19-20-21 Mtg'!#REF!,'Joint 11-15-18-19-20-21 Mtg'!#REF!</definedName>
    <definedName name="Z_20E74821_39C1_45DB_92E8_46A0E2E722B2_.wvu.Cols" localSheetId="5" hidden="1">'WG CAC Information'!#REF!</definedName>
    <definedName name="Z_20E74821_39C1_45DB_92E8_46A0E2E722B2_.wvu.PrintArea" localSheetId="8" hidden="1">'802.11 WG Agenda'!$C$1:$I$52</definedName>
    <definedName name="Z_20E74821_39C1_45DB_92E8_46A0E2E722B2_.wvu.PrintArea" localSheetId="7" hidden="1">'802.11 WLAN Graphic'!$B$2:$AD$39</definedName>
    <definedName name="Z_20E74821_39C1_45DB_92E8_46A0E2E722B2_.wvu.PrintArea" localSheetId="2" hidden="1">'Courtesy Notice'!$B$1:$O$35</definedName>
    <definedName name="Z_20E74821_39C1_45DB_92E8_46A0E2E722B2_.wvu.PrintArea" localSheetId="6" hidden="1">'Joint 11-15-18-19-20-21 Mtg'!$C$3:$I$94</definedName>
    <definedName name="Z_20E74821_39C1_45DB_92E8_46A0E2E722B2_.wvu.PrintArea" localSheetId="10" hidden="1">'TGE Agenda'!#REF!</definedName>
    <definedName name="Z_20E74821_39C1_45DB_92E8_46A0E2E722B2_.wvu.PrintArea" localSheetId="11" hidden="1">'TGJ Agenda'!#REF!</definedName>
    <definedName name="Z_20E74821_39C1_45DB_92E8_46A0E2E722B2_.wvu.PrintArea" localSheetId="13" hidden="1">'TGM Agenda'!#REF!</definedName>
    <definedName name="Z_20E74821_39C1_45DB_92E8_46A0E2E722B2_.wvu.PrintArea" localSheetId="14" hidden="1">'TGN Agenda'!#REF!</definedName>
    <definedName name="Z_20E74821_39C1_45DB_92E8_46A0E2E722B2_.wvu.Rows" localSheetId="8" hidden="1">'802.11 WG Agenda'!#REF!,'802.11 WG Agenda'!$1:$11,'802.11 WG Agenda'!$12:$45</definedName>
    <definedName name="Z_20E74821_39C1_45DB_92E8_46A0E2E722B2_.wvu.Rows" localSheetId="7" hidden="1">'802.11 WLAN Graphic'!$42:$42</definedName>
    <definedName name="Z_20E74821_39C1_45DB_92E8_46A0E2E722B2_.wvu.Rows" localSheetId="6" hidden="1">'Joint 11-15-18-19-20-21 Mtg'!$2:$82,'Joint 11-15-18-19-20-21 Mtg'!#REF!,'Joint 11-15-18-19-20-21 Mtg'!#REF!</definedName>
    <definedName name="Z_27B78060_68E1_4A63_8B2B_C34DB2097BAE_.wvu.Cols" localSheetId="5" hidden="1">'WG CAC Information'!#REF!</definedName>
    <definedName name="Z_27B78060_68E1_4A63_8B2B_C34DB2097BAE_.wvu.PrintArea" localSheetId="8" hidden="1">'802.11 WG Agenda'!$C$1:$I$52</definedName>
    <definedName name="Z_27B78060_68E1_4A63_8B2B_C34DB2097BAE_.wvu.PrintArea" localSheetId="7" hidden="1">'802.11 WLAN Graphic'!$B$2:$AD$39</definedName>
    <definedName name="Z_27B78060_68E1_4A63_8B2B_C34DB2097BAE_.wvu.PrintArea" localSheetId="2" hidden="1">'Courtesy Notice'!$B$1:$O$35</definedName>
    <definedName name="Z_27B78060_68E1_4A63_8B2B_C34DB2097BAE_.wvu.PrintArea" localSheetId="6" hidden="1">'Joint 11-15-18-19-20-21 Mtg'!$C$3:$I$94</definedName>
    <definedName name="Z_27B78060_68E1_4A63_8B2B_C34DB2097BAE_.wvu.PrintArea" localSheetId="10" hidden="1">'TGE Agenda'!#REF!</definedName>
    <definedName name="Z_27B78060_68E1_4A63_8B2B_C34DB2097BAE_.wvu.PrintArea" localSheetId="11" hidden="1">'TGJ Agenda'!#REF!</definedName>
    <definedName name="Z_27B78060_68E1_4A63_8B2B_C34DB2097BAE_.wvu.PrintArea" localSheetId="13" hidden="1">'TGM Agenda'!#REF!</definedName>
    <definedName name="Z_27B78060_68E1_4A63_8B2B_C34DB2097BAE_.wvu.PrintArea" localSheetId="14" hidden="1">'TGN Agenda'!#REF!</definedName>
    <definedName name="Z_27B78060_68E1_4A63_8B2B_C34DB2097BAE_.wvu.Rows" localSheetId="7" hidden="1">'802.11 WLAN Graphic'!$42:$42</definedName>
    <definedName name="Z_2A0FDEE0_69FA_11D3_B977_C0F04DC10124_.wvu.PrintArea" localSheetId="8" hidden="1">'802.11 WG Agenda'!$C$1:$I$11</definedName>
    <definedName name="Z_2A0FDEE0_69FA_11D3_B977_C0F04DC10124_.wvu.PrintArea" localSheetId="6" hidden="1">'Joint 11-15-18-19-20-21 Mtg'!$C$3:$I$94</definedName>
    <definedName name="Z_471EB7C4_B2CF_4FBE_9DC9_693B69A7F9FF_.wvu.Cols" localSheetId="5" hidden="1">'WG CAC Information'!#REF!</definedName>
    <definedName name="Z_471EB7C4_B2CF_4FBE_9DC9_693B69A7F9FF_.wvu.PrintArea" localSheetId="8" hidden="1">'802.11 WG Agenda'!$C$1:$I$52</definedName>
    <definedName name="Z_471EB7C4_B2CF_4FBE_9DC9_693B69A7F9FF_.wvu.PrintArea" localSheetId="7" hidden="1">'802.11 WLAN Graphic'!$B$2:$AD$39</definedName>
    <definedName name="Z_471EB7C4_B2CF_4FBE_9DC9_693B69A7F9FF_.wvu.PrintArea" localSheetId="2" hidden="1">'Courtesy Notice'!$B$1:$O$35</definedName>
    <definedName name="Z_471EB7C4_B2CF_4FBE_9DC9_693B69A7F9FF_.wvu.PrintArea" localSheetId="6" hidden="1">'Joint 11-15-18-19-20-21 Mtg'!$C$3:$I$94</definedName>
    <definedName name="Z_471EB7C4_B2CF_4FBE_9DC9_693B69A7F9FF_.wvu.PrintArea" localSheetId="10" hidden="1">'TGE Agenda'!#REF!</definedName>
    <definedName name="Z_471EB7C4_B2CF_4FBE_9DC9_693B69A7F9FF_.wvu.PrintArea" localSheetId="11" hidden="1">'TGJ Agenda'!#REF!</definedName>
    <definedName name="Z_471EB7C4_B2CF_4FBE_9DC9_693B69A7F9FF_.wvu.PrintArea" localSheetId="13" hidden="1">'TGM Agenda'!#REF!</definedName>
    <definedName name="Z_471EB7C4_B2CF_4FBE_9DC9_693B69A7F9FF_.wvu.PrintArea" localSheetId="14" hidden="1">'TGN Agenda'!#REF!</definedName>
    <definedName name="Z_471EB7C4_B2CF_4FBE_9DC9_693B69A7F9FF_.wvu.Rows" localSheetId="7" hidden="1">'802.11 WLAN Graphic'!$42:$42</definedName>
    <definedName name="Z_50D0CB11_55BB_43D8_AE23_D74B28948084_.wvu.Cols" localSheetId="5" hidden="1">'WG CAC Information'!#REF!</definedName>
    <definedName name="Z_50D0CB11_55BB_43D8_AE23_D74B28948084_.wvu.PrintArea" localSheetId="8" hidden="1">'802.11 WG Agenda'!$C$1:$I$52</definedName>
    <definedName name="Z_50D0CB11_55BB_43D8_AE23_D74B28948084_.wvu.PrintArea" localSheetId="7" hidden="1">'802.11 WLAN Graphic'!$B$2:$AD$39</definedName>
    <definedName name="Z_50D0CB11_55BB_43D8_AE23_D74B28948084_.wvu.PrintArea" localSheetId="2" hidden="1">'Courtesy Notice'!$B$1:$O$35</definedName>
    <definedName name="Z_50D0CB11_55BB_43D8_AE23_D74B28948084_.wvu.PrintArea" localSheetId="6" hidden="1">'Joint 11-15-18-19-20-21 Mtg'!$C$3:$I$94</definedName>
    <definedName name="Z_50D0CB11_55BB_43D8_AE23_D74B28948084_.wvu.PrintArea" localSheetId="10" hidden="1">'TGE Agenda'!#REF!</definedName>
    <definedName name="Z_50D0CB11_55BB_43D8_AE23_D74B28948084_.wvu.PrintArea" localSheetId="11" hidden="1">'TGJ Agenda'!#REF!</definedName>
    <definedName name="Z_50D0CB11_55BB_43D8_AE23_D74B28948084_.wvu.PrintArea" localSheetId="13" hidden="1">'TGM Agenda'!#REF!</definedName>
    <definedName name="Z_50D0CB11_55BB_43D8_AE23_D74B28948084_.wvu.PrintArea" localSheetId="14" hidden="1">'TGN Agenda'!#REF!</definedName>
    <definedName name="Z_50D0CB11_55BB_43D8_AE23_D74B28948084_.wvu.Rows" localSheetId="8" hidden="1">'802.11 WG Agenda'!#REF!,'802.11 WG Agenda'!$12:$45,'802.11 WG Agenda'!$51:$52,'802.11 WG Agenda'!#REF!</definedName>
    <definedName name="Z_50D0CB11_55BB_43D8_AE23_D74B28948084_.wvu.Rows" localSheetId="7" hidden="1">'802.11 WLAN Graphic'!$42:$42</definedName>
    <definedName name="Z_50D0CB11_55BB_43D8_AE23_D74B28948084_.wvu.Rows" localSheetId="6" hidden="1">'Joint 11-15-18-19-20-21 Mtg'!$2:$82,'Joint 11-15-18-19-20-21 Mtg'!#REF!,'Joint 11-15-18-19-20-21 Mtg'!#REF!,'Joint 11-15-18-19-20-21 Mtg'!#REF!</definedName>
    <definedName name="Z_7E5ADFC7_82CA_4A70_A250_6FC82DA284DC_.wvu.Cols" localSheetId="5" hidden="1">'WG CAC Information'!#REF!</definedName>
    <definedName name="Z_7E5ADFC7_82CA_4A70_A250_6FC82DA284DC_.wvu.PrintArea" localSheetId="8" hidden="1">'802.11 WG Agenda'!$C$1:$I$52</definedName>
    <definedName name="Z_7E5ADFC7_82CA_4A70_A250_6FC82DA284DC_.wvu.PrintArea" localSheetId="7" hidden="1">'802.11 WLAN Graphic'!$B$2:$AD$39</definedName>
    <definedName name="Z_7E5ADFC7_82CA_4A70_A250_6FC82DA284DC_.wvu.PrintArea" localSheetId="2" hidden="1">'Courtesy Notice'!$B$1:$O$35</definedName>
    <definedName name="Z_7E5ADFC7_82CA_4A70_A250_6FC82DA284DC_.wvu.PrintArea" localSheetId="6" hidden="1">'Joint 11-15-18-19-20-21 Mtg'!$C$3:$I$94</definedName>
    <definedName name="Z_7E5ADFC7_82CA_4A70_A250_6FC82DA284DC_.wvu.PrintArea" localSheetId="10" hidden="1">'TGE Agenda'!#REF!</definedName>
    <definedName name="Z_7E5ADFC7_82CA_4A70_A250_6FC82DA284DC_.wvu.PrintArea" localSheetId="11" hidden="1">'TGJ Agenda'!#REF!</definedName>
    <definedName name="Z_7E5ADFC7_82CA_4A70_A250_6FC82DA284DC_.wvu.PrintArea" localSheetId="13" hidden="1">'TGM Agenda'!#REF!</definedName>
    <definedName name="Z_7E5ADFC7_82CA_4A70_A250_6FC82DA284DC_.wvu.PrintArea" localSheetId="14" hidden="1">'TGN Agenda'!#REF!</definedName>
    <definedName name="Z_7E5ADFC7_82CA_4A70_A250_6FC82DA284DC_.wvu.Rows" localSheetId="8" hidden="1">'802.11 WG Agenda'!#REF!,'802.11 WG Agenda'!$1:$11,'802.11 WG Agenda'!$51:$52,'802.11 WG Agenda'!#REF!</definedName>
    <definedName name="Z_7E5ADFC7_82CA_4A70_A250_6FC82DA284DC_.wvu.Rows" localSheetId="7" hidden="1">'802.11 WLAN Graphic'!$42:$42</definedName>
    <definedName name="Z_7E5ADFC7_82CA_4A70_A250_6FC82DA284DC_.wvu.Rows" localSheetId="6" hidden="1">'Joint 11-15-18-19-20-21 Mtg'!$2:$82,'Joint 11-15-18-19-20-21 Mtg'!#REF!,'Joint 11-15-18-19-20-21 Mtg'!#REF!,'Joint 11-15-18-19-20-21 Mtg'!#REF!</definedName>
    <definedName name="Z_8D92D2AF_2CAD_452E_A3CD_1873B5F36168_.wvu.PrintArea" localSheetId="10" hidden="1">'TGE Agenda'!#REF!</definedName>
    <definedName name="Z_8D92D2AF_2CAD_452E_A3CD_1873B5F36168_.wvu.PrintArea" localSheetId="11" hidden="1">'TGJ Agenda'!#REF!</definedName>
    <definedName name="Z_8D92D2AF_2CAD_452E_A3CD_1873B5F36168_.wvu.PrintArea" localSheetId="13" hidden="1">'TGM Agenda'!#REF!</definedName>
    <definedName name="Z_8D92D2AF_2CAD_452E_A3CD_1873B5F36168_.wvu.PrintArea" localSheetId="14" hidden="1">'TGN Agenda'!#REF!</definedName>
    <definedName name="Z_9CE52BE5_0801_41C2_9AF3_77665672858F_.wvu.PrintArea" localSheetId="10" hidden="1">'TGE Agenda'!#REF!</definedName>
    <definedName name="Z_9CE52BE5_0801_41C2_9AF3_77665672858F_.wvu.PrintArea" localSheetId="11" hidden="1">'TGJ Agenda'!#REF!</definedName>
    <definedName name="Z_9CE52BE5_0801_41C2_9AF3_77665672858F_.wvu.PrintArea" localSheetId="13" hidden="1">'TGM Agenda'!#REF!</definedName>
    <definedName name="Z_9CE52BE5_0801_41C2_9AF3_77665672858F_.wvu.PrintArea" localSheetId="14" hidden="1">'TGN Agenda'!#REF!</definedName>
    <definedName name="Z_B316FFF2_8282_4BB7_BE04_5FED6E033DE9_.wvu.Cols" localSheetId="5" hidden="1">'WG CAC Information'!#REF!</definedName>
    <definedName name="Z_B316FFF2_8282_4BB7_BE04_5FED6E033DE9_.wvu.PrintArea" localSheetId="8" hidden="1">'802.11 WG Agenda'!$C$1:$I$52</definedName>
    <definedName name="Z_B316FFF2_8282_4BB7_BE04_5FED6E033DE9_.wvu.PrintArea" localSheetId="7" hidden="1">'802.11 WLAN Graphic'!$B$2:$AD$39</definedName>
    <definedName name="Z_B316FFF2_8282_4BB7_BE04_5FED6E033DE9_.wvu.PrintArea" localSheetId="2" hidden="1">'Courtesy Notice'!$B$1:$O$35</definedName>
    <definedName name="Z_B316FFF2_8282_4BB7_BE04_5FED6E033DE9_.wvu.PrintArea" localSheetId="6" hidden="1">'Joint 11-15-18-19-20-21 Mtg'!$C$3:$I$94</definedName>
    <definedName name="Z_B316FFF2_8282_4BB7_BE04_5FED6E033DE9_.wvu.PrintArea" localSheetId="10" hidden="1">'TGE Agenda'!#REF!</definedName>
    <definedName name="Z_B316FFF2_8282_4BB7_BE04_5FED6E033DE9_.wvu.PrintArea" localSheetId="11" hidden="1">'TGJ Agenda'!#REF!</definedName>
    <definedName name="Z_B316FFF2_8282_4BB7_BE04_5FED6E033DE9_.wvu.PrintArea" localSheetId="13" hidden="1">'TGM Agenda'!#REF!</definedName>
    <definedName name="Z_B316FFF2_8282_4BB7_BE04_5FED6E033DE9_.wvu.PrintArea" localSheetId="14" hidden="1">'TGN Agenda'!#REF!</definedName>
    <definedName name="Z_B316FFF2_8282_4BB7_BE04_5FED6E033DE9_.wvu.Rows" localSheetId="7" hidden="1">'802.11 WLAN Graphic'!$42:$42</definedName>
    <definedName name="Z_D4E8B07C_FEE0_4EA8_8BFF_718522EDB209_.wvu.PrintArea" localSheetId="10" hidden="1">'TGE Agenda'!#REF!</definedName>
    <definedName name="Z_D4E8B07C_FEE0_4EA8_8BFF_718522EDB209_.wvu.PrintArea" localSheetId="11" hidden="1">'TGJ Agenda'!#REF!</definedName>
    <definedName name="Z_D4E8B07C_FEE0_4EA8_8BFF_718522EDB209_.wvu.PrintArea" localSheetId="13" hidden="1">'TGM Agenda'!#REF!</definedName>
    <definedName name="Z_D4E8B07C_FEE0_4EA8_8BFF_718522EDB209_.wvu.PrintArea" localSheetId="14" hidden="1">'TGN Agenda'!#REF!</definedName>
    <definedName name="Z_DBF0CC93_C857_4200_9DDB_6A6B8DD7471C_.wvu.PrintArea" localSheetId="10" hidden="1">'TGE Agenda'!#REF!</definedName>
    <definedName name="Z_DBF0CC93_C857_4200_9DDB_6A6B8DD7471C_.wvu.PrintArea" localSheetId="11" hidden="1">'TGJ Agenda'!#REF!</definedName>
    <definedName name="Z_DBF0CC93_C857_4200_9DDB_6A6B8DD7471C_.wvu.PrintArea" localSheetId="13" hidden="1">'TGM Agenda'!#REF!</definedName>
    <definedName name="Z_DBF0CC93_C857_4200_9DDB_6A6B8DD7471C_.wvu.PrintArea" localSheetId="14" hidden="1">'TGN Agenda'!#REF!</definedName>
    <definedName name="Z_F11FCF8F_B1E0_4502_BA2A_D6902C41E860_.wvu.PrintArea" localSheetId="10" hidden="1">'TGE Agenda'!#REF!</definedName>
    <definedName name="Z_F11FCF8F_B1E0_4502_BA2A_D6902C41E860_.wvu.PrintArea" localSheetId="11" hidden="1">'TGJ Agenda'!#REF!</definedName>
    <definedName name="Z_F11FCF8F_B1E0_4502_BA2A_D6902C41E860_.wvu.PrintArea" localSheetId="13" hidden="1">'TGM Agenda'!#REF!</definedName>
    <definedName name="Z_F11FCF8F_B1E0_4502_BA2A_D6902C41E860_.wvu.PrintArea" localSheetId="14" hidden="1">'TGN Agenda'!#REF!</definedName>
    <definedName name="Z_F79A64F2_B6BC_4F7C_99F7_D466E5DF942E_.wvu.PrintArea" localSheetId="10" hidden="1">'TGE Agenda'!#REF!</definedName>
    <definedName name="Z_F79A64F2_B6BC_4F7C_99F7_D466E5DF942E_.wvu.PrintArea" localSheetId="11" hidden="1">'TGJ Agenda'!#REF!</definedName>
    <definedName name="Z_F79A64F2_B6BC_4F7C_99F7_D466E5DF942E_.wvu.PrintArea" localSheetId="13" hidden="1">'TGM Agenda'!#REF!</definedName>
    <definedName name="Z_F79A64F2_B6BC_4F7C_99F7_D466E5DF942E_.wvu.PrintArea" localSheetId="14" hidden="1">'TGN Agenda'!#REF!</definedName>
  </definedNames>
  <calcPr fullCalcOnLoad="1"/>
</workbook>
</file>

<file path=xl/sharedStrings.xml><?xml version="1.0" encoding="utf-8"?>
<sst xmlns="http://schemas.openxmlformats.org/spreadsheetml/2006/main" count="2639" uniqueCount="919">
  <si>
    <t>TASK GROUP S - ESS MESH NETWORKING</t>
  </si>
  <si>
    <t>TASK GROUP R - FAST ROAMING</t>
  </si>
  <si>
    <t>WG CHAIR'S AD-HOC COMMITTEE - 5 GHZ REGULATORY</t>
  </si>
  <si>
    <t>REVIEW &amp; APPROVE JT 802.11/ 15/ 18/ 19/ 20/ 21 MTG MINS from Garden Grove (May 2004) Session</t>
  </si>
  <si>
    <t>REVIEW AND APPROVE THE 802.11 MINUTES OF Garden Grove (May 2004) SESSION</t>
  </si>
  <si>
    <t>1ST CALL 05/04</t>
  </si>
  <si>
    <t>REPORT OF CAC "BONNEVILLE" TIGER TEAM</t>
  </si>
  <si>
    <t>802.11 MID-SESSION PLENARY AGENDA - Wednesday, July 14, 2004 - 10:30 AM</t>
  </si>
  <si>
    <t>802.11 CLOSING PLENARY AGENDA - Friday, July 16, 2004 - 08:00 AM</t>
  </si>
  <si>
    <t>TGR - CLOSING REPORT &amp; NEXT MEETING OBJECTIVES</t>
  </si>
  <si>
    <t>TGS - CLOSING REPORT &amp; NEXT MEETING OBJECTIVES</t>
  </si>
  <si>
    <t>WG CHAIR'S AD-HOC COMMITTEE- 5 GHZ REGULATORY- CLOSING REPORT &amp; NEXT MTG OBJECT.</t>
  </si>
  <si>
    <t>TGS MOTIONS (If Required)</t>
  </si>
  <si>
    <t>TGR MOTIONS (If Required)</t>
  </si>
  <si>
    <t>WG CHAIR'S AD-HOC COMMITTEE- 5 GHZ REGULATORY MOTIONS (If Required)</t>
  </si>
  <si>
    <t>NEXT MEETING: September 12th-17th, 2004, Berlin, Germany - 87th Mtg - Interim</t>
  </si>
  <si>
    <t>IEEE 802.11 &amp; Other Standards Bodies or Alliances administrative issues &amp; co-ordination</t>
  </si>
  <si>
    <t>Complete the Draft PAR and 5 Criteria</t>
  </si>
  <si>
    <t>WNM STUDY GROUP AGENDA - Wednesday, June 13, 2004 - 8:00 AM</t>
  </si>
  <si>
    <t>ELECT A SECRETARY</t>
  </si>
  <si>
    <t>WNM STUDY GROUP AGENDA - Thursday, June 15, 2004 - 8:00 AM</t>
  </si>
  <si>
    <t>Resolve and approve comments to PAR/5 Criteria from 802</t>
  </si>
  <si>
    <t>AP Functional description and Behavior</t>
  </si>
  <si>
    <t>Technical submissions to refine scope and way forward</t>
  </si>
  <si>
    <t xml:space="preserve">Complete technical and editorial comments on draft letter wrt 802.11a minimal interference </t>
  </si>
  <si>
    <t>Adopt 802.11rev/D0.1</t>
  </si>
  <si>
    <t>Philips Semiconductors, Inc.,                                           1109 McKay Drive, M/S 48A SJ,                                        San Jose, CA 95131-1706, USA</t>
  </si>
  <si>
    <t>Recess until Thursday meeting</t>
  </si>
  <si>
    <t>Recess until 1PM for lunch</t>
  </si>
  <si>
    <t>Presentations and discussion</t>
  </si>
  <si>
    <t>\</t>
  </si>
  <si>
    <t>802.11 - Wireless Interworking with External Networks</t>
  </si>
  <si>
    <t>Stephen McCann</t>
  </si>
  <si>
    <t xml:space="preserve">Adjourn </t>
  </si>
  <si>
    <t>Last meeting and telecons summary</t>
  </si>
  <si>
    <t>Call for Submissions</t>
  </si>
  <si>
    <t>Presentations relevant to PAR and 5 criteria</t>
  </si>
  <si>
    <t>Recess for Day</t>
  </si>
  <si>
    <t>MCCANN</t>
  </si>
  <si>
    <t>WIEN SG - CLOSING REPORT &amp; NEXT MEETING OBJECTIVES</t>
  </si>
  <si>
    <t>WNM SG - CLOSING REPORT &amp; NEXT MEETING OBJECTIVES</t>
  </si>
  <si>
    <t>4.2.15</t>
  </si>
  <si>
    <t>4.2.16</t>
  </si>
  <si>
    <t>4.2.17</t>
  </si>
  <si>
    <t>WIEN SG MOTIONS (If Required)</t>
  </si>
  <si>
    <t>WNM SG MOTIONS (If Required)</t>
  </si>
  <si>
    <t>5.1.15.1</t>
  </si>
  <si>
    <t>5.1.15.2</t>
  </si>
  <si>
    <t>5.1.15.3</t>
  </si>
  <si>
    <t>6.1.15.1</t>
  </si>
  <si>
    <t>6.1.15.2</t>
  </si>
  <si>
    <t>6.1.15.3</t>
  </si>
  <si>
    <t>Continue incorporation of revision text into draft</t>
  </si>
  <si>
    <t>CHAIR - BOB O'HARA</t>
  </si>
  <si>
    <t>WIRELESS  NETWORK MANAGEMENT STUDY GROUP OBJECTIVES FOR THIS SESSION</t>
  </si>
  <si>
    <t>Present Submissions</t>
  </si>
  <si>
    <t>Worstell</t>
  </si>
  <si>
    <t>CALL FOR PAPERS</t>
  </si>
  <si>
    <t>PRESENTATION OF PAPERS</t>
  </si>
  <si>
    <t>LUNCH</t>
  </si>
  <si>
    <t>CALL TO ORDER</t>
  </si>
  <si>
    <t>REVIEW WNM DRAFT PAR AND 5 CRITERIA</t>
  </si>
  <si>
    <t>REVISE PAR AND 5 CRITERIA</t>
  </si>
  <si>
    <t>NEXT STEPS</t>
  </si>
  <si>
    <t>802.11 WORKING GROUP OBJECTIVES FOR THIS SESSION</t>
  </si>
  <si>
    <t>WG VOTERS SUMMARY</t>
  </si>
  <si>
    <t>2.1.1</t>
  </si>
  <si>
    <t>Meeting Call to Order</t>
  </si>
  <si>
    <t>PLENARY</t>
  </si>
  <si>
    <t>No Overhead Projectors</t>
  </si>
  <si>
    <t>CAC Co-ordination with WG Chair</t>
  </si>
  <si>
    <t>TASK GROUP K - RADIO RESOURCE MEASUREMENTS</t>
  </si>
  <si>
    <t>TASK GROUP J - 4.9 - 5 GHZ OPERATION IN JAPAN</t>
  </si>
  <si>
    <t>7.2.1.9</t>
  </si>
  <si>
    <t>WAKELEY</t>
  </si>
  <si>
    <t>REVIEW IEEE/802 &amp; 802.11 POLICIES and RULES</t>
  </si>
  <si>
    <t>Recess for Dinner</t>
  </si>
  <si>
    <t>ME</t>
  </si>
  <si>
    <t>TGJ CLOSING REPORT &amp; NEXT MEETING OBJECTIVES</t>
  </si>
  <si>
    <t>TGK CLOSING REPORT &amp; NEXT MEETING OBJECTIVES</t>
  </si>
  <si>
    <t>TGJ MOTIONS (If Required)</t>
  </si>
  <si>
    <t>TGK MOTIONS (If Required)</t>
  </si>
  <si>
    <t>5.1.11</t>
  </si>
  <si>
    <t>6.1.11</t>
  </si>
  <si>
    <t>Updates from WIG, ETSI-BRAN and MMAC meetings</t>
  </si>
  <si>
    <t>5.2.1</t>
  </si>
  <si>
    <t>5.2.2</t>
  </si>
  <si>
    <t>TGN CLOSING REPORT &amp; NEXT MEETING OBJECTIVES</t>
  </si>
  <si>
    <t>TGN MOTIONS (If Required)</t>
  </si>
  <si>
    <t>*II</t>
  </si>
  <si>
    <t>*MI</t>
  </si>
  <si>
    <t>4.2.7</t>
  </si>
  <si>
    <t>TGE MOTIONS (If Required)</t>
  </si>
  <si>
    <t>ADJOURN THIS SESSION</t>
  </si>
  <si>
    <t>Guidance Timing</t>
  </si>
  <si>
    <t>Chair's Status Update &amp; Review of IEEE 802 &amp; 802.11 Policies and Procedures (IP, Voting, Robert's Rules, etc)</t>
  </si>
  <si>
    <t>Approve or Modify the Agenda</t>
  </si>
  <si>
    <t>Recess for break</t>
  </si>
  <si>
    <t>Recess for dinner</t>
  </si>
  <si>
    <t>Recess for day</t>
  </si>
  <si>
    <t>New Business</t>
  </si>
  <si>
    <t>TGI CLOSING REPORT &amp; NEXT MEETING OBJECTIVES</t>
  </si>
  <si>
    <t>TGI MOTIONS (If Required)</t>
  </si>
  <si>
    <t>PUBLICITY ACTIVITY REVIEW</t>
  </si>
  <si>
    <t>Task Group E (MAC Enhancements - QoS)</t>
  </si>
  <si>
    <t>WG</t>
  </si>
  <si>
    <t>11/15/18 CO-ORD</t>
  </si>
  <si>
    <t>5.1.5</t>
  </si>
  <si>
    <t>WG / TAG CHAIRS</t>
  </si>
  <si>
    <t>PAINE</t>
  </si>
  <si>
    <t>7.2.1.8</t>
  </si>
  <si>
    <t>CHAIR - JOHN FAKATSELIS / VICE-CHAIR - DUNCAN KITCHIN</t>
  </si>
  <si>
    <t>F MIC</t>
  </si>
  <si>
    <t>Floor Mics</t>
  </si>
  <si>
    <t>Vancouver, BC, Canada</t>
  </si>
  <si>
    <t>January 12-16, 2004</t>
  </si>
  <si>
    <t>3.1.1</t>
  </si>
  <si>
    <t>3.1.2</t>
  </si>
  <si>
    <t>3.2.1</t>
  </si>
  <si>
    <t>3.2.2</t>
  </si>
  <si>
    <t>3.2.3</t>
  </si>
  <si>
    <t>3.2.4</t>
  </si>
  <si>
    <t>7.2.1.3.1</t>
  </si>
  <si>
    <t>HEILE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</si>
  <si>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</si>
  <si>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</si>
  <si>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</si>
  <si>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</si>
  <si>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</si>
  <si>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</si>
  <si>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</si>
  <si>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</si>
  <si>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7.2.2.5</t>
  </si>
  <si>
    <t>7.2.2.6</t>
  </si>
  <si>
    <t>7.2.2.7</t>
  </si>
  <si>
    <t>REVIEW IEEE/802 &amp; 802.11 POLICIES and RULES (IP, Voting, Robert's Rules, etc)</t>
  </si>
  <si>
    <t>Update on Teleconference Results</t>
  </si>
  <si>
    <t>NEW MEM ORIE</t>
  </si>
  <si>
    <t>ALL CHAIRS / VICE-CHAIRS</t>
  </si>
  <si>
    <t>4.2.10</t>
  </si>
  <si>
    <t>802.19 COEXISTENCE TAG CLOSING REPORT &amp; NEXT MEETING OBJECTIVES</t>
  </si>
  <si>
    <t>802.19 COEXISTENCE TAG MOTIONS (If Required)</t>
  </si>
  <si>
    <t>5.1.10</t>
  </si>
  <si>
    <t>6.1.10</t>
  </si>
  <si>
    <t>TGK</t>
  </si>
  <si>
    <t>Task Group K (Radio Resource Measurements)</t>
  </si>
  <si>
    <t>TGJ</t>
  </si>
  <si>
    <t>Task Group J (4.9 - 5 GHz Operation in Japan)</t>
  </si>
  <si>
    <t xml:space="preserve"> TASK GROUP J OBJECTIVES FOR THIS SESSION</t>
  </si>
  <si>
    <t>802.11 - 4.9 - 5 GHz Operation in Japan</t>
  </si>
  <si>
    <t>COLE</t>
  </si>
  <si>
    <t>TASK GROUP / STUDY GROUP / STANDING COMMITTEE REPORTS</t>
  </si>
  <si>
    <t>802.11 - MAC Enhancements - QoS</t>
  </si>
  <si>
    <t>802.11 - Wireless LANs Next Generation</t>
  </si>
  <si>
    <t>802.11 - High Throughput</t>
  </si>
  <si>
    <t>TASK GROUP M OBJECTIVES FOR THIS SESSION</t>
  </si>
  <si>
    <t>802.11 - Standard Maintenance</t>
  </si>
  <si>
    <t>CHAIR - SHEUNG LI</t>
  </si>
  <si>
    <t>TGM</t>
  </si>
  <si>
    <t>Task Group M (802.11 Standard Maintenance)</t>
  </si>
  <si>
    <t>WG TECHNICAL EDITOR</t>
  </si>
  <si>
    <t>TASK GROUP M - 802.11 STANDARD MAINTENANCE</t>
  </si>
  <si>
    <t>TASK GROUP N - HIGH THROUGHPUT</t>
  </si>
  <si>
    <t>7.2.2.9</t>
  </si>
  <si>
    <t>TASK GROUP 3A - ALTERNATIVE 15.3 PHY</t>
  </si>
  <si>
    <t>7.2.2.8</t>
  </si>
  <si>
    <t>SIEP</t>
  </si>
  <si>
    <t>WI-FI ALLIANCE MARKETING ACTIVITY</t>
  </si>
  <si>
    <t>All agenda items are General Orders, i.e. time is not fixed, unless otherwise noted</t>
  </si>
  <si>
    <t>802.11 - Radio Resource Measurements</t>
  </si>
  <si>
    <t>CHAIR - STUART J. KERRY / 1ST VICE-CHAIR - AL PETRICK / 2ND VICE-CHAIR - HARRY WORSTELL / SECRETARY - TIM GODFREY</t>
  </si>
  <si>
    <t>802 ExCom</t>
  </si>
  <si>
    <t>802.11 - Radio Resource Measurement</t>
  </si>
  <si>
    <t>O'HARA</t>
  </si>
  <si>
    <t>5.1.8</t>
  </si>
  <si>
    <t>WG MOTIONS (If Required)</t>
  </si>
  <si>
    <t>RECESS FOR REFRESHMENT BREAK</t>
  </si>
  <si>
    <t>CONTINUE MEETING OF 802.11 WG</t>
  </si>
  <si>
    <t>6.1.8</t>
  </si>
  <si>
    <t>End Special Orders</t>
  </si>
  <si>
    <t>Letter Ballot Vote</t>
  </si>
  <si>
    <t>STANLEY</t>
  </si>
  <si>
    <t>INOUE</t>
  </si>
  <si>
    <t>`</t>
  </si>
  <si>
    <t>GARG</t>
  </si>
  <si>
    <t>BETWEEN 802.11 FROM 802.15.3/3A</t>
  </si>
  <si>
    <t>BETWEEN 802.11 TO/FROM IETF</t>
  </si>
  <si>
    <t>BETWEEN 802.11 TO/FROM MMAC</t>
  </si>
  <si>
    <t xml:space="preserve">BETWEEN 802.11 TO/FROM 802.18  </t>
  </si>
  <si>
    <t>BETWEEN 802.11 TO/FROM JEDEC - JC61</t>
  </si>
  <si>
    <t>KUWAHARA / STEVENSON</t>
  </si>
  <si>
    <t>KITCHIN</t>
  </si>
  <si>
    <t>MID-SESSION PLENARY</t>
  </si>
  <si>
    <t>CLOSING PLENARY</t>
  </si>
  <si>
    <t>APPROVE OR MODIFY WORKING GROUP AGENDA</t>
  </si>
  <si>
    <t>All Participants should use the following information to reach the conference call:</t>
  </si>
  <si>
    <t>- PARTICIPANT CODE#:  753206</t>
  </si>
  <si>
    <t>- HOST CODE#: 707389</t>
  </si>
  <si>
    <t>- Toll Free Dial in Number:  +1 (877) 213-9444</t>
  </si>
  <si>
    <t>- International Access/Caller Paid Dial In Number:  +1 (972) 484-5677</t>
  </si>
  <si>
    <t>The Call-In information for CAC meetings are as follows:</t>
  </si>
  <si>
    <t>- Time: 09:00 am USA - Pacific, 12:00 Noon USA - Eastern, 18:00 Central European.</t>
  </si>
  <si>
    <t>MATHEWS / ROBERTS</t>
  </si>
  <si>
    <t>1.1.1</t>
  </si>
  <si>
    <t>1.1.2</t>
  </si>
  <si>
    <t>1.1.3</t>
  </si>
  <si>
    <t>TGE</t>
  </si>
  <si>
    <t>TGI</t>
  </si>
  <si>
    <t>APPROVE OR MODIFY 802.11 WORKING GROUP AGENDA</t>
  </si>
  <si>
    <t>SUMMARY OF KEY WORKING GROUP / 802 EVENTS / ACTIVITIES</t>
  </si>
  <si>
    <t xml:space="preserve">1 </t>
  </si>
  <si>
    <t>TGe MEETING CALLED TO ORDER</t>
  </si>
  <si>
    <t>Fakatselis</t>
  </si>
  <si>
    <t>2.</t>
  </si>
  <si>
    <t>Last meeting summary</t>
  </si>
  <si>
    <t xml:space="preserve">7 </t>
  </si>
  <si>
    <t>7.1</t>
  </si>
  <si>
    <t>MATTERS ARISING FROM THE MINUTES</t>
  </si>
  <si>
    <t xml:space="preserve">8 </t>
  </si>
  <si>
    <t>CALL For PAPERS / Comment Resolustion Pocess</t>
  </si>
  <si>
    <t xml:space="preserve">Technical discussions / Comment Resolution/ New Draft  </t>
  </si>
  <si>
    <t>Recess</t>
  </si>
  <si>
    <t>Technical discussions / Comment Resolution/ New Draft</t>
  </si>
  <si>
    <t xml:space="preserve">Technical discussions / Comment Resolution/ New Draft </t>
  </si>
  <si>
    <t>Old Bussiness</t>
  </si>
  <si>
    <t xml:space="preserve">   Draft presentation/ vote</t>
  </si>
  <si>
    <t xml:space="preserve">   submission for recirculation   ballot vote</t>
  </si>
  <si>
    <t>DT/MI</t>
  </si>
  <si>
    <t>TASK GROUP E - MAC ENHANCEMENTS (QOS)</t>
  </si>
  <si>
    <t>ONLINE ATTENDANCE RECORDING &amp; DOCUMENT# REQUESTS</t>
  </si>
  <si>
    <t>STEVENSON</t>
  </si>
  <si>
    <t>07:00-08:00</t>
  </si>
  <si>
    <t>NEW MEMBERS ORIENTATION</t>
  </si>
  <si>
    <t>BEGIN MEETINGS OF 802.11 SUBGROUPS</t>
  </si>
  <si>
    <t>6.1.1</t>
  </si>
  <si>
    <t>6.1.2</t>
  </si>
  <si>
    <t>6.1.3</t>
  </si>
  <si>
    <t>6.1.4</t>
  </si>
  <si>
    <t>6.1.5</t>
  </si>
  <si>
    <t>6.1.6</t>
  </si>
  <si>
    <t>6.1.7</t>
  </si>
  <si>
    <t>5.1.1</t>
  </si>
  <si>
    <t>5.1.3</t>
  </si>
  <si>
    <t>5.1.4</t>
  </si>
  <si>
    <t>5.1.6</t>
  </si>
  <si>
    <t>5.1.7</t>
  </si>
  <si>
    <t>FAKATSELIS / KITCHIN</t>
  </si>
  <si>
    <t>THURSDAY MORNING WG CHAIRs ADVISORY COMMITTEE MEETING @ 07:00 AM</t>
  </si>
  <si>
    <t>802.11 WG CHAIRs</t>
  </si>
  <si>
    <t>ADVISORY COMMITTEE</t>
  </si>
  <si>
    <t>802.11 WG MEETING ROOM SETUPS</t>
  </si>
  <si>
    <t>802 SEC MTG</t>
  </si>
  <si>
    <t>4.2.8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</si>
  <si>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</si>
  <si>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</si>
  <si>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</si>
  <si>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</si>
  <si>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</si>
  <si>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</si>
  <si>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</si>
  <si>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</si>
  <si>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</si>
  <si>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</si>
  <si>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</si>
  <si>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</si>
  <si>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</si>
  <si>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</si>
  <si>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</si>
  <si>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</si>
  <si>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Respond to interpretation requests received</t>
  </si>
  <si>
    <t>AOB / OPEN DISCUSSION / NEXT STEPS (If Required)</t>
  </si>
  <si>
    <t>Items in RED are fixed time subjects under Special Orders</t>
  </si>
  <si>
    <t>Items in BLUE are new items added during session agenda setting</t>
  </si>
  <si>
    <t>MATTERS ARISING FROM THE PREVIOUS MINUTES</t>
  </si>
  <si>
    <t>ATTENDANCE RECORDING</t>
  </si>
  <si>
    <t>WEB SITE POSTING OF TENTATIVE OBJECTIVES &amp; AGENDAS</t>
  </si>
  <si>
    <t>FINAL REVISIONS OF OBJECTIVES &amp; AGENDAS TO WG CHAIR</t>
  </si>
  <si>
    <t>TBD</t>
  </si>
  <si>
    <t>ALL CHAIRS / WG SEC</t>
  </si>
  <si>
    <t>WG CHAIR</t>
  </si>
  <si>
    <t>WG, TG, SG, SC CHAIRS SESSION MINUTES &amp; REPORTS TO WG SECRETARY</t>
  </si>
  <si>
    <t>BETWEEN MEETING CAC CONFERENCE CALLS #1 &amp; #2</t>
  </si>
  <si>
    <t>TENTATIVE OBJECTIVES &amp; AGENDAS FOR NEXT WG SESSION TO WG CHAIR</t>
  </si>
  <si>
    <t>WNG  MEETING CALLED TO ORDER</t>
  </si>
  <si>
    <t>TK Tan</t>
  </si>
  <si>
    <t>ROLL CALL</t>
  </si>
  <si>
    <t>REVIEW OBJECTIVES FOR THIS SESSION</t>
  </si>
  <si>
    <t>Meeting Logistics</t>
  </si>
  <si>
    <t>Discussion of  AGENDA</t>
  </si>
  <si>
    <t>Approval of  AGENDA</t>
  </si>
  <si>
    <t xml:space="preserve"> - </t>
  </si>
  <si>
    <t>RECESS</t>
  </si>
  <si>
    <t>ADJOURN</t>
  </si>
  <si>
    <t>Review Japanese Standards Activities</t>
  </si>
  <si>
    <t>Review IEEE/802 &amp; 802.11 Policies and Rules</t>
  </si>
  <si>
    <t>Approve or Modify Agenda</t>
  </si>
  <si>
    <t>LI / ALL</t>
  </si>
  <si>
    <t>TASK GROUP K OBJECTIVES FOR THIS SESSION</t>
  </si>
  <si>
    <t>Social Evening</t>
  </si>
  <si>
    <t>DT- Discussion Topic           II - Information Item</t>
  </si>
  <si>
    <t>+ - special order, i.e. fixed time</t>
  </si>
  <si>
    <t>Set/Review Objectives</t>
  </si>
  <si>
    <t>* - consent agenda</t>
  </si>
  <si>
    <t>^ - All time durations are estimates.</t>
  </si>
  <si>
    <t>Recess and adjournment times are fixed.</t>
  </si>
  <si>
    <t>REVIEW OBJECTIVES, ACTIVITIES, &amp; PLANS FROM THIS SESSION</t>
  </si>
  <si>
    <t>802.18 RADIO REGULATORY TECHNICAL ADVISORY GROUP ACTIVITIES &amp; PLANS</t>
  </si>
  <si>
    <t>CAC CONFERENCE CALL #1</t>
  </si>
  <si>
    <t>CAC CONFERENCE CALL #2</t>
  </si>
  <si>
    <t>SESSION TYPE</t>
  </si>
  <si>
    <t>CHAIR - JOHN FAKATSELIS / VICE-CHAR - DUNCAN KITCHIN</t>
  </si>
  <si>
    <t>SESSION DATE</t>
  </si>
  <si>
    <t>TENTATIVE OBJECTIVES &amp; AGENDAS TO WG CHAIR</t>
  </si>
  <si>
    <t>NEXT WG SESSION #</t>
  </si>
  <si>
    <t>7.2.1</t>
  </si>
  <si>
    <t>802.11 WG, TG, SG, SC EDITORS MEETING</t>
  </si>
  <si>
    <t>EDITORS MTG</t>
  </si>
  <si>
    <t>EDITORS</t>
  </si>
  <si>
    <t>802.11 WG, TG, SG, &amp; SC Editors Meeting</t>
  </si>
  <si>
    <t>7.2.1.1</t>
  </si>
  <si>
    <t>7.2.1.2</t>
  </si>
  <si>
    <t>7.2.1.3</t>
  </si>
  <si>
    <t>7.2.1.4</t>
  </si>
  <si>
    <t>7.2.1.5</t>
  </si>
  <si>
    <t>7.2.1.6</t>
  </si>
  <si>
    <t>7.2.1.7</t>
  </si>
  <si>
    <t>7.2.2</t>
  </si>
  <si>
    <t>7.2.2.1</t>
  </si>
  <si>
    <t>7.2.2.2</t>
  </si>
  <si>
    <t>7.2.2.3</t>
  </si>
  <si>
    <t>CAC MEMBERS PLEASE READ AND ADHERE TO THESE MILESTONES WHICH WILL BENEFIT ALL THE WG MEMBERSHIP</t>
  </si>
  <si>
    <t>DOCUMENTATION UPDATE</t>
  </si>
  <si>
    <t>802.18 RADIO REGULATORY TAG CLOSING REPORT &amp; NEXT MEETING OBJECTIVES</t>
  </si>
  <si>
    <t>DT - Discussion Topic         II - Information Item</t>
  </si>
  <si>
    <t>802.11 WIRELESS LOCAL AREA NETWORKS WORKING GROUP</t>
  </si>
  <si>
    <t>802.15 WIRELESS PERSONAL AREA NETWORKS WORKING GROUP</t>
  </si>
  <si>
    <t>PSC</t>
  </si>
  <si>
    <t>Joint 802.11 / 802.15 Publicity Standing Committee</t>
  </si>
  <si>
    <t>PUBLICITY SC CLOSING REPORT &amp; NEXT MEETING OBJECTIVES</t>
  </si>
  <si>
    <t>PUBLICITY SC MOTIONS (If Required)</t>
  </si>
  <si>
    <t>OTHER ANNOUNCEMENTS</t>
  </si>
  <si>
    <t>802.18 RADIO REGULATORY TAG MOTIONS (If Required)</t>
  </si>
  <si>
    <t>WG TECHNICAL EDITOR MOTIONS (If Required)</t>
  </si>
  <si>
    <t>ANA MOTIONS (If Required)</t>
  </si>
  <si>
    <t>5.1.12</t>
  </si>
  <si>
    <t>7.2.1.10</t>
  </si>
  <si>
    <t>802.11 WIRELESS LOCAL AREA NETWORKS WG</t>
  </si>
  <si>
    <t>4.2.9</t>
  </si>
  <si>
    <t>5.1.9</t>
  </si>
  <si>
    <t>6.1.9</t>
  </si>
  <si>
    <t>TASK GROUP / STUDY GROUP / STANDING COMMITTEE ACTIVITIES &amp; PLANS</t>
  </si>
  <si>
    <t>TAN</t>
  </si>
  <si>
    <t>OK</t>
  </si>
  <si>
    <t>802 PLENARY</t>
  </si>
  <si>
    <t>CARNEY</t>
  </si>
  <si>
    <t>REPORTS FROM LIAISON REPRESENTATIVES</t>
  </si>
  <si>
    <t>EXTERNAL LIAISON REPRESENTATIVES</t>
  </si>
  <si>
    <t>IEEE 802.11 TO / FROM OTHER IEEE 802 WORKING GROUPS</t>
  </si>
  <si>
    <t>LI</t>
  </si>
  <si>
    <t>802.11 WG CHAIRs ADVISORY COMMITTEE (CAC)</t>
  </si>
  <si>
    <t>MATHEWS</t>
  </si>
  <si>
    <t>Update timeline chart for all 802.11 WG PARs &amp; Projections for Completion</t>
  </si>
  <si>
    <t>STANDING COMMITTEE WNG - GLOBALIZATION &amp; HARMONIZATION</t>
  </si>
  <si>
    <t>WNG SC CLOSING REPORT &amp; NEXT MEETING OBJECTIVES</t>
  </si>
  <si>
    <t>WNG SC MOTIONS (If Required)</t>
  </si>
  <si>
    <t>Break</t>
  </si>
  <si>
    <t>Lunch</t>
  </si>
  <si>
    <t>802.11 Wireless Next Generation Standing Committee</t>
  </si>
  <si>
    <t>Dinner</t>
  </si>
  <si>
    <t xml:space="preserve"> </t>
  </si>
  <si>
    <t xml:space="preserve">  </t>
  </si>
  <si>
    <t>*</t>
  </si>
  <si>
    <t xml:space="preserve"> -</t>
  </si>
  <si>
    <t>KERRY</t>
  </si>
  <si>
    <t>-</t>
  </si>
  <si>
    <t>PC</t>
  </si>
  <si>
    <t xml:space="preserve">ALL CHAIRS 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</si>
  <si>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</si>
  <si>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</si>
  <si>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</si>
  <si>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</si>
  <si>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</si>
  <si>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</si>
  <si>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</si>
  <si>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</si>
  <si>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</si>
  <si>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</si>
  <si>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</si>
  <si>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WG MTGs</t>
  </si>
  <si>
    <t>Room Size</t>
  </si>
  <si>
    <t>Head Table</t>
  </si>
  <si>
    <t>Table Riser</t>
  </si>
  <si>
    <t>Table Seats</t>
  </si>
  <si>
    <t>802 Open Plenary</t>
  </si>
  <si>
    <t>NEW MEM ORIEN</t>
  </si>
  <si>
    <t>TGN</t>
  </si>
  <si>
    <t>Task Group N (High Throughput)</t>
  </si>
  <si>
    <t>TASK GROUP N OBJECTIVES FOR THIS SESSION</t>
  </si>
  <si>
    <t>MATHEWS/ROBERTS</t>
  </si>
  <si>
    <t>Review Objectives</t>
  </si>
  <si>
    <t>tbd</t>
  </si>
  <si>
    <t>Review 802.11 press coverage</t>
  </si>
  <si>
    <t xml:space="preserve">MATHEWS </t>
  </si>
  <si>
    <t>Review 802.15 press coverage</t>
  </si>
  <si>
    <t>ROBERTS</t>
  </si>
  <si>
    <t>Class / Board</t>
  </si>
  <si>
    <t>TGM CLOSING REPORT &amp; NEXT MEETING OBJECTIVES</t>
  </si>
  <si>
    <t>TGM MOTIONS (If Required)</t>
  </si>
  <si>
    <t>Open discussion/brainstorm possible communication improvements</t>
  </si>
  <si>
    <t>Adjourn</t>
  </si>
  <si>
    <t xml:space="preserve">Reports from industry groups </t>
  </si>
  <si>
    <t xml:space="preserve">Discuss any needed communication improvements </t>
  </si>
  <si>
    <t xml:space="preserve">Discuss press coverage of 802.11 &amp; 802.15 </t>
  </si>
  <si>
    <t>802.20 MOBILE BROADBAND WIRELESS ACCESS WORKING GROUP ACTIVITIES &amp; PLANS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</si>
  <si>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</si>
  <si>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</si>
  <si>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</si>
  <si>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</si>
  <si>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</si>
  <si>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</si>
  <si>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</si>
  <si>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</si>
  <si>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Dinner Break</t>
  </si>
  <si>
    <t>DT</t>
  </si>
  <si>
    <t>II</t>
  </si>
  <si>
    <t>BREAK</t>
  </si>
  <si>
    <t>ME - Motion, External        MI - Motion, Internal</t>
  </si>
  <si>
    <t>MEETING CALLED TO ORDER</t>
  </si>
  <si>
    <t>OLD BUSINESS</t>
  </si>
  <si>
    <t>NEW BUSINESS</t>
  </si>
  <si>
    <t>Category  (* = consent agenda)</t>
  </si>
  <si>
    <t>REPORT ON EXCOM ACTIVITIES AND PLANS</t>
  </si>
  <si>
    <t>FAKATSELIS</t>
  </si>
  <si>
    <t>HALASZ</t>
  </si>
  <si>
    <t>PETRICK</t>
  </si>
  <si>
    <t>WORSTELL</t>
  </si>
  <si>
    <t>ANNOUNCEMENTS</t>
  </si>
  <si>
    <t>RECESS FOR SUBGROUPS</t>
  </si>
  <si>
    <t>ALL</t>
  </si>
  <si>
    <t>4.2.1</t>
  </si>
  <si>
    <t>4.2.2</t>
  </si>
  <si>
    <t>4.2.3</t>
  </si>
  <si>
    <t>TGE CLOSING REPORT &amp; NEXT MEETING OBJECTIVES</t>
  </si>
  <si>
    <t>4.2.4</t>
  </si>
  <si>
    <t>4.2.5</t>
  </si>
  <si>
    <t>4.2.6</t>
  </si>
  <si>
    <t>INTERIM</t>
  </si>
  <si>
    <t>HARD STOP</t>
  </si>
  <si>
    <t>PAINE / ALL</t>
  </si>
  <si>
    <t>PAINE/ALL</t>
  </si>
  <si>
    <t>ANA LEAD STATUS REPORT &amp; UPDATE</t>
  </si>
  <si>
    <t>ME - Motion, External</t>
  </si>
  <si>
    <t>MI - Motion, Internal</t>
  </si>
  <si>
    <t>DT - Discussion Topic</t>
  </si>
  <si>
    <t>II - Information Item</t>
  </si>
  <si>
    <t>WNG STANDING COMMITTEE OBJECTIVES FOR THIS SESSION</t>
  </si>
  <si>
    <t>SG  MEETING CALLED TO ORDER</t>
  </si>
  <si>
    <t>Lee Armstrong</t>
  </si>
  <si>
    <t>Broady Cash</t>
  </si>
  <si>
    <t>7.2.1.14</t>
  </si>
  <si>
    <t>4.2.11</t>
  </si>
  <si>
    <t>6.1.12</t>
  </si>
  <si>
    <t>5.1.2</t>
  </si>
  <si>
    <t>Recess until Tuesday morning</t>
  </si>
  <si>
    <t>Recess until Thursday morning</t>
  </si>
  <si>
    <t>PUBLICITY STANDING COMMITTEE OBJECTIVES FOR THIS SESSION</t>
  </si>
  <si>
    <t>LOCATION</t>
  </si>
  <si>
    <t>PREVIOUS SESSION MINUTES &amp; REPORTS TO WG SECRETARY</t>
  </si>
  <si>
    <t>Items in RED have are  fixed time subjects</t>
  </si>
  <si>
    <t>STRAW POLL OF NEW ATTENDEES</t>
  </si>
  <si>
    <t>CHAIR - RICHARD PAINE</t>
  </si>
  <si>
    <t>TASK GROUP E OBJECTIVES FOR THIS SESSION</t>
  </si>
  <si>
    <t>Recess for lunch</t>
  </si>
  <si>
    <t xml:space="preserve">stuart.kerry@philips.com </t>
  </si>
  <si>
    <t>apetrick@icefyre.com</t>
  </si>
  <si>
    <t>WG Secretary</t>
  </si>
  <si>
    <t>WG Technical Editor</t>
  </si>
  <si>
    <t>WNG SC Chair</t>
  </si>
  <si>
    <t>brian@linux-wlan.com</t>
  </si>
  <si>
    <t>terry.cole@amd.com</t>
  </si>
  <si>
    <t>TGe Chair</t>
  </si>
  <si>
    <t xml:space="preserve">duncan.kitchin@intel.com </t>
  </si>
  <si>
    <t>TGi Chair</t>
  </si>
  <si>
    <t>TGj Chair</t>
  </si>
  <si>
    <t>TGk Chair</t>
  </si>
  <si>
    <t>TGm Chair</t>
  </si>
  <si>
    <t xml:space="preserve">dhala@cisco.com </t>
  </si>
  <si>
    <t>Sheung Li</t>
  </si>
  <si>
    <t>Richard H. Paine</t>
  </si>
  <si>
    <t xml:space="preserve">richard.h.paine@boeing.com </t>
  </si>
  <si>
    <t>Bob O'Hara</t>
  </si>
  <si>
    <t>bob@airespace.com</t>
  </si>
  <si>
    <t>TGn Chair</t>
  </si>
  <si>
    <t xml:space="preserve">Fax:+1 (408) 474-5343 </t>
  </si>
  <si>
    <t>Teik-Kheong "TK" Tan</t>
  </si>
  <si>
    <t xml:space="preserve">sheung@atheros.com </t>
  </si>
  <si>
    <t>hworstell@att.com</t>
  </si>
  <si>
    <t>802.19 COEXISTENCE TECHNICAL ADVISORY GROUP ACTIVITIES &amp; PLANS</t>
  </si>
  <si>
    <t>ALLEN</t>
  </si>
  <si>
    <t>TASK GROUP 1A - BLUETOOTH 1.2</t>
  </si>
  <si>
    <t>TAYLOR</t>
  </si>
  <si>
    <t>FISHER</t>
  </si>
  <si>
    <t>7.2.1.15</t>
  </si>
  <si>
    <t>7.2.2.4</t>
  </si>
  <si>
    <t>10:30-11:00</t>
  </si>
  <si>
    <t>WAV SG</t>
  </si>
  <si>
    <t>10:00-10:30</t>
  </si>
  <si>
    <t>11:00-11:30</t>
  </si>
  <si>
    <t>11:30-12:00</t>
  </si>
  <si>
    <t>12:00-12:30</t>
  </si>
  <si>
    <t>13:30-15:30</t>
  </si>
  <si>
    <t>15:30-16:00</t>
  </si>
  <si>
    <t>16:00-17:00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</si>
  <si>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</si>
  <si>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</si>
  <si>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</si>
  <si>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</si>
  <si>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</si>
  <si>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</si>
  <si>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</si>
  <si>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WAVE SG</t>
  </si>
  <si>
    <t>WAVE STUDY GROUP OBJECTIVES FOR THIS SESSION</t>
  </si>
  <si>
    <t>CHAIR - LEE ARMSTRONG</t>
  </si>
  <si>
    <t>ARMSTRONG</t>
  </si>
  <si>
    <t>WG / TAG CHAIRS / ALL</t>
  </si>
  <si>
    <t>FINANCIALS / YTD SUMMARY - 802.11 &amp; 802.15</t>
  </si>
  <si>
    <t>4.2.12</t>
  </si>
  <si>
    <t>5.1.13</t>
  </si>
  <si>
    <t>6.1.13</t>
  </si>
  <si>
    <t>KERRY / ALL</t>
  </si>
  <si>
    <t>REVIEW AND APPROVE MINUTES OF Last  MEETINGs</t>
  </si>
  <si>
    <t>New Bussiness -   PAR confirmatiom</t>
  </si>
  <si>
    <t>Call for Presentations</t>
  </si>
  <si>
    <t>DINNER BREAK</t>
  </si>
  <si>
    <t>Lunch Break</t>
  </si>
  <si>
    <t>VARIOUS</t>
  </si>
  <si>
    <t>Presentations</t>
  </si>
  <si>
    <t>SG  Meeting Call To Order</t>
  </si>
  <si>
    <t>Chair</t>
  </si>
  <si>
    <t>Roll Call</t>
  </si>
  <si>
    <t>Review IEEE/802 &amp; 802.11 Policies and Rules (esp. voting open to all in SG)</t>
  </si>
  <si>
    <t>Chair's Status Update and Review of Objectives for the Session</t>
  </si>
  <si>
    <t>All</t>
  </si>
  <si>
    <t xml:space="preserve">REVIEW IEEE/802 &amp; 802.11 POLICIES and RULES </t>
  </si>
  <si>
    <t>REVIEW AND APPROVAL OF AGENDA</t>
  </si>
  <si>
    <t>Clint Chaplin</t>
  </si>
  <si>
    <t>cchaplin@sj.symbol.com</t>
  </si>
  <si>
    <t xml:space="preserve">Stuart J. Kerry </t>
  </si>
  <si>
    <t xml:space="preserve">Al Petrick </t>
  </si>
  <si>
    <t xml:space="preserve">Harry R. Worstell </t>
  </si>
  <si>
    <t xml:space="preserve">Tim Godfrey </t>
  </si>
  <si>
    <t xml:space="preserve">Brian Mathews </t>
  </si>
  <si>
    <t xml:space="preserve">Terry Cole </t>
  </si>
  <si>
    <t xml:space="preserve">John Fakatselis </t>
  </si>
  <si>
    <t xml:space="preserve">David Halasz </t>
  </si>
  <si>
    <t xml:space="preserve">Bruce P. Kraemer </t>
  </si>
  <si>
    <t xml:space="preserve">Duncan Kitchin </t>
  </si>
  <si>
    <t xml:space="preserve">Lee Armstrong </t>
  </si>
  <si>
    <t>Discuss upcoming events requiring press release</t>
  </si>
  <si>
    <t>Discussion of upcoming events requiring press release</t>
  </si>
  <si>
    <t>IEEE 802.11 WORKING GROUP OFFICERS</t>
  </si>
  <si>
    <t>SEPTEMBER 2004 SESSION</t>
  </si>
  <si>
    <t>FUTURE SESSION LOCATIONS</t>
  </si>
  <si>
    <t>REVIEW INTERIM SESSIONS</t>
  </si>
  <si>
    <t>Minutes</t>
  </si>
  <si>
    <t>Communications &amp; Reports</t>
  </si>
  <si>
    <t>Standard &amp; Amendment(s) Coordination</t>
  </si>
  <si>
    <t>SHELLHAMMER</t>
  </si>
  <si>
    <t>UPTON</t>
  </si>
  <si>
    <t>WPP SG</t>
  </si>
  <si>
    <t>802.11 Wireless Performance Prediction Study Group</t>
  </si>
  <si>
    <t>802.11 - ESS Mesh Networking</t>
  </si>
  <si>
    <t>CHAIR - CLINT CHAPLIN</t>
  </si>
  <si>
    <t>802.11 - Fast Roaming</t>
  </si>
  <si>
    <t>WPP STUDY GROUP OBJECTIVES FOR THIS SESSION</t>
  </si>
  <si>
    <t>802.11 - Wireless Performance Prediction</t>
  </si>
  <si>
    <t>CHAPLIN</t>
  </si>
  <si>
    <t>STUDY GROUP WPP - WIRELESS PERFORMANCE PREDICTION</t>
  </si>
  <si>
    <t>7.2.1.16</t>
  </si>
  <si>
    <t>7.2.1.17</t>
  </si>
  <si>
    <t>WPP SG - CLOSING REPORT &amp; NEXT MEETING OBJECTIVES</t>
  </si>
  <si>
    <t>4.2.13</t>
  </si>
  <si>
    <t>WPP SG MOTIONS (If Required)</t>
  </si>
  <si>
    <t>6.1.14</t>
  </si>
  <si>
    <t>6.1.15</t>
  </si>
  <si>
    <t>5.1.14</t>
  </si>
  <si>
    <t>5.1.15</t>
  </si>
  <si>
    <t>Attendance, Ballots, Documentation &amp; Voting</t>
  </si>
  <si>
    <t>Policies &amp; Treasury</t>
  </si>
  <si>
    <t>09:00-09:30</t>
  </si>
  <si>
    <t>09:30-10:00</t>
  </si>
  <si>
    <t>08:30-09:00</t>
  </si>
  <si>
    <t>08:00-08:30</t>
  </si>
  <si>
    <t>Work on review and wording of PAR and 5 Criteria drafts</t>
  </si>
  <si>
    <t>OVERALL WAVE PROGRAM STATUS REVIEW</t>
  </si>
  <si>
    <t>RECONVENE</t>
  </si>
  <si>
    <t>WG Publicity SC Chair</t>
  </si>
  <si>
    <t>BARR</t>
  </si>
  <si>
    <t>CALLAWAY</t>
  </si>
  <si>
    <t>KINNEY</t>
  </si>
  <si>
    <t>17:00-17:30</t>
  </si>
  <si>
    <t>17:30-18:00</t>
  </si>
  <si>
    <t>donald.eastlake@motorola.com</t>
  </si>
  <si>
    <t>Charles R. Wright</t>
  </si>
  <si>
    <t>WPP SG Chair</t>
  </si>
  <si>
    <t>January 11-16, 2004</t>
  </si>
  <si>
    <t>March 14-19, 2004</t>
  </si>
  <si>
    <t>May 9-14, 2004</t>
  </si>
  <si>
    <t>July 11-16, 2004</t>
  </si>
  <si>
    <t>September 12-17, 2004</t>
  </si>
  <si>
    <t>November 14-19, 2004</t>
  </si>
  <si>
    <t>Lake Buena, FL, USA</t>
  </si>
  <si>
    <t>Vancouver, Canada</t>
  </si>
  <si>
    <t>Portland, OR, USA</t>
  </si>
  <si>
    <t>Berlin, Germany</t>
  </si>
  <si>
    <t>San Antiono, TX, USA</t>
  </si>
  <si>
    <t>ALL CHAIRS SEE WG CAC INFO TAB BELOW</t>
  </si>
  <si>
    <t>EASTLAKE</t>
  </si>
  <si>
    <t>WRIGHT</t>
  </si>
  <si>
    <t>KRAEMER</t>
  </si>
  <si>
    <t>WG POLICIES &amp; PROCEDURES</t>
  </si>
  <si>
    <t>STUDY GROUP WAV - WIRELESS ACCESS FOR THE VEHICULAR ENVIRONMENT</t>
  </si>
  <si>
    <t>4.2.14</t>
  </si>
  <si>
    <t>WG TECHNICAL EDITOR STATUS REPORT &amp; UPDATE</t>
  </si>
  <si>
    <t>Garden Grove, CA, USA</t>
  </si>
  <si>
    <t>802.11 - Wireless Access for the Vehicular Environment</t>
  </si>
  <si>
    <t>CHAIR - CHARLES R. WRIGHT</t>
  </si>
  <si>
    <t>CHAIR - DONALD E. EASTLAKE 3RD</t>
  </si>
  <si>
    <t>CHAIR - BRUCE KRAEMER</t>
  </si>
  <si>
    <t>CHAIR - TEIK-KHEONG "TK" TAN</t>
  </si>
  <si>
    <t>CHAIR - DONALD EASTLAKE 3RD</t>
  </si>
  <si>
    <t>WAV STUDY GROUP OBJECTIVES FOR THIS SESSION</t>
  </si>
  <si>
    <t>WAV SG - CLOSING REPORT &amp; NEXT MEETING OBJECTIVES</t>
  </si>
  <si>
    <t>WAV SG MOTIONS (If Required)</t>
  </si>
  <si>
    <t>12:30-13:00</t>
  </si>
  <si>
    <t>13:00-13:30</t>
  </si>
  <si>
    <t>802.11 Wireless Access Vehicular Environment Study Group</t>
  </si>
  <si>
    <t>Updates from ETSI-BRAN. MMAC,  radio regulatory</t>
  </si>
  <si>
    <t>Next Generation Requirements for WLANs</t>
  </si>
  <si>
    <t>Security of Measurement Frames</t>
  </si>
  <si>
    <t>Review Comments and Technical Presentations</t>
  </si>
  <si>
    <t>Meeting Call To Order</t>
  </si>
  <si>
    <t>REVIEW AND APPROVE MINUTES OF LAST  MEETING</t>
  </si>
  <si>
    <t>Chair/All</t>
  </si>
  <si>
    <t>Old Business</t>
  </si>
  <si>
    <t>Develop list of items for minor new functionality as part of standard revision</t>
  </si>
  <si>
    <t>Continue draft changes to standard to clarify areas identified in interpretation requests and list of work items developed</t>
  </si>
  <si>
    <t>charles_wright@azimuthsystems.com</t>
  </si>
  <si>
    <t xml:space="preserve">Receive Presentations </t>
  </si>
  <si>
    <t>Review project timeline</t>
  </si>
  <si>
    <t>start time</t>
  </si>
  <si>
    <t>REVIEW OF PROPOSED WAVE AMENDMENT TO 802.11</t>
  </si>
  <si>
    <t>Review New Japanese Standards Activities</t>
  </si>
  <si>
    <t>21:30-22:00</t>
  </si>
  <si>
    <t>22:00-22:30</t>
  </si>
  <si>
    <t>T1/T2/T3/T4/T5/T6</t>
  </si>
  <si>
    <t>802 Sponsored Tutorials (1-6) at Plenary Session</t>
  </si>
  <si>
    <t>In Part</t>
  </si>
  <si>
    <t>tim.godfrey@conexant.com</t>
  </si>
  <si>
    <t>john.fakatselis@conexant.com</t>
  </si>
  <si>
    <t>bruce.kraemer@conexant.com</t>
  </si>
  <si>
    <t>STUDY GROUP WIEN - WIRELESS INTERWORKING WITH EXTERNAL NETWORKS</t>
  </si>
  <si>
    <t>STUDY GROUP WNM - WIRELESS NETWORK MANAGEMENT</t>
  </si>
  <si>
    <t>7.2.1.18</t>
  </si>
  <si>
    <t>7.2.1.19</t>
  </si>
  <si>
    <t>REPORT OF CAC "SECRETARIES FOCUS" TIGER TEAM</t>
  </si>
  <si>
    <t>Prepare for new officer elections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</si>
  <si>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</si>
  <si>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</si>
  <si>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</si>
  <si>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</si>
  <si>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</si>
  <si>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WNM STUDY GROUP OBJECTIVES FOR THIS SESSION</t>
  </si>
  <si>
    <t>802.11 - Wireless InterWorking with External Networks</t>
  </si>
  <si>
    <t>CHAIR - STEPHEN MCCANN</t>
  </si>
  <si>
    <t>802.11 - Wireless Network Management</t>
  </si>
  <si>
    <t>CHAIR - HARRY R. WORSTELL</t>
  </si>
  <si>
    <t>WIEN STUDY GROUP OBJECTIVES FOR THIS SESSION</t>
  </si>
  <si>
    <t>To resolve Sponsor Ballot  comments, generate a new version of the draft</t>
  </si>
  <si>
    <t xml:space="preserve">Work towards submitting a Recirculation Ballot </t>
  </si>
  <si>
    <t>Review IEEE Activities on Balloting Process</t>
  </si>
  <si>
    <t>Request Working Group Actions as Necessary</t>
  </si>
  <si>
    <t>Review Comments and Technical Presentations/Motions/Letter Ballot Vote</t>
  </si>
  <si>
    <t>Technical presentations</t>
  </si>
  <si>
    <t>Presentation</t>
  </si>
  <si>
    <t>Wayne Fisher</t>
  </si>
  <si>
    <t xml:space="preserve">DISCUSSION OF POTENTIAL WAVE IMPACT ON 802.11 INTEROPERABILITY </t>
  </si>
  <si>
    <t>Name</t>
  </si>
  <si>
    <t>Position</t>
  </si>
  <si>
    <t>Work Phone</t>
  </si>
  <si>
    <t>eMail</t>
  </si>
  <si>
    <t xml:space="preserve">+1 (408) 474-7356 </t>
  </si>
  <si>
    <t xml:space="preserve">+1 (321) 235-3423 </t>
  </si>
  <si>
    <t>WG 2nd Vice-Chair / WNM SG Chair</t>
  </si>
  <si>
    <t xml:space="preserve">+1 (973) 236-6915 </t>
  </si>
  <si>
    <t>+1 (913) 664-2544</t>
  </si>
  <si>
    <t xml:space="preserve">+1 (512) 602-2454 </t>
  </si>
  <si>
    <t xml:space="preserve">+1 (321) 259-0737 </t>
  </si>
  <si>
    <t>+1 (408) 474-5193</t>
  </si>
  <si>
    <t>tktan@ieee.org</t>
  </si>
  <si>
    <t xml:space="preserve">+1 (321) 327-6710 </t>
  </si>
  <si>
    <t>TGe Vice-Chair &amp; ANA Lead</t>
  </si>
  <si>
    <t xml:space="preserve">+1 (503) 264-2727 </t>
  </si>
  <si>
    <t xml:space="preserve">+1 (330) 523-2067 </t>
  </si>
  <si>
    <t>+1 (408) 773-5295</t>
  </si>
  <si>
    <t>+1 (425) 865-4921</t>
  </si>
  <si>
    <t>+1 (408) 635-2025</t>
  </si>
  <si>
    <t>+1 (321) 327-6704</t>
  </si>
  <si>
    <t>+1 (408) 528-2766</t>
  </si>
  <si>
    <t>Donald E. Eastlake 3rd</t>
  </si>
  <si>
    <t>+1 (508) 786-7554</t>
  </si>
  <si>
    <t>WAVE SG Chair (TGp Chair Elect)</t>
  </si>
  <si>
    <t xml:space="preserve">+1 (617) 244-9203 </t>
  </si>
  <si>
    <t xml:space="preserve">LRA@tiac.net </t>
  </si>
  <si>
    <t>WIEN SG Chair</t>
  </si>
  <si>
    <t xml:space="preserve">+44 (1794) 833341 </t>
  </si>
  <si>
    <t>stephen.mccann@roke.co.uk</t>
  </si>
  <si>
    <t>+1 (978) 268-9202</t>
  </si>
  <si>
    <t>WG 1st Vice-Chair / Treasurer</t>
  </si>
  <si>
    <t>802.11 / 802.15 - Joint Publicity</t>
  </si>
  <si>
    <t>JOINT CHAIRS - BRIAN MATHEWS (802.11) / GLYN ROBERTS (802.15)</t>
  </si>
  <si>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</si>
  <si>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</si>
  <si>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</si>
  <si>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</si>
  <si>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</si>
  <si>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</si>
  <si>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REVIEW IEEE, 802 LMSC, 802.11, 802.15, 802.18, 802.19, 802.20, &amp; 802.21 POLICIES &amp; PROCEDURES</t>
  </si>
  <si>
    <t>APPROVE / MODIFY JOINT 802.11, 802.15, 802.18, 802.19, 802.20, &amp; 802.21 OPENING PLENARY AGENDA</t>
  </si>
  <si>
    <t>JOINT 802.11, 802.15, 802.18, 802.19, 802.20, &amp; 802.21 OPENING SESSION MEETING CALLED TO ORDER</t>
  </si>
  <si>
    <t>REVIEW 802.11, 802.15, 802.18, 802.19, 802.20, &amp; 802.21 OBJECTIVES, ACTIVITIES, &amp; PLANS FOR THIS SESSION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</si>
  <si>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</si>
  <si>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</si>
  <si>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>JOINT 802.11 &amp; 802.15 PUBLICITY STANDING COMMITTEE</t>
  </si>
  <si>
    <t xml:space="preserve"> 802.19 CHAIR - STEVE SHELLHAMMER / 802.20 CHAIR - JERRY UPTON / 802.21 CHAIR - AJAY RAJKUMAR</t>
  </si>
  <si>
    <t>802.11 CHAIR - STUART J. KERRY / 802.15 CHAIR - BOB HEILE / 802.18 CHAIR - CARL STEVENSON</t>
  </si>
  <si>
    <t>RAJKUMAR</t>
  </si>
  <si>
    <t>802.21 MEDIA INDEPENDENT HANDOFF WORKING GROUP ACTIVITIES &amp; PLANS</t>
  </si>
  <si>
    <t>TASK GROUP 4A - ALTERNATIVE PHY</t>
  </si>
  <si>
    <t>TASK GROUP 3B - ALTERNATIVE PHY</t>
  </si>
  <si>
    <t>TASK GROUP 4B - ALTERNATIVE PHY</t>
  </si>
  <si>
    <t>TASK GROUP 5 - MESH NETWORKING</t>
  </si>
  <si>
    <t>STUDY GROUP 3C - MILLIMETER WAVE</t>
  </si>
  <si>
    <t>IEEE 802.11 WG Chair</t>
  </si>
  <si>
    <t>BETWEEN 802.11 TO/FROM WI-FI ALLIANCE</t>
  </si>
  <si>
    <t>LETTERS OF ASSURANCE (LOA) - " IP STATEMENTS "</t>
  </si>
  <si>
    <t>86th IEEE 802.11 WIRELESS LOCAL AREA NETWORKS SESSION</t>
  </si>
  <si>
    <t>Hilton Portland &amp; Executive Tower, 921 SW Sixth Avenue, Portland, OR 97204, USA</t>
  </si>
  <si>
    <t>July 11th-16th, 2004</t>
  </si>
  <si>
    <t>802 EC MEETING</t>
  </si>
  <si>
    <t>T1</t>
  </si>
  <si>
    <t>T2</t>
  </si>
  <si>
    <t>T3</t>
  </si>
  <si>
    <t>T4</t>
  </si>
  <si>
    <t>T5</t>
  </si>
  <si>
    <t>T6</t>
  </si>
  <si>
    <t>802 OPENING PLENARY</t>
  </si>
  <si>
    <t>TGR</t>
  </si>
  <si>
    <t>TGS</t>
  </si>
  <si>
    <t>TASK GROUP R OBJECTIVES FOR THIS SESSION</t>
  </si>
  <si>
    <t>TASK GROUP S OBJECTIVES FOR THIS SESSION</t>
  </si>
  <si>
    <t>Task Group R (Fast Roaming)</t>
  </si>
  <si>
    <t>Task Group S (ESS Mesh Networking)</t>
  </si>
  <si>
    <t>LETTERS OF ASSURANCE (LOA)</t>
  </si>
  <si>
    <t>5GHZ AHC</t>
  </si>
  <si>
    <t>5GHZ ADC</t>
  </si>
  <si>
    <t>SJK R SIZE</t>
  </si>
  <si>
    <t>N/A</t>
  </si>
  <si>
    <t>Switch Box</t>
  </si>
  <si>
    <t>SW BX</t>
  </si>
  <si>
    <t>SUNDAY (11th)</t>
  </si>
  <si>
    <t>MONDAY (12th)</t>
  </si>
  <si>
    <t>TUESDAY (13th)</t>
  </si>
  <si>
    <t>WEDNESDAY (14th)</t>
  </si>
  <si>
    <t>FRIDAY (16th)</t>
  </si>
  <si>
    <t>THURSDAY (15th)</t>
  </si>
  <si>
    <t>IEEE 802.11 WORKING GROUP</t>
  </si>
  <si>
    <t>WIRELESS 802 JOINT OPENING PLENARY</t>
  </si>
  <si>
    <t>CLOSING PLENARY (Continued)</t>
  </si>
  <si>
    <t>802.11 5GHz Ad-Hoc Group</t>
  </si>
  <si>
    <t>TGr Chair</t>
  </si>
  <si>
    <t>TGs Chair</t>
  </si>
  <si>
    <t>Integration of 2nd Task Group Review Technical Comments</t>
  </si>
  <si>
    <t xml:space="preserve"> TASK GROUP K AGENDA -  Tues Jul 13th, 2004 - 8am-3:30pm</t>
  </si>
  <si>
    <t xml:space="preserve"> TASK GROUP K AGENDA -  Wed Jul 14th, 2004 - 3:30pm - 9:30pm</t>
  </si>
  <si>
    <t xml:space="preserve"> TASK GROUP K AGENDA -  Thurs Jul 15th, 2004 3:30pm-9:30pm</t>
  </si>
  <si>
    <t>Adjourn Until Berlin Meeting</t>
  </si>
  <si>
    <t xml:space="preserve"> TASK GROUP K AGENDA -  Monday July 12th 2004 - 3:30-9:30pm</t>
  </si>
  <si>
    <t>5GHZ AD-HOC COMMITTEE OBJECTIVES FOR THIS SESSION</t>
  </si>
  <si>
    <t>802.11 - Chair's 5 GHz Ad-Hoc Committee</t>
  </si>
  <si>
    <t>CHAIR - AL PETRICK</t>
  </si>
  <si>
    <t>Election of Task Group Secretary and Technical Editor</t>
  </si>
  <si>
    <t>Usage Cases and Functional Requirements Discussions</t>
  </si>
  <si>
    <t>Adoption of an Initial Definitions Document</t>
  </si>
  <si>
    <t>Architecture Presentations</t>
  </si>
  <si>
    <t>Other ESS Mesh Ad-Hoc Subgroup Results, Presentations, and Discussions</t>
  </si>
  <si>
    <t>Election of Task Group Secretary</t>
  </si>
  <si>
    <t>Election of Task Group Technical Editor</t>
  </si>
  <si>
    <t>Approve Minutes of May Meeting</t>
  </si>
  <si>
    <t>Approve Minutes of June Teleconference</t>
  </si>
  <si>
    <t>Presentations and discussion on usage cases and functional requirerments</t>
  </si>
  <si>
    <t>Recess until 7:30pm</t>
  </si>
  <si>
    <t>Presentations, discussions, and motions on definitions document</t>
  </si>
  <si>
    <t>Presentations and discussion on architecture</t>
  </si>
  <si>
    <t>Discussion of Process and Schedule</t>
  </si>
  <si>
    <t>Recess until 8:00am Thursday</t>
  </si>
  <si>
    <t>TASK GROUP S AGENDA - Monday July 12, 2004 - 4:00PM-6:00PM</t>
  </si>
  <si>
    <t>TASK GROUP S AGENDA - Monday July 12, 2004 - 7:30PM-9:30PM</t>
  </si>
  <si>
    <t>TASK GROUP S AGENDA - Tuesday July 13, 2004 - 1:30PM-6:00PM</t>
  </si>
  <si>
    <t>TASK GROUP S AGENDA - Tuesday July 13, 2004 - 7:30PM-9:30PM</t>
  </si>
  <si>
    <t>TASK GROUP S AGENDA - Thursday July 15, 2004 - 8:00AM-12:30PM</t>
  </si>
  <si>
    <t>802 Executive Committee Opening or Closing Meetings</t>
  </si>
  <si>
    <t>802 Opening Plenary briefing of all 802 Sub Group Committees Session Work</t>
  </si>
  <si>
    <t xml:space="preserve">Review Sponsor and/or Sponsor Recirculation Ballot Results </t>
  </si>
  <si>
    <t>Review Comment Resolutions and Resolve Additional Comments as Necessary</t>
  </si>
  <si>
    <t xml:space="preserve"> TASK GROUP J AGENDA - Wednesday, July 14th, 2004 - 4:00 PM</t>
  </si>
  <si>
    <t>Review Ballot Results</t>
  </si>
  <si>
    <t>Review Comment Resolutions to Date</t>
  </si>
  <si>
    <t>Resolve Ballot Comments as Necessary</t>
  </si>
  <si>
    <t>Recess For The Day</t>
  </si>
  <si>
    <t xml:space="preserve"> TASK GROUP J AGENDA - Thursday, July 15th, 2004 - 1:30 PM</t>
  </si>
  <si>
    <t>Vote on Working Group Actions as Necessary</t>
  </si>
  <si>
    <t>Adjourn for the Session</t>
  </si>
  <si>
    <t>Technical subsmissions to refine scope and way forward</t>
  </si>
  <si>
    <t>Complete PAR and 5 Criteria documents</t>
  </si>
  <si>
    <t>Produce roadmap for study group</t>
  </si>
  <si>
    <t>Address open issues list</t>
  </si>
  <si>
    <t>WIEN STUDY GROUP AGENDA - Tuesday, July 13, 2004, 8:00am - 12:00pm</t>
  </si>
  <si>
    <t>History and Background of WNG interworking submissions prior to March 2004</t>
  </si>
  <si>
    <t>Technical Submissions to refine PAR scope and purpose</t>
  </si>
  <si>
    <t>Morning Break</t>
  </si>
  <si>
    <t>Technical Submissions regarding open issue list</t>
  </si>
  <si>
    <t>WIEN STUDY GROUP AGENDA - Thursday, July 15, 2004, 4:00pm - 6:00pm</t>
  </si>
  <si>
    <t>Define Roadmap for SG</t>
  </si>
  <si>
    <t>AP Functional description and Behaviour</t>
  </si>
  <si>
    <t>Prepare for IEEE Interim Sep 2004</t>
  </si>
  <si>
    <t xml:space="preserve">WNG STANDING COMMITTEE AGENDA - Tuesday, July 13th, 2004 - 4:00 PM </t>
  </si>
  <si>
    <t>REVIEW AND APPROVE MINUTES of Garden Grove meeting</t>
  </si>
  <si>
    <t>Review of major decisions from Garden Grove meeting</t>
  </si>
  <si>
    <t xml:space="preserve">WNG STANDING COMMITTEE AGENDA -  Tuesday, July 13th, 2004 - 7:30 PM </t>
  </si>
  <si>
    <t>WNG STANDING COMMITTEE AGENDA - Thursday, July 15th, 2004 - 8:00 AM</t>
  </si>
  <si>
    <t>WNG STANDING COMMITTEE AGENDA - Thursday, July 15th, 2004 - 10:30 AM</t>
  </si>
  <si>
    <t>Review call for proposals responses</t>
  </si>
  <si>
    <t>Meet with dot 19 &amp; dot 18 on Interference and Regulatory</t>
  </si>
  <si>
    <t>Meet with dot 21 on network bridging</t>
  </si>
  <si>
    <t>TASK GROUP N AGENDA -  Monday July 12th 2003 -   4 pm - 9:30 pm</t>
  </si>
  <si>
    <t>Status of Call for proposals</t>
  </si>
  <si>
    <t>Technical Presentations</t>
  </si>
  <si>
    <t>TASK GROUP N AGENDA -  Tuesday July 13th, 2003 -    8:00 am - 12:30pm</t>
  </si>
  <si>
    <t>Joint meeting with WG 18 &amp; WG 19</t>
  </si>
  <si>
    <t>Joint meeting with WG 21</t>
  </si>
  <si>
    <t>TASK GROUP N AGENDA -  Wed July 14th, 2003 -  1:30pm - 6:00pm</t>
  </si>
  <si>
    <t>Review timeline &amp;  Prepare for officer elections</t>
  </si>
  <si>
    <t xml:space="preserve"> TASK GROUP N AGENDA -  Thurs July 15th, 2003   -   8:00 am -12:30pm</t>
  </si>
  <si>
    <t>Prepare for September Meeting</t>
  </si>
  <si>
    <t>Adjourn for Session</t>
  </si>
  <si>
    <t>WPP STUDY GROUP AGENDA - Tuesday, July 13, 2004 - 4:00 PM - 9:30 PM</t>
  </si>
  <si>
    <t>Resolve 802 comments on PAR/5 Criteria</t>
  </si>
  <si>
    <t>WPP STUDY GROUP AGENDA - Wednesday, July 14, 2004 - 8:00 AM to 10:00 AM, 1:30 PM to 3:30 PM</t>
  </si>
  <si>
    <t>DT/ME</t>
  </si>
  <si>
    <t>Approve comments to PAR/5 Criteria</t>
  </si>
  <si>
    <t>Recess until afternoon</t>
  </si>
  <si>
    <t>WPP STUDY GROUP AGENDA - Thursday, May 13, 2003 - 4:00 PM - 9:30 PM</t>
  </si>
  <si>
    <t>Dinner break</t>
  </si>
  <si>
    <t>Select recording secretary and possibly technical editor</t>
  </si>
  <si>
    <t>Finish defining documents leading to call for proposals:</t>
  </si>
  <si>
    <t xml:space="preserve"> Scope, Requirements, Selection Criteria, Selection Process, Use Cases, Test Plan, and Current BSS Transition Model</t>
  </si>
  <si>
    <t>Define which other groups to coordinate efforts with - possible joint meetings</t>
  </si>
  <si>
    <t>Prepare for September meeting</t>
  </si>
  <si>
    <t>TASK GROUP R AGENDA - Monday, July 12, 2004 - 16:00-21:30</t>
  </si>
  <si>
    <t>Chair's Welcome, Status Update and Review of Objectives for the Session</t>
  </si>
  <si>
    <t>Review and Approve Minutes (Teleconferences and FRFH meeting)</t>
  </si>
  <si>
    <t>Define documents leading to call for proposals</t>
  </si>
  <si>
    <t>Recess until Tuesday meeting</t>
  </si>
  <si>
    <t>TASK GROUP R AGENDA - Tuesday, July 14, 2004 - 08:00-15:30</t>
  </si>
  <si>
    <t>TASK GROUP R AGENDA - Thursday, July 15, 2004 - 16:00-21:30</t>
  </si>
  <si>
    <t>Discuss preparation for September meeting - Teleconferences?</t>
  </si>
  <si>
    <t>TASK GROUP E AGENDA - Monday, July 12,2004</t>
  </si>
  <si>
    <t>TASK GROUP E AGENDA - Tuesday,July 13,2004</t>
  </si>
  <si>
    <t>TASK GROUP E AGENDA - Wednesday ,July 14, 2004</t>
  </si>
  <si>
    <t>TASK GROUP E AGENDA - Thursday July 15,2004</t>
  </si>
  <si>
    <t>*******</t>
  </si>
  <si>
    <t>Petrick</t>
  </si>
  <si>
    <t>Review Open Technical and Editoral Comments on Draft Letter</t>
  </si>
  <si>
    <t>Approve Final Draft of Letter Submit to 802.11WG for approval</t>
  </si>
  <si>
    <t>Adjourn for the session</t>
  </si>
  <si>
    <t xml:space="preserve">Complete technical and editoral comments on draft letter wrt 802.11a minimal interference </t>
  </si>
  <si>
    <t>Complete draft letter 802.11a position paper to the ITU on 802.11a minimal interference requirements</t>
  </si>
  <si>
    <t>Seek 802.11 WG approval on the letter</t>
  </si>
  <si>
    <t>Forward to IEEE 802.18 chair and SEC for approval</t>
  </si>
  <si>
    <t>802.11 - Chair's 5GHz Regulatory Ad-Hoc Committee</t>
  </si>
  <si>
    <t>5GHZ REGULATORY AD-HOC COMMITTEE OBJECTIVES FOR THIS SESSION</t>
  </si>
  <si>
    <t>802.11 - Publicity</t>
  </si>
  <si>
    <t>PUBLICITY STANDING COMMITTEE AGENDA -  Tuesday, July 13, 2004 - 8:00AM-10:00AM</t>
  </si>
  <si>
    <t>Reports from .11/.15 industry groups (WiFi Alliance, WiMedia, WiMax, Zigbee, BT SIG)</t>
  </si>
  <si>
    <t>Begin preparation of proposal for 802.11 amendment</t>
  </si>
  <si>
    <t>WAVE STUDY GROUP AGENDA - Tuesday July 13, 2004 - 4:00 PM</t>
  </si>
  <si>
    <t xml:space="preserve">REVIEW AND APPROVE MINUTES FROM ANAHEIM MEETING </t>
  </si>
  <si>
    <t>RESULTS OF LETTER BALLOT</t>
  </si>
  <si>
    <t>REVIEW OF PROCESSES/TIMELINE LEADING TO STANDARD</t>
  </si>
  <si>
    <t>WAVE STUDY GROUP AGENDA - Tuesday July 13, 2004 - 7:30 PM</t>
  </si>
  <si>
    <t>REVIEW OF POTENTIAL AMENDMENT DRAFT COMPARED WITH ASTM E2213 STANDARD</t>
  </si>
  <si>
    <t>Wayne Fisher/Broady Cash</t>
  </si>
  <si>
    <t>WAVE STUDY GROUP AGENDA - Wednesday July 14, 2004 - 8:00 AM</t>
  </si>
  <si>
    <t>DISCUSSION OF POTENTIAL DRAFT</t>
  </si>
  <si>
    <t>WAVE STUDY GROUP AGENDA - Wednesday July 14, 2004 - 1:30 PM</t>
  </si>
  <si>
    <t>DISCUSSION OF  AMENDMENT OPTIONS, OPEN ITEMS TO RESOLVE</t>
  </si>
  <si>
    <t>WAVE STUDY GROUP AGENDA - Thursday July 15, 2004 - 1:30 PM</t>
  </si>
  <si>
    <t xml:space="preserve"> CONTINUED DISCUSSION OF PROPOSED WAVE AMENDMENT</t>
  </si>
  <si>
    <t xml:space="preserve"> PROPOSED WAVE TG PLANS</t>
  </si>
  <si>
    <t>Please note: Lunch and Dinner is not provided under you registration fee at this WG Session. Please make your own personal cost arrangements.</t>
  </si>
  <si>
    <t>12:00 pm Hard Stop Time</t>
  </si>
  <si>
    <t>The graphic below describes the session of the IEEE P802.11 Working Group</t>
  </si>
  <si>
    <t>5GHZ REGULATORY AHC AGENDA -  Tuesday thru Thursday July 13th - 15th, 2004 - 1:30 - 9:30PM (Inclusive)</t>
  </si>
  <si>
    <t>TASK GROUP M AGENDA - Tuesday thru Thursday July 13th-15th, 2004 - 1:30 PM - 3:30 PM (Inclusive)</t>
  </si>
  <si>
    <t>ACTING CHAIR - BROADY CASH FOR LEE ARMSTRONG</t>
  </si>
  <si>
    <t>ACTING CHAIR - AL PETRICK FOR BRIAN MATHEWS / GLYN ROBERTS</t>
  </si>
  <si>
    <t>R2</t>
  </si>
  <si>
    <t>JOINT 802.11, 802.15, 802.18, 802.19, 802.20, &amp; 802.21 OPENING MEETING - Monday, July 12, 2004 - 01:30 PM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</si>
</sst>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0.0E+00"/>
    <numFmt numFmtId="173" formatCode="#,##0.0_);\(#,##0.0\)"/>
    <numFmt numFmtId="174" formatCode="h:m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."/>
    <numFmt numFmtId="179" formatCode="d\-mmm\-yyyy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m/d/yy\ h:mm\ AM/PM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&quot;$&quot;#,##0;\-&quot;$&quot;#,##0"/>
    <numFmt numFmtId="198" formatCode="&quot;$&quot;#,##0;[Red]\-&quot;$&quot;#,##0"/>
    <numFmt numFmtId="199" formatCode="&quot;$&quot;#,##0.00;\-&quot;$&quot;#,##0.00"/>
    <numFmt numFmtId="200" formatCode="&quot;$&quot;#,##0.00;[Red]\-&quot;$&quot;#,##0.00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[$€-2]\ #,##0.00_);[Red]\([$€-2]\ #,##0.00\)"/>
    <numFmt numFmtId="204" formatCode="[&lt;=9999999]###\-####;\(###\)\ ###\-####"/>
    <numFmt numFmtId="205" formatCode="\(###\)\ ###\-####"/>
    <numFmt numFmtId="206" formatCode="&quot;$&quot;#,##0.000;[Red]\-&quot;$&quot;#,##0.000"/>
    <numFmt numFmtId="207" formatCode="&quot;$&quot;#,##0.00"/>
    <numFmt numFmtId="208" formatCode="#,##0_ ;[Red]\-#,##0\ "/>
    <numFmt numFmtId="209" formatCode="mmm\-d"/>
    <numFmt numFmtId="210" formatCode="[$-409]dddd\,\ mmmm\ dd\,\ yyyy"/>
    <numFmt numFmtId="211" formatCode="hh:mm\ AM/PM_)\ \N\o\o\n"/>
    <numFmt numFmtId="212" formatCode="[$-409]h:mm:ss\ AM/PM;@"/>
    <numFmt numFmtId="213" formatCode="[$-1009]mmmm\ d\,\ yyyy"/>
    <numFmt numFmtId="214" formatCode="[$-1009]mmmm\ d\,\ yyyy;@"/>
    <numFmt numFmtId="215" formatCode="[$-F800]dddd\,\ mmmm\ dd\,\ yyyy"/>
    <numFmt numFmtId="216" formatCode="[$-409]mmm\-yy;@"/>
    <numFmt numFmtId="217" formatCode="[$-409]h:mm\ AM/PM;@"/>
    <numFmt numFmtId="218" formatCode="#,##0\ &quot;DM&quot;;\-#,##0\ &quot;DM&quot;"/>
    <numFmt numFmtId="219" formatCode="#,##0\ &quot;DM&quot;;[Red]\-#,##0\ &quot;DM&quot;"/>
    <numFmt numFmtId="220" formatCode="#,##0.00\ &quot;DM&quot;;\-#,##0.00\ &quot;DM&quot;"/>
    <numFmt numFmtId="221" formatCode="#,##0.00\ &quot;DM&quot;;[Red]\-#,##0.00\ &quot;DM&quot;"/>
    <numFmt numFmtId="222" formatCode="_-* #,##0\ &quot;DM&quot;_-;\-* #,##0\ &quot;DM&quot;_-;_-* &quot;-&quot;\ &quot;DM&quot;_-;_-@_-"/>
    <numFmt numFmtId="223" formatCode="_-* #,##0\ _D_M_-;\-* #,##0\ _D_M_-;_-* &quot;-&quot;\ _D_M_-;_-@_-"/>
    <numFmt numFmtId="224" formatCode="_-* #,##0.00\ &quot;DM&quot;_-;\-* #,##0.00\ &quot;DM&quot;_-;_-* &quot;-&quot;??\ &quot;DM&quot;_-;_-@_-"/>
    <numFmt numFmtId="225" formatCode="_-* #,##0.00\ _D_M_-;\-* #,##0.00\ _D_M_-;_-* &quot;-&quot;??\ _D_M_-;_-@_-"/>
    <numFmt numFmtId="226" formatCode="hh:mm\ AM/PM"/>
  </numFmts>
  <fonts count="103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40"/>
      <color indexed="8"/>
      <name val="Arial"/>
      <family val="2"/>
    </font>
    <font>
      <sz val="40"/>
      <color indexed="8"/>
      <name val="Arial"/>
      <family val="2"/>
    </font>
    <font>
      <sz val="32"/>
      <color indexed="8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8"/>
      <color indexed="23"/>
      <name val="Arial"/>
      <family val="2"/>
    </font>
    <font>
      <b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0"/>
    </font>
    <font>
      <b/>
      <sz val="12"/>
      <color indexed="43"/>
      <name val="Arial"/>
      <family val="0"/>
    </font>
    <font>
      <sz val="10"/>
      <color indexed="43"/>
      <name val="Arial"/>
      <family val="0"/>
    </font>
    <font>
      <sz val="28"/>
      <color indexed="21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3"/>
      <color indexed="9"/>
      <name val="Arial"/>
      <family val="2"/>
    </font>
    <font>
      <b/>
      <sz val="10"/>
      <name val="Tahoma"/>
      <family val="2"/>
    </font>
    <font>
      <sz val="7.5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26"/>
      <color indexed="8"/>
      <name val="Arial"/>
      <family val="2"/>
    </font>
    <font>
      <b/>
      <sz val="11"/>
      <name val="Arial"/>
      <family val="2"/>
    </font>
    <font>
      <b/>
      <sz val="28"/>
      <color indexed="8"/>
      <name val="Arial"/>
      <family val="2"/>
    </font>
    <font>
      <sz val="8"/>
      <name val="Arial"/>
      <family val="0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sz val="26.5"/>
      <name val="Arial"/>
      <family val="0"/>
    </font>
    <font>
      <b/>
      <sz val="36.25"/>
      <color indexed="8"/>
      <name val="Arial"/>
      <family val="2"/>
    </font>
    <font>
      <sz val="12"/>
      <color indexed="12"/>
      <name val="Arial"/>
      <family val="2"/>
    </font>
    <font>
      <b/>
      <sz val="72"/>
      <name val="Arial"/>
      <family val="2"/>
    </font>
    <font>
      <b/>
      <sz val="20"/>
      <color indexed="9"/>
      <name val="Arial Narrow"/>
      <family val="2"/>
    </font>
    <font>
      <u val="single"/>
      <sz val="12"/>
      <color indexed="12"/>
      <name val="Arial"/>
      <family val="2"/>
    </font>
    <font>
      <sz val="10"/>
      <color indexed="55"/>
      <name val="Arial"/>
      <family val="0"/>
    </font>
    <font>
      <sz val="20"/>
      <color indexed="43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1.7"/>
      <color indexed="10"/>
      <name val="Arial"/>
      <family val="0"/>
    </font>
    <font>
      <sz val="28"/>
      <name val="Arial"/>
      <family val="2"/>
    </font>
    <font>
      <b/>
      <sz val="48"/>
      <color indexed="9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4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80">
    <xf numFmtId="0" fontId="0" fillId="0" borderId="0" xfId="0" applyAlignment="1">
      <alignment/>
    </xf>
    <xf numFmtId="164" fontId="0" fillId="2" borderId="0" xfId="22" applyFont="1" applyFill="1" applyBorder="1" applyAlignment="1">
      <alignment horizontal="left" vertical="center"/>
      <protection/>
    </xf>
    <xf numFmtId="164" fontId="23" fillId="3" borderId="0" xfId="22" applyFont="1" applyFill="1" applyBorder="1" applyAlignment="1">
      <alignment horizontal="left" vertical="center"/>
      <protection/>
    </xf>
    <xf numFmtId="164" fontId="0" fillId="3" borderId="0" xfId="22" applyFont="1" applyFill="1" applyBorder="1" applyAlignment="1">
      <alignment horizontal="left" vertical="center"/>
      <protection/>
    </xf>
    <xf numFmtId="0" fontId="0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/>
    </xf>
    <xf numFmtId="164" fontId="26" fillId="4" borderId="0" xfId="0" applyNumberFormat="1" applyFont="1" applyFill="1" applyBorder="1" applyAlignment="1" applyProtection="1">
      <alignment horizontal="left" vertical="center" indent="2"/>
      <protection/>
    </xf>
    <xf numFmtId="164" fontId="26" fillId="4" borderId="0" xfId="0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4"/>
      <protection/>
    </xf>
    <xf numFmtId="164" fontId="0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2"/>
      <protection/>
    </xf>
    <xf numFmtId="0" fontId="26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6"/>
    </xf>
    <xf numFmtId="0" fontId="26" fillId="4" borderId="0" xfId="24" applyNumberFormat="1" applyFont="1" applyFill="1" applyBorder="1" applyAlignment="1" applyProtection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/>
      <protection/>
    </xf>
    <xf numFmtId="164" fontId="15" fillId="5" borderId="0" xfId="22" applyFont="1" applyFill="1" applyBorder="1" applyAlignment="1">
      <alignment horizontal="left" vertical="center"/>
      <protection/>
    </xf>
    <xf numFmtId="164" fontId="26" fillId="4" borderId="0" xfId="24" applyNumberFormat="1" applyFont="1" applyFill="1" applyBorder="1" applyAlignment="1" applyProtection="1">
      <alignment horizontal="left" vertical="center"/>
      <protection/>
    </xf>
    <xf numFmtId="164" fontId="27" fillId="4" borderId="0" xfId="24" applyFont="1" applyFill="1" applyBorder="1" applyAlignment="1">
      <alignment horizontal="left" vertical="center"/>
      <protection/>
    </xf>
    <xf numFmtId="164" fontId="26" fillId="4" borderId="0" xfId="24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>
      <alignment horizontal="left" vertical="center"/>
      <protection/>
    </xf>
    <xf numFmtId="0" fontId="26" fillId="5" borderId="0" xfId="24" applyNumberFormat="1" applyFont="1" applyFill="1" applyBorder="1" applyAlignment="1" applyProtection="1">
      <alignment horizontal="left" vertical="center"/>
      <protection/>
    </xf>
    <xf numFmtId="164" fontId="9" fillId="4" borderId="0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left" vertical="center"/>
      <protection/>
    </xf>
    <xf numFmtId="164" fontId="9" fillId="5" borderId="0" xfId="24" applyFont="1" applyFill="1" applyBorder="1" applyAlignment="1">
      <alignment horizontal="left" vertical="center"/>
      <protection/>
    </xf>
    <xf numFmtId="164" fontId="23" fillId="4" borderId="0" xfId="24" applyFont="1" applyFill="1" applyBorder="1" applyAlignment="1">
      <alignment horizontal="left" vertical="center"/>
      <protection/>
    </xf>
    <xf numFmtId="0" fontId="23" fillId="4" borderId="0" xfId="24" applyNumberFormat="1" applyFont="1" applyFill="1" applyBorder="1" applyAlignment="1" applyProtection="1">
      <alignment horizontal="left" vertical="center"/>
      <protection/>
    </xf>
    <xf numFmtId="0" fontId="23" fillId="5" borderId="0" xfId="24" applyNumberFormat="1" applyFont="1" applyFill="1" applyBorder="1" applyAlignment="1" applyProtection="1">
      <alignment horizontal="left" vertical="center"/>
      <protection/>
    </xf>
    <xf numFmtId="0" fontId="26" fillId="4" borderId="0" xfId="24" applyNumberFormat="1" applyFont="1" applyFill="1" applyBorder="1" applyAlignment="1" applyProtection="1" quotePrefix="1">
      <alignment horizontal="left" vertical="center"/>
      <protection/>
    </xf>
    <xf numFmtId="0" fontId="23" fillId="4" borderId="0" xfId="24" applyNumberFormat="1" applyFont="1" applyFill="1" applyBorder="1" applyAlignment="1" applyProtection="1" quotePrefix="1">
      <alignment horizontal="left" vertical="center"/>
      <protection/>
    </xf>
    <xf numFmtId="164" fontId="28" fillId="3" borderId="0" xfId="24" applyFont="1" applyFill="1" applyBorder="1" applyAlignment="1">
      <alignment horizontal="center" vertical="center"/>
      <protection/>
    </xf>
    <xf numFmtId="164" fontId="9" fillId="3" borderId="0" xfId="24" applyFont="1" applyFill="1" applyBorder="1" applyAlignment="1">
      <alignment horizontal="left" vertical="center"/>
      <protection/>
    </xf>
    <xf numFmtId="164" fontId="28" fillId="3" borderId="0" xfId="24" applyFont="1" applyFill="1" applyBorder="1" applyAlignment="1">
      <alignment horizontal="left" vertical="center"/>
      <protection/>
    </xf>
    <xf numFmtId="0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Font="1" applyFill="1" applyBorder="1" applyAlignment="1">
      <alignment horizontal="left" vertical="center"/>
      <protection/>
    </xf>
    <xf numFmtId="164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0" fillId="2" borderId="1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left" vertical="center"/>
      <protection/>
    </xf>
    <xf numFmtId="164" fontId="0" fillId="2" borderId="3" xfId="22" applyFont="1" applyFill="1" applyBorder="1" applyAlignment="1">
      <alignment horizontal="left" vertical="center"/>
      <protection/>
    </xf>
    <xf numFmtId="164" fontId="0" fillId="3" borderId="3" xfId="22" applyFont="1" applyFill="1" applyBorder="1" applyAlignment="1">
      <alignment horizontal="left" vertical="center"/>
      <protection/>
    </xf>
    <xf numFmtId="164" fontId="9" fillId="3" borderId="3" xfId="24" applyFont="1" applyFill="1" applyBorder="1" applyAlignment="1">
      <alignment horizontal="left" vertical="center"/>
      <protection/>
    </xf>
    <xf numFmtId="164" fontId="9" fillId="3" borderId="4" xfId="24" applyFont="1" applyFill="1" applyBorder="1" applyAlignment="1">
      <alignment horizontal="left" vertical="center"/>
      <protection/>
    </xf>
    <xf numFmtId="164" fontId="28" fillId="3" borderId="5" xfId="24" applyFont="1" applyFill="1" applyBorder="1" applyAlignment="1">
      <alignment horizontal="left" vertical="center"/>
      <protection/>
    </xf>
    <xf numFmtId="0" fontId="28" fillId="3" borderId="5" xfId="24" applyNumberFormat="1" applyFont="1" applyFill="1" applyBorder="1" applyAlignment="1">
      <alignment horizontal="left" vertical="center"/>
      <protection/>
    </xf>
    <xf numFmtId="164" fontId="9" fillId="3" borderId="5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center" vertical="center"/>
      <protection/>
    </xf>
    <xf numFmtId="165" fontId="23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2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center" vertical="center"/>
      <protection/>
    </xf>
    <xf numFmtId="164" fontId="23" fillId="4" borderId="0" xfId="24" applyFont="1" applyFill="1" applyBorder="1" applyAlignment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5" xfId="24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23" fillId="4" borderId="0" xfId="0" applyNumberFormat="1" applyFont="1" applyFill="1" applyBorder="1" applyAlignment="1" applyProtection="1">
      <alignment horizontal="center" vertical="center"/>
      <protection/>
    </xf>
    <xf numFmtId="165" fontId="23" fillId="4" borderId="0" xfId="0" applyNumberFormat="1" applyFont="1" applyFill="1" applyBorder="1" applyAlignment="1" applyProtection="1">
      <alignment horizontal="center" vertical="center"/>
      <protection/>
    </xf>
    <xf numFmtId="164" fontId="23" fillId="4" borderId="0" xfId="22" applyFont="1" applyFill="1" applyBorder="1" applyAlignment="1">
      <alignment horizontal="center" vertical="center"/>
      <protection/>
    </xf>
    <xf numFmtId="165" fontId="26" fillId="4" borderId="0" xfId="24" applyNumberFormat="1" applyFont="1" applyFill="1" applyBorder="1" applyAlignment="1" applyProtection="1">
      <alignment horizontal="center" vertical="center"/>
      <protection/>
    </xf>
    <xf numFmtId="165" fontId="26" fillId="4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4" applyNumberFormat="1" applyFont="1" applyFill="1" applyBorder="1" applyAlignment="1" applyProtection="1">
      <alignment horizontal="center" vertical="center"/>
      <protection/>
    </xf>
    <xf numFmtId="164" fontId="25" fillId="3" borderId="0" xfId="24" applyNumberFormat="1" applyFont="1" applyFill="1" applyBorder="1" applyAlignment="1" applyProtection="1">
      <alignment horizontal="center" vertical="center"/>
      <protection/>
    </xf>
    <xf numFmtId="165" fontId="25" fillId="3" borderId="0" xfId="24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Border="1" applyAlignment="1">
      <alignment horizontal="center" vertical="center"/>
      <protection/>
    </xf>
    <xf numFmtId="164" fontId="32" fillId="3" borderId="6" xfId="24" applyNumberFormat="1" applyFont="1" applyFill="1" applyBorder="1" applyAlignment="1" applyProtection="1">
      <alignment horizontal="left" vertical="center"/>
      <protection/>
    </xf>
    <xf numFmtId="164" fontId="32" fillId="3" borderId="7" xfId="24" applyFont="1" applyFill="1" applyBorder="1" applyAlignment="1">
      <alignment horizontal="left" vertical="center"/>
      <protection/>
    </xf>
    <xf numFmtId="164" fontId="26" fillId="2" borderId="2" xfId="24" applyNumberFormat="1" applyFont="1" applyFill="1" applyBorder="1" applyAlignment="1" applyProtection="1">
      <alignment horizontal="left" vertical="center"/>
      <protection/>
    </xf>
    <xf numFmtId="164" fontId="26" fillId="2" borderId="8" xfId="24" applyFont="1" applyFill="1" applyBorder="1" applyAlignment="1">
      <alignment horizontal="left" vertical="center"/>
      <protection/>
    </xf>
    <xf numFmtId="164" fontId="26" fillId="2" borderId="0" xfId="24" applyNumberFormat="1" applyFont="1" applyFill="1" applyBorder="1" applyAlignment="1" applyProtection="1">
      <alignment horizontal="left" vertical="center"/>
      <protection/>
    </xf>
    <xf numFmtId="164" fontId="26" fillId="2" borderId="9" xfId="24" applyFont="1" applyFill="1" applyBorder="1" applyAlignment="1">
      <alignment horizontal="left" vertical="center"/>
      <protection/>
    </xf>
    <xf numFmtId="164" fontId="26" fillId="2" borderId="6" xfId="22" applyNumberFormat="1" applyFont="1" applyFill="1" applyBorder="1" applyAlignment="1" applyProtection="1">
      <alignment horizontal="left" vertical="center"/>
      <protection/>
    </xf>
    <xf numFmtId="164" fontId="26" fillId="2" borderId="7" xfId="24" applyFont="1" applyFill="1" applyBorder="1" applyAlignment="1">
      <alignment horizontal="left" vertical="center"/>
      <protection/>
    </xf>
    <xf numFmtId="0" fontId="28" fillId="3" borderId="0" xfId="24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0" fillId="0" borderId="0" xfId="22" applyFont="1" applyFill="1" applyBorder="1" applyAlignment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left" vertical="center"/>
      <protection/>
    </xf>
    <xf numFmtId="164" fontId="15" fillId="2" borderId="0" xfId="22" applyFont="1" applyFill="1" applyBorder="1" applyAlignment="1">
      <alignment horizontal="center" vertical="center"/>
      <protection/>
    </xf>
    <xf numFmtId="0" fontId="1" fillId="6" borderId="10" xfId="0" applyFont="1" applyFill="1" applyBorder="1" applyAlignment="1">
      <alignment vertical="center"/>
    </xf>
    <xf numFmtId="164" fontId="15" fillId="2" borderId="0" xfId="22" applyFont="1" applyFill="1" applyBorder="1" applyAlignment="1">
      <alignment vertical="center"/>
      <protection/>
    </xf>
    <xf numFmtId="0" fontId="0" fillId="6" borderId="0" xfId="0" applyFill="1" applyAlignment="1">
      <alignment/>
    </xf>
    <xf numFmtId="0" fontId="23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170" fontId="39" fillId="0" borderId="0" xfId="0" applyNumberFormat="1" applyFont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7" fontId="39" fillId="0" borderId="0" xfId="0" applyNumberFormat="1" applyFont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38" fillId="6" borderId="10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7" fillId="4" borderId="0" xfId="24" applyNumberFormat="1" applyFont="1" applyFill="1" applyBorder="1" applyAlignment="1" applyProtection="1">
      <alignment horizontal="left" vertical="center"/>
      <protection/>
    </xf>
    <xf numFmtId="164" fontId="26" fillId="2" borderId="6" xfId="24" applyNumberFormat="1" applyFont="1" applyFill="1" applyBorder="1" applyAlignment="1" applyProtection="1">
      <alignment horizontal="left" vertical="center"/>
      <protection/>
    </xf>
    <xf numFmtId="164" fontId="26" fillId="2" borderId="18" xfId="24" applyFont="1" applyFill="1" applyBorder="1" applyAlignment="1">
      <alignment horizontal="left" vertical="center"/>
      <protection/>
    </xf>
    <xf numFmtId="0" fontId="14" fillId="7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4" borderId="0" xfId="24" applyFont="1" applyFill="1" applyBorder="1" applyAlignment="1">
      <alignment horizontal="left" vertical="center"/>
      <protection/>
    </xf>
    <xf numFmtId="164" fontId="7" fillId="4" borderId="0" xfId="24" applyFont="1" applyFill="1" applyBorder="1" applyAlignment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4" borderId="0" xfId="22" applyNumberFormat="1" applyFont="1" applyFill="1" applyBorder="1" applyAlignment="1" applyProtection="1">
      <alignment horizontal="left" vertical="center"/>
      <protection/>
    </xf>
    <xf numFmtId="0" fontId="48" fillId="4" borderId="0" xfId="0" applyFont="1" applyFill="1" applyAlignment="1">
      <alignment vertical="center"/>
    </xf>
    <xf numFmtId="164" fontId="48" fillId="4" borderId="0" xfId="22" applyFont="1" applyFill="1" applyAlignment="1">
      <alignment vertical="center"/>
      <protection/>
    </xf>
    <xf numFmtId="164" fontId="26" fillId="4" borderId="0" xfId="22" applyFont="1" applyFill="1" applyBorder="1" applyAlignment="1">
      <alignment horizontal="left" vertical="center"/>
      <protection/>
    </xf>
    <xf numFmtId="164" fontId="26" fillId="4" borderId="0" xfId="22" applyFont="1" applyFill="1" applyBorder="1" applyAlignment="1">
      <alignment horizontal="center" vertical="center"/>
      <protection/>
    </xf>
    <xf numFmtId="165" fontId="26" fillId="4" borderId="0" xfId="0" applyNumberFormat="1" applyFont="1" applyFill="1" applyBorder="1" applyAlignment="1" applyProtection="1">
      <alignment horizontal="center" vertical="center"/>
      <protection/>
    </xf>
    <xf numFmtId="164" fontId="15" fillId="4" borderId="0" xfId="24" applyFont="1" applyFill="1" applyBorder="1" applyAlignment="1">
      <alignment horizontal="left" vertical="center"/>
      <protection/>
    </xf>
    <xf numFmtId="165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 applyProtection="1">
      <alignment horizontal="left" vertical="center"/>
      <protection/>
    </xf>
    <xf numFmtId="170" fontId="10" fillId="0" borderId="0" xfId="0" applyNumberFormat="1" applyFont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center" vertical="center"/>
    </xf>
    <xf numFmtId="170" fontId="12" fillId="9" borderId="20" xfId="0" applyNumberFormat="1" applyFont="1" applyFill="1" applyBorder="1" applyAlignment="1">
      <alignment horizontal="center" vertical="center"/>
    </xf>
    <xf numFmtId="170" fontId="13" fillId="9" borderId="21" xfId="0" applyNumberFormat="1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70" fontId="13" fillId="9" borderId="23" xfId="0" applyNumberFormat="1" applyFont="1" applyFill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right" vertical="center"/>
    </xf>
    <xf numFmtId="170" fontId="10" fillId="0" borderId="0" xfId="0" applyNumberFormat="1" applyFont="1" applyAlignment="1">
      <alignment horizontal="center" vertical="center"/>
    </xf>
    <xf numFmtId="170" fontId="12" fillId="10" borderId="24" xfId="0" applyNumberFormat="1" applyFont="1" applyFill="1" applyBorder="1" applyAlignment="1">
      <alignment horizontal="center" vertical="center"/>
    </xf>
    <xf numFmtId="170" fontId="12" fillId="10" borderId="25" xfId="0" applyNumberFormat="1" applyFont="1" applyFill="1" applyBorder="1" applyAlignment="1">
      <alignment horizontal="center" vertical="center"/>
    </xf>
    <xf numFmtId="170" fontId="12" fillId="10" borderId="24" xfId="0" applyNumberFormat="1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0" fontId="10" fillId="11" borderId="25" xfId="0" applyNumberFormat="1" applyFont="1" applyFill="1" applyBorder="1" applyAlignment="1">
      <alignment horizontal="center" vertical="center"/>
    </xf>
    <xf numFmtId="170" fontId="13" fillId="11" borderId="26" xfId="0" applyNumberFormat="1" applyFont="1" applyFill="1" applyBorder="1" applyAlignment="1">
      <alignment horizontal="center" vertical="center"/>
    </xf>
    <xf numFmtId="170" fontId="13" fillId="11" borderId="27" xfId="0" applyNumberFormat="1" applyFont="1" applyFill="1" applyBorder="1" applyAlignment="1">
      <alignment horizontal="center" vertical="center"/>
    </xf>
    <xf numFmtId="170" fontId="13" fillId="11" borderId="28" xfId="0" applyNumberFormat="1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right" vertical="center"/>
    </xf>
    <xf numFmtId="170" fontId="12" fillId="12" borderId="24" xfId="0" applyNumberFormat="1" applyFont="1" applyFill="1" applyBorder="1" applyAlignment="1">
      <alignment horizontal="center" vertical="center"/>
    </xf>
    <xf numFmtId="170" fontId="12" fillId="12" borderId="25" xfId="0" applyNumberFormat="1" applyFont="1" applyFill="1" applyBorder="1" applyAlignment="1">
      <alignment horizontal="center" vertical="center"/>
    </xf>
    <xf numFmtId="170" fontId="13" fillId="12" borderId="26" xfId="0" applyNumberFormat="1" applyFont="1" applyFill="1" applyBorder="1" applyAlignment="1">
      <alignment horizontal="center" vertical="center"/>
    </xf>
    <xf numFmtId="170" fontId="13" fillId="12" borderId="27" xfId="0" applyNumberFormat="1" applyFont="1" applyFill="1" applyBorder="1" applyAlignment="1">
      <alignment horizontal="center" vertical="center"/>
    </xf>
    <xf numFmtId="170" fontId="13" fillId="12" borderId="28" xfId="0" applyNumberFormat="1" applyFont="1" applyFill="1" applyBorder="1" applyAlignment="1">
      <alignment horizontal="center" vertical="center"/>
    </xf>
    <xf numFmtId="170" fontId="12" fillId="12" borderId="24" xfId="0" applyNumberFormat="1" applyFont="1" applyFill="1" applyBorder="1" applyAlignment="1">
      <alignment horizontal="right" vertical="center"/>
    </xf>
    <xf numFmtId="170" fontId="12" fillId="13" borderId="24" xfId="0" applyNumberFormat="1" applyFont="1" applyFill="1" applyBorder="1" applyAlignment="1">
      <alignment horizontal="center" vertical="center"/>
    </xf>
    <xf numFmtId="170" fontId="12" fillId="13" borderId="25" xfId="0" applyNumberFormat="1" applyFont="1" applyFill="1" applyBorder="1" applyAlignment="1">
      <alignment horizontal="center" vertical="center"/>
    </xf>
    <xf numFmtId="170" fontId="13" fillId="13" borderId="26" xfId="0" applyNumberFormat="1" applyFont="1" applyFill="1" applyBorder="1" applyAlignment="1">
      <alignment horizontal="center" vertical="center"/>
    </xf>
    <xf numFmtId="170" fontId="13" fillId="13" borderId="27" xfId="0" applyNumberFormat="1" applyFont="1" applyFill="1" applyBorder="1" applyAlignment="1">
      <alignment horizontal="center" vertical="center"/>
    </xf>
    <xf numFmtId="170" fontId="13" fillId="13" borderId="28" xfId="0" applyNumberFormat="1" applyFont="1" applyFill="1" applyBorder="1" applyAlignment="1">
      <alignment horizontal="center" vertical="center"/>
    </xf>
    <xf numFmtId="170" fontId="12" fillId="13" borderId="24" xfId="0" applyNumberFormat="1" applyFont="1" applyFill="1" applyBorder="1" applyAlignment="1">
      <alignment horizontal="right" vertical="center"/>
    </xf>
    <xf numFmtId="170" fontId="13" fillId="14" borderId="24" xfId="0" applyNumberFormat="1" applyFont="1" applyFill="1" applyBorder="1" applyAlignment="1">
      <alignment horizontal="center" vertical="center"/>
    </xf>
    <xf numFmtId="170" fontId="13" fillId="14" borderId="25" xfId="0" applyNumberFormat="1" applyFont="1" applyFill="1" applyBorder="1" applyAlignment="1">
      <alignment horizontal="center" vertical="center"/>
    </xf>
    <xf numFmtId="170" fontId="13" fillId="14" borderId="26" xfId="0" applyNumberFormat="1" applyFont="1" applyFill="1" applyBorder="1" applyAlignment="1">
      <alignment horizontal="center" vertical="center"/>
    </xf>
    <xf numFmtId="170" fontId="13" fillId="14" borderId="27" xfId="0" applyNumberFormat="1" applyFont="1" applyFill="1" applyBorder="1" applyAlignment="1">
      <alignment horizontal="center" vertical="center"/>
    </xf>
    <xf numFmtId="170" fontId="13" fillId="14" borderId="28" xfId="0" applyNumberFormat="1" applyFont="1" applyFill="1" applyBorder="1" applyAlignment="1">
      <alignment horizontal="center" vertical="center"/>
    </xf>
    <xf numFmtId="170" fontId="13" fillId="14" borderId="24" xfId="0" applyNumberFormat="1" applyFont="1" applyFill="1" applyBorder="1" applyAlignment="1">
      <alignment horizontal="right" vertical="center"/>
    </xf>
    <xf numFmtId="170" fontId="21" fillId="3" borderId="24" xfId="0" applyNumberFormat="1" applyFont="1" applyFill="1" applyBorder="1" applyAlignment="1">
      <alignment horizontal="center" vertical="center"/>
    </xf>
    <xf numFmtId="170" fontId="21" fillId="3" borderId="25" xfId="0" applyNumberFormat="1" applyFont="1" applyFill="1" applyBorder="1" applyAlignment="1">
      <alignment horizontal="center" vertical="center"/>
    </xf>
    <xf numFmtId="170" fontId="21" fillId="3" borderId="26" xfId="0" applyNumberFormat="1" applyFont="1" applyFill="1" applyBorder="1" applyAlignment="1">
      <alignment horizontal="center" vertical="center"/>
    </xf>
    <xf numFmtId="170" fontId="21" fillId="3" borderId="27" xfId="0" applyNumberFormat="1" applyFont="1" applyFill="1" applyBorder="1" applyAlignment="1">
      <alignment horizontal="center" vertical="center"/>
    </xf>
    <xf numFmtId="170" fontId="21" fillId="3" borderId="28" xfId="0" applyNumberFormat="1" applyFont="1" applyFill="1" applyBorder="1" applyAlignment="1">
      <alignment horizontal="center" vertical="center"/>
    </xf>
    <xf numFmtId="170" fontId="21" fillId="3" borderId="24" xfId="0" applyNumberFormat="1" applyFont="1" applyFill="1" applyBorder="1" applyAlignment="1">
      <alignment horizontal="right" vertical="center"/>
    </xf>
    <xf numFmtId="170" fontId="13" fillId="2" borderId="24" xfId="0" applyNumberFormat="1" applyFont="1" applyFill="1" applyBorder="1" applyAlignment="1">
      <alignment horizontal="center" vertical="center"/>
    </xf>
    <xf numFmtId="170" fontId="13" fillId="2" borderId="25" xfId="0" applyNumberFormat="1" applyFont="1" applyFill="1" applyBorder="1" applyAlignment="1">
      <alignment horizontal="center" vertical="center"/>
    </xf>
    <xf numFmtId="170" fontId="13" fillId="2" borderId="26" xfId="0" applyNumberFormat="1" applyFont="1" applyFill="1" applyBorder="1" applyAlignment="1">
      <alignment horizontal="center" vertical="center"/>
    </xf>
    <xf numFmtId="170" fontId="13" fillId="2" borderId="24" xfId="0" applyNumberFormat="1" applyFont="1" applyFill="1" applyBorder="1" applyAlignment="1">
      <alignment horizontal="right" vertical="center"/>
    </xf>
    <xf numFmtId="170" fontId="12" fillId="3" borderId="29" xfId="0" applyNumberFormat="1" applyFont="1" applyFill="1" applyBorder="1" applyAlignment="1">
      <alignment horizontal="center" vertical="center"/>
    </xf>
    <xf numFmtId="170" fontId="13" fillId="5" borderId="11" xfId="0" applyNumberFormat="1" applyFont="1" applyFill="1" applyBorder="1" applyAlignment="1">
      <alignment horizontal="right" vertical="center"/>
    </xf>
    <xf numFmtId="170" fontId="10" fillId="0" borderId="0" xfId="0" applyNumberFormat="1" applyFont="1" applyBorder="1" applyAlignment="1">
      <alignment vertical="center"/>
    </xf>
    <xf numFmtId="170" fontId="13" fillId="15" borderId="19" xfId="0" applyNumberFormat="1" applyFont="1" applyFill="1" applyBorder="1" applyAlignment="1">
      <alignment horizontal="center" vertical="center"/>
    </xf>
    <xf numFmtId="170" fontId="13" fillId="15" borderId="20" xfId="0" applyNumberFormat="1" applyFont="1" applyFill="1" applyBorder="1" applyAlignment="1">
      <alignment horizontal="center" vertical="center"/>
    </xf>
    <xf numFmtId="170" fontId="13" fillId="15" borderId="21" xfId="0" applyNumberFormat="1" applyFont="1" applyFill="1" applyBorder="1" applyAlignment="1">
      <alignment horizontal="center" vertical="center"/>
    </xf>
    <xf numFmtId="170" fontId="13" fillId="15" borderId="22" xfId="0" applyNumberFormat="1" applyFont="1" applyFill="1" applyBorder="1" applyAlignment="1">
      <alignment horizontal="center" vertical="center"/>
    </xf>
    <xf numFmtId="170" fontId="13" fillId="15" borderId="23" xfId="0" applyNumberFormat="1" applyFont="1" applyFill="1" applyBorder="1" applyAlignment="1">
      <alignment horizontal="center" vertical="center"/>
    </xf>
    <xf numFmtId="170" fontId="13" fillId="15" borderId="30" xfId="0" applyNumberFormat="1" applyFont="1" applyFill="1" applyBorder="1" applyAlignment="1">
      <alignment horizontal="right" vertical="center"/>
    </xf>
    <xf numFmtId="170" fontId="13" fillId="16" borderId="31" xfId="0" applyNumberFormat="1" applyFont="1" applyFill="1" applyBorder="1" applyAlignment="1">
      <alignment horizontal="center" vertical="center"/>
    </xf>
    <xf numFmtId="170" fontId="13" fillId="16" borderId="32" xfId="0" applyNumberFormat="1" applyFont="1" applyFill="1" applyBorder="1" applyAlignment="1">
      <alignment horizontal="center" vertical="center"/>
    </xf>
    <xf numFmtId="170" fontId="13" fillId="16" borderId="26" xfId="0" applyNumberFormat="1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right" vertical="center"/>
    </xf>
    <xf numFmtId="170" fontId="13" fillId="7" borderId="17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/>
    </xf>
    <xf numFmtId="170" fontId="1" fillId="7" borderId="12" xfId="0" applyNumberFormat="1" applyFont="1" applyFill="1" applyBorder="1" applyAlignment="1">
      <alignment vertical="center"/>
    </xf>
    <xf numFmtId="170" fontId="12" fillId="3" borderId="33" xfId="0" applyNumberFormat="1" applyFont="1" applyFill="1" applyBorder="1" applyAlignment="1">
      <alignment horizontal="center" vertical="center"/>
    </xf>
    <xf numFmtId="170" fontId="12" fillId="3" borderId="34" xfId="0" applyNumberFormat="1" applyFont="1" applyFill="1" applyBorder="1" applyAlignment="1">
      <alignment horizontal="center" vertical="center"/>
    </xf>
    <xf numFmtId="170" fontId="12" fillId="3" borderId="35" xfId="0" applyNumberFormat="1" applyFont="1" applyFill="1" applyBorder="1" applyAlignment="1">
      <alignment horizontal="center" vertical="center"/>
    </xf>
    <xf numFmtId="170" fontId="10" fillId="0" borderId="29" xfId="0" applyNumberFormat="1" applyFont="1" applyFill="1" applyBorder="1" applyAlignment="1">
      <alignment vertical="center"/>
    </xf>
    <xf numFmtId="170" fontId="12" fillId="3" borderId="11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7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Border="1" applyAlignment="1">
      <alignment horizontal="left" vertical="center"/>
      <protection/>
    </xf>
    <xf numFmtId="0" fontId="26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horizontal="center" vertical="center"/>
      <protection/>
    </xf>
    <xf numFmtId="165" fontId="23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Font="1" applyFill="1" applyBorder="1" applyAlignment="1">
      <alignment horizontal="center" vertical="center"/>
      <protection/>
    </xf>
    <xf numFmtId="165" fontId="50" fillId="4" borderId="0" xfId="0" applyNumberFormat="1" applyFont="1" applyFill="1" applyBorder="1" applyAlignment="1" applyProtection="1">
      <alignment horizontal="center" vertical="center"/>
      <protection/>
    </xf>
    <xf numFmtId="170" fontId="13" fillId="17" borderId="24" xfId="0" applyNumberFormat="1" applyFont="1" applyFill="1" applyBorder="1" applyAlignment="1">
      <alignment horizontal="right" vertical="center"/>
    </xf>
    <xf numFmtId="170" fontId="13" fillId="17" borderId="31" xfId="0" applyNumberFormat="1" applyFont="1" applyFill="1" applyBorder="1" applyAlignment="1">
      <alignment horizontal="center" vertical="center"/>
    </xf>
    <xf numFmtId="170" fontId="13" fillId="17" borderId="32" xfId="0" applyNumberFormat="1" applyFont="1" applyFill="1" applyBorder="1" applyAlignment="1">
      <alignment horizontal="center" vertical="center"/>
    </xf>
    <xf numFmtId="170" fontId="13" fillId="17" borderId="26" xfId="0" applyNumberFormat="1" applyFont="1" applyFill="1" applyBorder="1" applyAlignment="1">
      <alignment horizontal="center" vertical="center"/>
    </xf>
    <xf numFmtId="170" fontId="13" fillId="4" borderId="26" xfId="0" applyNumberFormat="1" applyFont="1" applyFill="1" applyBorder="1" applyAlignment="1">
      <alignment horizontal="center" vertical="center"/>
    </xf>
    <xf numFmtId="170" fontId="13" fillId="4" borderId="27" xfId="0" applyNumberFormat="1" applyFont="1" applyFill="1" applyBorder="1" applyAlignment="1">
      <alignment horizontal="center" vertical="center"/>
    </xf>
    <xf numFmtId="170" fontId="13" fillId="4" borderId="28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center" vertical="center"/>
    </xf>
    <xf numFmtId="170" fontId="13" fillId="4" borderId="25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51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64" fontId="26" fillId="4" borderId="0" xfId="22" applyNumberFormat="1" applyFont="1" applyFill="1" applyAlignment="1" applyProtection="1">
      <alignment horizontal="left" vertical="center"/>
      <protection/>
    </xf>
    <xf numFmtId="164" fontId="23" fillId="4" borderId="0" xfId="22" applyNumberFormat="1" applyFont="1" applyFill="1" applyAlignment="1" applyProtection="1">
      <alignment vertical="center"/>
      <protection/>
    </xf>
    <xf numFmtId="164" fontId="26" fillId="4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0" fillId="4" borderId="0" xfId="22" applyFont="1" applyFill="1" applyBorder="1">
      <alignment/>
      <protection/>
    </xf>
    <xf numFmtId="164" fontId="23" fillId="4" borderId="0" xfId="22" applyNumberFormat="1" applyFont="1" applyFill="1" applyBorder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164" fontId="23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23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0" applyNumberFormat="1" applyFont="1" applyFill="1" applyBorder="1" applyAlignment="1" applyProtection="1">
      <alignment horizontal="left" vertical="center" wrapText="1" indent="2"/>
      <protection/>
    </xf>
    <xf numFmtId="0" fontId="26" fillId="5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5" fontId="26" fillId="5" borderId="0" xfId="0" applyNumberFormat="1" applyFont="1" applyFill="1" applyBorder="1" applyAlignment="1" applyProtection="1">
      <alignment horizontal="center" vertical="center"/>
      <protection/>
    </xf>
    <xf numFmtId="164" fontId="27" fillId="5" borderId="0" xfId="24" applyFont="1" applyFill="1" applyBorder="1" applyAlignment="1">
      <alignment horizontal="left" vertical="center"/>
      <protection/>
    </xf>
    <xf numFmtId="164" fontId="26" fillId="5" borderId="0" xfId="24" applyFont="1" applyFill="1" applyBorder="1" applyAlignment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center" vertical="center"/>
      <protection/>
    </xf>
    <xf numFmtId="164" fontId="23" fillId="5" borderId="0" xfId="24" applyFont="1" applyFill="1" applyBorder="1" applyAlignment="1">
      <alignment horizontal="left" vertical="center"/>
      <protection/>
    </xf>
    <xf numFmtId="165" fontId="26" fillId="5" borderId="0" xfId="24" applyNumberFormat="1" applyFont="1" applyFill="1" applyBorder="1" applyAlignment="1" applyProtection="1">
      <alignment horizontal="center" vertical="center"/>
      <protection/>
    </xf>
    <xf numFmtId="0" fontId="26" fillId="5" borderId="0" xfId="24" applyNumberFormat="1" applyFont="1" applyFill="1" applyBorder="1" applyAlignment="1" applyProtection="1" quotePrefix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 wrapText="1"/>
      <protection/>
    </xf>
    <xf numFmtId="0" fontId="26" fillId="5" borderId="0" xfId="22" applyNumberFormat="1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center" vertical="center"/>
      <protection/>
    </xf>
    <xf numFmtId="165" fontId="26" fillId="5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2" applyNumberFormat="1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>
      <alignment horizontal="left" vertical="center" indent="2"/>
    </xf>
    <xf numFmtId="164" fontId="23" fillId="5" borderId="0" xfId="24" applyFont="1" applyFill="1" applyBorder="1" applyAlignment="1">
      <alignment horizontal="center" vertical="center"/>
      <protection/>
    </xf>
    <xf numFmtId="164" fontId="9" fillId="9" borderId="4" xfId="24" applyFont="1" applyFill="1" applyBorder="1" applyAlignment="1">
      <alignment horizontal="left" vertical="center"/>
      <protection/>
    </xf>
    <xf numFmtId="164" fontId="9" fillId="9" borderId="5" xfId="24" applyFont="1" applyFill="1" applyBorder="1" applyAlignment="1">
      <alignment horizontal="left" vertical="center"/>
      <protection/>
    </xf>
    <xf numFmtId="164" fontId="28" fillId="12" borderId="37" xfId="24" applyFont="1" applyFill="1" applyBorder="1" applyAlignment="1">
      <alignment horizontal="left" vertical="center"/>
      <protection/>
    </xf>
    <xf numFmtId="164" fontId="28" fillId="12" borderId="6" xfId="24" applyFont="1" applyFill="1" applyBorder="1" applyAlignment="1">
      <alignment horizontal="left" vertical="center"/>
      <protection/>
    </xf>
    <xf numFmtId="0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Font="1" applyFill="1" applyBorder="1" applyAlignment="1">
      <alignment horizontal="left" vertical="center"/>
      <protection/>
    </xf>
    <xf numFmtId="164" fontId="9" fillId="9" borderId="37" xfId="24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left" vertical="center"/>
      <protection/>
    </xf>
    <xf numFmtId="0" fontId="9" fillId="9" borderId="6" xfId="24" applyNumberFormat="1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center" vertical="center"/>
      <protection/>
    </xf>
    <xf numFmtId="170" fontId="12" fillId="18" borderId="24" xfId="0" applyNumberFormat="1" applyFont="1" applyFill="1" applyBorder="1" applyAlignment="1">
      <alignment horizontal="center" vertical="center"/>
    </xf>
    <xf numFmtId="170" fontId="12" fillId="18" borderId="25" xfId="0" applyNumberFormat="1" applyFont="1" applyFill="1" applyBorder="1" applyAlignment="1">
      <alignment horizontal="center" vertical="center"/>
    </xf>
    <xf numFmtId="170" fontId="12" fillId="18" borderId="26" xfId="0" applyNumberFormat="1" applyFont="1" applyFill="1" applyBorder="1" applyAlignment="1">
      <alignment horizontal="center" vertical="center"/>
    </xf>
    <xf numFmtId="170" fontId="12" fillId="18" borderId="27" xfId="0" applyNumberFormat="1" applyFont="1" applyFill="1" applyBorder="1" applyAlignment="1">
      <alignment horizontal="center" vertical="center"/>
    </xf>
    <xf numFmtId="170" fontId="12" fillId="18" borderId="28" xfId="0" applyNumberFormat="1" applyFont="1" applyFill="1" applyBorder="1" applyAlignment="1">
      <alignment horizontal="center" vertical="center"/>
    </xf>
    <xf numFmtId="170" fontId="12" fillId="18" borderId="24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26" fillId="5" borderId="0" xfId="22" applyNumberFormat="1" applyFont="1" applyFill="1" applyAlignment="1" applyProtection="1">
      <alignment horizontal="left" vertical="center"/>
      <protection/>
    </xf>
    <xf numFmtId="0" fontId="51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4" fontId="26" fillId="5" borderId="0" xfId="0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vertical="center"/>
      <protection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3" fillId="3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164" fontId="19" fillId="4" borderId="0" xfId="22" applyFont="1" applyFill="1" applyBorder="1" applyAlignment="1">
      <alignment horizontal="center" vertical="center"/>
      <protection/>
    </xf>
    <xf numFmtId="164" fontId="19" fillId="4" borderId="0" xfId="22" applyFont="1" applyFill="1" applyBorder="1" applyAlignment="1" quotePrefix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33" fillId="6" borderId="0" xfId="0" applyFont="1" applyFill="1" applyAlignment="1" quotePrefix="1">
      <alignment horizontal="center"/>
    </xf>
    <xf numFmtId="0" fontId="33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9" borderId="0" xfId="0" applyFont="1" applyFill="1" applyBorder="1" applyAlignment="1">
      <alignment vertical="center"/>
    </xf>
    <xf numFmtId="18" fontId="2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15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3" fillId="6" borderId="0" xfId="0" applyFont="1" applyFill="1" applyAlignment="1">
      <alignment/>
    </xf>
    <xf numFmtId="0" fontId="26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" fillId="20" borderId="0" xfId="0" applyFont="1" applyFill="1" applyBorder="1" applyAlignment="1">
      <alignment vertical="center"/>
    </xf>
    <xf numFmtId="18" fontId="2" fillId="20" borderId="0" xfId="0" applyNumberFormat="1" applyFont="1" applyFill="1" applyBorder="1" applyAlignment="1">
      <alignment vertical="center"/>
    </xf>
    <xf numFmtId="0" fontId="2" fillId="20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18" fontId="2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54" fillId="21" borderId="0" xfId="0" applyFont="1" applyFill="1" applyBorder="1" applyAlignment="1">
      <alignment vertical="center"/>
    </xf>
    <xf numFmtId="18" fontId="54" fillId="21" borderId="0" xfId="0" applyNumberFormat="1" applyFont="1" applyFill="1" applyBorder="1" applyAlignment="1">
      <alignment vertical="center"/>
    </xf>
    <xf numFmtId="0" fontId="54" fillId="21" borderId="0" xfId="0" applyFont="1" applyFill="1" applyBorder="1" applyAlignment="1">
      <alignment horizontal="center" vertical="center"/>
    </xf>
    <xf numFmtId="0" fontId="53" fillId="18" borderId="0" xfId="0" applyFont="1" applyFill="1" applyBorder="1" applyAlignment="1">
      <alignment vertical="center"/>
    </xf>
    <xf numFmtId="18" fontId="53" fillId="18" borderId="0" xfId="0" applyNumberFormat="1" applyFont="1" applyFill="1" applyBorder="1" applyAlignment="1">
      <alignment vertical="center"/>
    </xf>
    <xf numFmtId="0" fontId="53" fillId="18" borderId="0" xfId="0" applyFont="1" applyFill="1" applyBorder="1" applyAlignment="1">
      <alignment horizontal="center" vertical="center"/>
    </xf>
    <xf numFmtId="164" fontId="20" fillId="3" borderId="3" xfId="22" applyFont="1" applyFill="1" applyBorder="1" applyAlignment="1">
      <alignment horizontal="left" vertical="center"/>
      <protection/>
    </xf>
    <xf numFmtId="164" fontId="55" fillId="3" borderId="0" xfId="22" applyFont="1" applyFill="1" applyBorder="1" applyAlignment="1">
      <alignment vertical="center"/>
      <protection/>
    </xf>
    <xf numFmtId="164" fontId="20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horizontal="left" vertical="center"/>
      <protection/>
    </xf>
    <xf numFmtId="164" fontId="56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vertical="center"/>
      <protection/>
    </xf>
    <xf numFmtId="18" fontId="53" fillId="3" borderId="0" xfId="0" applyNumberFormat="1" applyFont="1" applyFill="1" applyBorder="1" applyAlignment="1">
      <alignment vertical="center"/>
    </xf>
    <xf numFmtId="164" fontId="28" fillId="9" borderId="6" xfId="24" applyFont="1" applyFill="1" applyBorder="1" applyAlignment="1">
      <alignment horizontal="center" vertical="center"/>
      <protection/>
    </xf>
    <xf numFmtId="164" fontId="35" fillId="2" borderId="0" xfId="22" applyFont="1" applyFill="1" applyBorder="1" applyAlignment="1">
      <alignment horizontal="center" vertical="center"/>
      <protection/>
    </xf>
    <xf numFmtId="0" fontId="24" fillId="4" borderId="0" xfId="22" applyNumberFormat="1" applyFont="1" applyFill="1" applyBorder="1" applyAlignment="1">
      <alignment horizontal="left" vertical="center"/>
      <protection/>
    </xf>
    <xf numFmtId="164" fontId="24" fillId="4" borderId="0" xfId="22" applyFont="1" applyFill="1" applyBorder="1" applyAlignment="1" quotePrefix="1">
      <alignment horizontal="left" vertical="center"/>
      <protection/>
    </xf>
    <xf numFmtId="164" fontId="24" fillId="4" borderId="0" xfId="22" applyFont="1" applyFill="1" applyBorder="1" applyAlignment="1">
      <alignment horizontal="left" vertical="center"/>
      <protection/>
    </xf>
    <xf numFmtId="0" fontId="22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left" vertical="center" wrapText="1" indent="1"/>
      <protection/>
    </xf>
    <xf numFmtId="0" fontId="25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vertical="center"/>
      <protection/>
    </xf>
    <xf numFmtId="165" fontId="25" fillId="3" borderId="0" xfId="22" applyNumberFormat="1" applyFont="1" applyFill="1" applyAlignment="1" applyProtection="1">
      <alignment vertical="center"/>
      <protection/>
    </xf>
    <xf numFmtId="164" fontId="25" fillId="3" borderId="0" xfId="22" applyNumberFormat="1" applyFont="1" applyFill="1" applyAlignment="1" applyProtection="1">
      <alignment horizontal="left" vertical="center" wrapText="1"/>
      <protection/>
    </xf>
    <xf numFmtId="164" fontId="25" fillId="3" borderId="0" xfId="22" applyNumberFormat="1" applyFont="1" applyFill="1" applyAlignment="1" applyProtection="1" quotePrefix="1">
      <alignment horizontal="left" vertical="center"/>
      <protection/>
    </xf>
    <xf numFmtId="0" fontId="51" fillId="3" borderId="0" xfId="0" applyFont="1" applyFill="1" applyBorder="1" applyAlignment="1">
      <alignment vertical="center"/>
    </xf>
    <xf numFmtId="165" fontId="23" fillId="4" borderId="0" xfId="22" applyNumberFormat="1" applyFont="1" applyFill="1" applyAlignment="1" applyProtection="1">
      <alignment vertical="center"/>
      <protection/>
    </xf>
    <xf numFmtId="164" fontId="23" fillId="4" borderId="0" xfId="22" applyFont="1" applyFill="1" applyAlignment="1">
      <alignment vertical="center" wrapText="1"/>
      <protection/>
    </xf>
    <xf numFmtId="164" fontId="26" fillId="4" borderId="0" xfId="22" applyNumberFormat="1" applyFont="1" applyFill="1" applyAlignment="1" applyProtection="1">
      <alignment horizontal="left" vertical="center" wrapText="1"/>
      <protection/>
    </xf>
    <xf numFmtId="0" fontId="23" fillId="4" borderId="0" xfId="0" applyFont="1" applyFill="1" applyAlignment="1">
      <alignment vertical="center"/>
    </xf>
    <xf numFmtId="164" fontId="23" fillId="4" borderId="0" xfId="22" applyNumberFormat="1" applyFont="1" applyFill="1" applyAlignment="1" applyProtection="1">
      <alignment horizontal="left" vertical="center" wrapText="1" indent="1"/>
      <protection/>
    </xf>
    <xf numFmtId="164" fontId="23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 wrapText="1" indent="1"/>
      <protection/>
    </xf>
    <xf numFmtId="164" fontId="7" fillId="4" borderId="0" xfId="22" applyNumberFormat="1" applyFont="1" applyFill="1" applyAlignment="1" applyProtection="1">
      <alignment vertical="center"/>
      <protection/>
    </xf>
    <xf numFmtId="165" fontId="7" fillId="4" borderId="0" xfId="22" applyNumberFormat="1" applyFont="1" applyFill="1" applyAlignment="1" applyProtection="1">
      <alignment vertical="center"/>
      <protection/>
    </xf>
    <xf numFmtId="164" fontId="23" fillId="5" borderId="0" xfId="22" applyFont="1" applyFill="1" applyAlignment="1">
      <alignment vertical="center" wrapText="1"/>
      <protection/>
    </xf>
    <xf numFmtId="0" fontId="23" fillId="5" borderId="0" xfId="0" applyFont="1" applyFill="1" applyAlignment="1">
      <alignment vertical="center"/>
    </xf>
    <xf numFmtId="165" fontId="23" fillId="5" borderId="0" xfId="22" applyNumberFormat="1" applyFont="1" applyFill="1" applyAlignment="1" applyProtection="1">
      <alignment vertical="center"/>
      <protection/>
    </xf>
    <xf numFmtId="164" fontId="23" fillId="5" borderId="0" xfId="22" applyNumberFormat="1" applyFont="1" applyFill="1" applyAlignment="1" applyProtection="1">
      <alignment horizontal="left" vertical="center" wrapText="1" indent="1"/>
      <protection/>
    </xf>
    <xf numFmtId="164" fontId="26" fillId="4" borderId="0" xfId="22" applyNumberFormat="1" applyFont="1" applyFill="1" applyAlignment="1" applyProtection="1">
      <alignment horizontal="right" vertical="center"/>
      <protection/>
    </xf>
    <xf numFmtId="164" fontId="23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 wrapText="1" indent="1"/>
      <protection/>
    </xf>
    <xf numFmtId="164" fontId="7" fillId="5" borderId="0" xfId="22" applyNumberFormat="1" applyFont="1" applyFill="1" applyAlignment="1" applyProtection="1">
      <alignment vertical="center"/>
      <protection/>
    </xf>
    <xf numFmtId="165" fontId="7" fillId="5" borderId="0" xfId="22" applyNumberFormat="1" applyFont="1" applyFill="1" applyAlignment="1" applyProtection="1">
      <alignment vertical="center"/>
      <protection/>
    </xf>
    <xf numFmtId="164" fontId="26" fillId="5" borderId="0" xfId="22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horizontal="left" vertical="center" wrapText="1"/>
      <protection/>
    </xf>
    <xf numFmtId="0" fontId="15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164" fontId="0" fillId="4" borderId="0" xfId="22" applyFont="1" applyFill="1" applyBorder="1" applyAlignment="1">
      <alignment vertical="center"/>
      <protection/>
    </xf>
    <xf numFmtId="164" fontId="23" fillId="4" borderId="0" xfId="22" applyFont="1" applyFill="1" applyBorder="1" applyAlignment="1">
      <alignment vertical="center"/>
      <protection/>
    </xf>
    <xf numFmtId="164" fontId="23" fillId="4" borderId="0" xfId="22" applyNumberFormat="1" applyFont="1" applyFill="1" applyBorder="1" applyAlignment="1" applyProtection="1">
      <alignment vertical="center"/>
      <protection/>
    </xf>
    <xf numFmtId="49" fontId="26" fillId="4" borderId="0" xfId="22" applyNumberFormat="1" applyFont="1" applyFill="1" applyBorder="1" applyAlignment="1" applyProtection="1">
      <alignment horizontal="left" vertical="center"/>
      <protection/>
    </xf>
    <xf numFmtId="164" fontId="0" fillId="5" borderId="0" xfId="22" applyFont="1" applyFill="1" applyBorder="1" applyAlignment="1">
      <alignment vertical="center"/>
      <protection/>
    </xf>
    <xf numFmtId="49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horizontal="right" vertical="center"/>
      <protection/>
    </xf>
    <xf numFmtId="164" fontId="23" fillId="5" borderId="0" xfId="22" applyFont="1" applyFill="1" applyBorder="1" applyAlignment="1">
      <alignment vertical="center"/>
      <protection/>
    </xf>
    <xf numFmtId="18" fontId="23" fillId="4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vertical="center"/>
      <protection/>
    </xf>
    <xf numFmtId="18" fontId="0" fillId="5" borderId="0" xfId="22" applyNumberFormat="1" applyFont="1" applyFill="1" applyBorder="1" applyAlignment="1">
      <alignment vertical="center"/>
      <protection/>
    </xf>
    <xf numFmtId="18" fontId="0" fillId="4" borderId="0" xfId="22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33" fillId="3" borderId="0" xfId="0" applyFont="1" applyFill="1" applyAlignment="1" quotePrefix="1">
      <alignment horizontal="center"/>
    </xf>
    <xf numFmtId="0" fontId="33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19" borderId="0" xfId="0" applyFont="1" applyFill="1" applyAlignment="1">
      <alignment/>
    </xf>
    <xf numFmtId="0" fontId="15" fillId="19" borderId="0" xfId="0" applyFont="1" applyFill="1" applyAlignment="1">
      <alignment vertical="center"/>
    </xf>
    <xf numFmtId="0" fontId="33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vertical="center"/>
      <protection locked="0"/>
    </xf>
    <xf numFmtId="164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>
      <alignment vertical="center"/>
      <protection locked="0"/>
    </xf>
    <xf numFmtId="165" fontId="23" fillId="5" borderId="0" xfId="22" applyNumberFormat="1" applyFont="1" applyFill="1" applyAlignment="1" applyProtection="1">
      <alignment horizontal="right" vertical="center"/>
      <protection locked="0"/>
    </xf>
    <xf numFmtId="164" fontId="0" fillId="5" borderId="0" xfId="22" applyFont="1" applyFill="1" applyAlignment="1" applyProtection="1">
      <alignment vertical="center"/>
      <protection locked="0"/>
    </xf>
    <xf numFmtId="0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vertical="center"/>
      <protection locked="0"/>
    </xf>
    <xf numFmtId="164" fontId="26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NumberFormat="1" applyFont="1" applyFill="1" applyAlignment="1" applyProtection="1">
      <alignment vertical="center"/>
      <protection locked="0"/>
    </xf>
    <xf numFmtId="165" fontId="23" fillId="4" borderId="0" xfId="22" applyNumberFormat="1" applyFont="1" applyFill="1" applyAlignment="1" applyProtection="1">
      <alignment horizontal="right" vertical="center"/>
      <protection locked="0"/>
    </xf>
    <xf numFmtId="164" fontId="0" fillId="4" borderId="0" xfId="22" applyFont="1" applyFill="1" applyAlignment="1" applyProtection="1">
      <alignment vertical="center"/>
      <protection locked="0"/>
    </xf>
    <xf numFmtId="0" fontId="26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left" vertical="center"/>
      <protection locked="0"/>
    </xf>
    <xf numFmtId="164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horizontal="left" vertical="center"/>
      <protection locked="0"/>
    </xf>
    <xf numFmtId="0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vertical="center"/>
      <protection locked="0"/>
    </xf>
    <xf numFmtId="165" fontId="25" fillId="3" borderId="0" xfId="22" applyNumberFormat="1" applyFont="1" applyFill="1" applyAlignment="1" applyProtection="1">
      <alignment horizontal="right" vertical="center"/>
      <protection locked="0"/>
    </xf>
    <xf numFmtId="164" fontId="20" fillId="3" borderId="0" xfId="22" applyFont="1" applyFill="1" applyAlignment="1" applyProtection="1">
      <alignment vertical="center"/>
      <protection locked="0"/>
    </xf>
    <xf numFmtId="170" fontId="12" fillId="22" borderId="24" xfId="0" applyNumberFormat="1" applyFont="1" applyFill="1" applyBorder="1" applyAlignment="1">
      <alignment horizontal="center" vertical="center"/>
    </xf>
    <xf numFmtId="170" fontId="12" fillId="22" borderId="25" xfId="0" applyNumberFormat="1" applyFont="1" applyFill="1" applyBorder="1" applyAlignment="1">
      <alignment horizontal="center" vertical="center"/>
    </xf>
    <xf numFmtId="170" fontId="13" fillId="22" borderId="26" xfId="0" applyNumberFormat="1" applyFont="1" applyFill="1" applyBorder="1" applyAlignment="1">
      <alignment horizontal="center" vertical="center"/>
    </xf>
    <xf numFmtId="170" fontId="13" fillId="22" borderId="27" xfId="0" applyNumberFormat="1" applyFont="1" applyFill="1" applyBorder="1" applyAlignment="1">
      <alignment horizontal="center" vertical="center"/>
    </xf>
    <xf numFmtId="170" fontId="13" fillId="22" borderId="28" xfId="0" applyNumberFormat="1" applyFont="1" applyFill="1" applyBorder="1" applyAlignment="1">
      <alignment horizontal="center" vertical="center"/>
    </xf>
    <xf numFmtId="170" fontId="12" fillId="22" borderId="24" xfId="0" applyNumberFormat="1" applyFont="1" applyFill="1" applyBorder="1" applyAlignment="1">
      <alignment horizontal="right" vertical="center"/>
    </xf>
    <xf numFmtId="0" fontId="53" fillId="22" borderId="0" xfId="0" applyFont="1" applyFill="1" applyBorder="1" applyAlignment="1">
      <alignment vertical="center"/>
    </xf>
    <xf numFmtId="18" fontId="53" fillId="22" borderId="0" xfId="0" applyNumberFormat="1" applyFont="1" applyFill="1" applyBorder="1" applyAlignment="1">
      <alignment vertical="center"/>
    </xf>
    <xf numFmtId="0" fontId="53" fillId="22" borderId="0" xfId="0" applyFont="1" applyFill="1" applyBorder="1" applyAlignment="1">
      <alignment horizontal="center" vertical="center"/>
    </xf>
    <xf numFmtId="164" fontId="19" fillId="3" borderId="0" xfId="22" applyFont="1" applyFill="1" applyBorder="1" applyAlignment="1">
      <alignment vertical="center"/>
      <protection/>
    </xf>
    <xf numFmtId="0" fontId="26" fillId="19" borderId="0" xfId="0" applyFont="1" applyFill="1" applyAlignment="1">
      <alignment vertical="center"/>
    </xf>
    <xf numFmtId="0" fontId="24" fillId="19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164" fontId="52" fillId="4" borderId="0" xfId="22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Alignment="1">
      <alignment horizontal="left" vertical="center"/>
      <protection/>
    </xf>
    <xf numFmtId="164" fontId="23" fillId="5" borderId="0" xfId="22" applyFont="1" applyFill="1" applyAlignment="1">
      <alignment vertical="center"/>
      <protection/>
    </xf>
    <xf numFmtId="164" fontId="23" fillId="4" borderId="0" xfId="22" applyFont="1" applyFill="1" applyAlignment="1">
      <alignment vertical="center"/>
      <protection/>
    </xf>
    <xf numFmtId="164" fontId="26" fillId="5" borderId="0" xfId="22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164" fontId="26" fillId="2" borderId="37" xfId="22" applyNumberFormat="1" applyFont="1" applyFill="1" applyBorder="1" applyAlignment="1" applyProtection="1">
      <alignment horizontal="left" vertical="center"/>
      <protection/>
    </xf>
    <xf numFmtId="0" fontId="26" fillId="4" borderId="0" xfId="0" applyFont="1" applyFill="1" applyAlignment="1">
      <alignment horizontal="left" vertical="center"/>
    </xf>
    <xf numFmtId="164" fontId="23" fillId="4" borderId="0" xfId="24" applyFont="1" applyFill="1" applyBorder="1" applyAlignment="1">
      <alignment horizontal="left" vertical="center" indent="2"/>
      <protection/>
    </xf>
    <xf numFmtId="0" fontId="26" fillId="4" borderId="0" xfId="0" applyFont="1" applyFill="1" applyAlignment="1">
      <alignment horizontal="left" vertical="center" indent="4"/>
    </xf>
    <xf numFmtId="0" fontId="24" fillId="4" borderId="0" xfId="0" applyFont="1" applyFill="1" applyBorder="1" applyAlignment="1">
      <alignment vertical="center"/>
    </xf>
    <xf numFmtId="0" fontId="33" fillId="6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64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3" borderId="24" xfId="0" applyFont="1" applyFill="1" applyBorder="1" applyAlignment="1">
      <alignment horizontal="center" vertical="center" wrapText="1"/>
    </xf>
    <xf numFmtId="0" fontId="20" fillId="12" borderId="24" xfId="0" applyFont="1" applyFill="1" applyBorder="1" applyAlignment="1">
      <alignment horizontal="center" vertical="center" wrapText="1"/>
    </xf>
    <xf numFmtId="0" fontId="15" fillId="23" borderId="3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65" fillId="6" borderId="0" xfId="0" applyFont="1" applyFill="1" applyAlignment="1">
      <alignment vertical="center"/>
    </xf>
    <xf numFmtId="0" fontId="65" fillId="6" borderId="0" xfId="0" applyFont="1" applyFill="1" applyAlignment="1">
      <alignment horizontal="left" vertical="center"/>
    </xf>
    <xf numFmtId="0" fontId="65" fillId="6" borderId="0" xfId="0" applyFont="1" applyFill="1" applyAlignment="1">
      <alignment horizontal="center" vertical="center"/>
    </xf>
    <xf numFmtId="0" fontId="65" fillId="6" borderId="0" xfId="0" applyFont="1" applyFill="1" applyAlignment="1">
      <alignment horizontal="right" vertical="center"/>
    </xf>
    <xf numFmtId="0" fontId="65" fillId="6" borderId="0" xfId="0" applyFont="1" applyFill="1" applyAlignment="1" quotePrefix="1">
      <alignment horizontal="left" vertical="center" indent="2"/>
    </xf>
    <xf numFmtId="0" fontId="65" fillId="6" borderId="0" xfId="0" applyFont="1" applyFill="1" applyAlignment="1">
      <alignment horizontal="left" vertical="center" indent="2"/>
    </xf>
    <xf numFmtId="0" fontId="66" fillId="6" borderId="0" xfId="0" applyFont="1" applyFill="1" applyAlignment="1">
      <alignment vertical="center"/>
    </xf>
    <xf numFmtId="0" fontId="66" fillId="6" borderId="0" xfId="0" applyFont="1" applyFill="1" applyAlignment="1">
      <alignment horizontal="center" vertical="center"/>
    </xf>
    <xf numFmtId="0" fontId="66" fillId="6" borderId="0" xfId="0" applyFont="1" applyFill="1" applyAlignment="1">
      <alignment horizontal="right" vertical="center"/>
    </xf>
    <xf numFmtId="164" fontId="26" fillId="5" borderId="0" xfId="0" applyNumberFormat="1" applyFont="1" applyFill="1" applyBorder="1" applyAlignment="1" applyProtection="1">
      <alignment horizontal="left" vertical="center" indent="8"/>
      <protection/>
    </xf>
    <xf numFmtId="164" fontId="26" fillId="2" borderId="1" xfId="24" applyNumberFormat="1" applyFont="1" applyFill="1" applyBorder="1" applyAlignment="1" applyProtection="1">
      <alignment horizontal="left" vertical="center" indent="2"/>
      <protection/>
    </xf>
    <xf numFmtId="164" fontId="32" fillId="3" borderId="37" xfId="24" applyNumberFormat="1" applyFont="1" applyFill="1" applyBorder="1" applyAlignment="1" applyProtection="1">
      <alignment horizontal="left" vertical="center" indent="2"/>
      <protection/>
    </xf>
    <xf numFmtId="164" fontId="26" fillId="2" borderId="3" xfId="24" applyNumberFormat="1" applyFont="1" applyFill="1" applyBorder="1" applyAlignment="1" applyProtection="1">
      <alignment horizontal="left" vertical="center" indent="2"/>
      <protection/>
    </xf>
    <xf numFmtId="164" fontId="26" fillId="2" borderId="37" xfId="24" applyNumberFormat="1" applyFont="1" applyFill="1" applyBorder="1" applyAlignment="1" applyProtection="1">
      <alignment horizontal="left" vertical="center" indent="2"/>
      <protection/>
    </xf>
    <xf numFmtId="164" fontId="26" fillId="5" borderId="0" xfId="22" applyNumberFormat="1" applyFont="1" applyFill="1" applyBorder="1" applyAlignment="1" applyProtection="1">
      <alignment horizontal="left" vertical="center" indent="2"/>
      <protection/>
    </xf>
    <xf numFmtId="0" fontId="54" fillId="25" borderId="0" xfId="0" applyFont="1" applyFill="1" applyBorder="1" applyAlignment="1">
      <alignment vertical="center"/>
    </xf>
    <xf numFmtId="18" fontId="54" fillId="25" borderId="0" xfId="0" applyNumberFormat="1" applyFont="1" applyFill="1" applyBorder="1" applyAlignment="1">
      <alignment vertical="center"/>
    </xf>
    <xf numFmtId="0" fontId="54" fillId="25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vertical="center"/>
    </xf>
    <xf numFmtId="170" fontId="13" fillId="25" borderId="24" xfId="0" applyNumberFormat="1" applyFont="1" applyFill="1" applyBorder="1" applyAlignment="1">
      <alignment horizontal="center" vertical="center"/>
    </xf>
    <xf numFmtId="170" fontId="13" fillId="25" borderId="24" xfId="0" applyNumberFormat="1" applyFont="1" applyFill="1" applyBorder="1" applyAlignment="1">
      <alignment horizontal="right" vertical="center"/>
    </xf>
    <xf numFmtId="170" fontId="13" fillId="25" borderId="25" xfId="0" applyNumberFormat="1" applyFont="1" applyFill="1" applyBorder="1" applyAlignment="1">
      <alignment horizontal="center" vertical="center"/>
    </xf>
    <xf numFmtId="170" fontId="13" fillId="25" borderId="26" xfId="0" applyNumberFormat="1" applyFont="1" applyFill="1" applyBorder="1" applyAlignment="1">
      <alignment horizontal="center" vertical="center"/>
    </xf>
    <xf numFmtId="170" fontId="13" fillId="25" borderId="27" xfId="0" applyNumberFormat="1" applyFont="1" applyFill="1" applyBorder="1" applyAlignment="1">
      <alignment horizontal="center" vertical="center"/>
    </xf>
    <xf numFmtId="170" fontId="13" fillId="25" borderId="28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164" fontId="26" fillId="0" borderId="0" xfId="22" applyNumberFormat="1" applyFont="1" applyFill="1" applyAlignment="1" applyProtection="1">
      <alignment horizontal="left" vertical="center"/>
      <protection/>
    </xf>
    <xf numFmtId="164" fontId="23" fillId="0" borderId="0" xfId="22" applyNumberFormat="1" applyFont="1" applyFill="1" applyAlignment="1" applyProtection="1">
      <alignment horizontal="left" vertical="center" wrapText="1" indent="1"/>
      <protection/>
    </xf>
    <xf numFmtId="0" fontId="23" fillId="0" borderId="0" xfId="0" applyFont="1" applyFill="1" applyAlignment="1">
      <alignment vertical="center"/>
    </xf>
    <xf numFmtId="164" fontId="23" fillId="0" borderId="0" xfId="22" applyNumberFormat="1" applyFont="1" applyFill="1" applyAlignment="1" applyProtection="1">
      <alignment vertical="center"/>
      <protection/>
    </xf>
    <xf numFmtId="165" fontId="23" fillId="0" borderId="0" xfId="22" applyNumberFormat="1" applyFont="1" applyFill="1" applyAlignment="1" applyProtection="1">
      <alignment vertical="center"/>
      <protection/>
    </xf>
    <xf numFmtId="164" fontId="23" fillId="4" borderId="0" xfId="22" applyNumberFormat="1" applyFont="1" applyFill="1" applyBorder="1" applyAlignment="1" applyProtection="1">
      <alignment horizontal="left" vertical="center" indent="2"/>
      <protection/>
    </xf>
    <xf numFmtId="0" fontId="23" fillId="5" borderId="0" xfId="0" applyFont="1" applyFill="1" applyAlignment="1" applyProtection="1">
      <alignment vertical="center" wrapText="1"/>
      <protection locked="0"/>
    </xf>
    <xf numFmtId="170" fontId="13" fillId="17" borderId="27" xfId="0" applyNumberFormat="1" applyFont="1" applyFill="1" applyBorder="1" applyAlignment="1">
      <alignment horizontal="center" vertical="center"/>
    </xf>
    <xf numFmtId="170" fontId="13" fillId="17" borderId="28" xfId="0" applyNumberFormat="1" applyFont="1" applyFill="1" applyBorder="1" applyAlignment="1">
      <alignment horizontal="center" vertical="center"/>
    </xf>
    <xf numFmtId="170" fontId="13" fillId="17" borderId="24" xfId="0" applyNumberFormat="1" applyFont="1" applyFill="1" applyBorder="1" applyAlignment="1">
      <alignment horizontal="center" vertical="center"/>
    </xf>
    <xf numFmtId="170" fontId="13" fillId="17" borderId="25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center" vertical="center"/>
    </xf>
    <xf numFmtId="170" fontId="13" fillId="7" borderId="25" xfId="0" applyNumberFormat="1" applyFont="1" applyFill="1" applyBorder="1" applyAlignment="1">
      <alignment horizontal="center" vertical="center"/>
    </xf>
    <xf numFmtId="170" fontId="13" fillId="7" borderId="26" xfId="0" applyNumberFormat="1" applyFont="1" applyFill="1" applyBorder="1" applyAlignment="1">
      <alignment horizontal="center" vertical="center"/>
    </xf>
    <xf numFmtId="170" fontId="13" fillId="7" borderId="27" xfId="0" applyNumberFormat="1" applyFont="1" applyFill="1" applyBorder="1" applyAlignment="1">
      <alignment horizontal="center" vertical="center"/>
    </xf>
    <xf numFmtId="170" fontId="13" fillId="7" borderId="28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right" vertical="center"/>
    </xf>
    <xf numFmtId="170" fontId="13" fillId="15" borderId="26" xfId="0" applyNumberFormat="1" applyFont="1" applyFill="1" applyBorder="1" applyAlignment="1">
      <alignment horizontal="center" vertical="center"/>
    </xf>
    <xf numFmtId="170" fontId="13" fillId="15" borderId="27" xfId="0" applyNumberFormat="1" applyFont="1" applyFill="1" applyBorder="1" applyAlignment="1">
      <alignment horizontal="center" vertical="center"/>
    </xf>
    <xf numFmtId="170" fontId="13" fillId="15" borderId="28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center" vertical="center"/>
    </xf>
    <xf numFmtId="170" fontId="13" fillId="15" borderId="25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right" vertical="center"/>
    </xf>
    <xf numFmtId="0" fontId="74" fillId="4" borderId="23" xfId="0" applyFont="1" applyFill="1" applyBorder="1" applyAlignment="1">
      <alignment horizontal="center" vertical="center"/>
    </xf>
    <xf numFmtId="0" fontId="74" fillId="4" borderId="24" xfId="0" applyFont="1" applyFill="1" applyBorder="1" applyAlignment="1">
      <alignment horizontal="center" vertical="center"/>
    </xf>
    <xf numFmtId="169" fontId="74" fillId="4" borderId="28" xfId="0" applyNumberFormat="1" applyFont="1" applyFill="1" applyBorder="1" applyAlignment="1">
      <alignment horizontal="center" vertical="center"/>
    </xf>
    <xf numFmtId="169" fontId="74" fillId="4" borderId="39" xfId="0" applyNumberFormat="1" applyFont="1" applyFill="1" applyBorder="1" applyAlignment="1">
      <alignment horizontal="center" vertical="center"/>
    </xf>
    <xf numFmtId="164" fontId="23" fillId="0" borderId="0" xfId="22" applyFont="1" applyFill="1" applyBorder="1" applyAlignment="1">
      <alignment horizontal="left" vertical="center"/>
      <protection/>
    </xf>
    <xf numFmtId="0" fontId="26" fillId="0" borderId="0" xfId="24" applyNumberFormat="1" applyFont="1" applyFill="1" applyBorder="1" applyAlignment="1" applyProtection="1" quotePrefix="1">
      <alignment horizontal="left" vertical="center"/>
      <protection/>
    </xf>
    <xf numFmtId="164" fontId="23" fillId="0" borderId="0" xfId="24" applyFont="1" applyFill="1" applyBorder="1" applyAlignment="1">
      <alignment horizontal="left" vertical="center"/>
      <protection/>
    </xf>
    <xf numFmtId="0" fontId="26" fillId="0" borderId="0" xfId="24" applyNumberFormat="1" applyFont="1" applyFill="1" applyBorder="1" applyAlignment="1" applyProtection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/>
    </xf>
    <xf numFmtId="164" fontId="9" fillId="0" borderId="0" xfId="24" applyFont="1" applyFill="1" applyBorder="1" applyAlignment="1">
      <alignment horizontal="left" vertical="center"/>
      <protection/>
    </xf>
    <xf numFmtId="164" fontId="15" fillId="0" borderId="0" xfId="22" applyFont="1" applyFill="1" applyBorder="1" applyAlignment="1">
      <alignment horizontal="left" vertical="center"/>
      <protection/>
    </xf>
    <xf numFmtId="165" fontId="25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6"/>
      <protection/>
    </xf>
    <xf numFmtId="164" fontId="23" fillId="4" borderId="0" xfId="22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8"/>
    </xf>
    <xf numFmtId="0" fontId="26" fillId="4" borderId="1" xfId="0" applyNumberFormat="1" applyFont="1" applyFill="1" applyBorder="1" applyAlignment="1" applyProtection="1">
      <alignment horizontal="left" vertical="center"/>
      <protection/>
    </xf>
    <xf numFmtId="0" fontId="23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left" vertical="center"/>
      <protection/>
    </xf>
    <xf numFmtId="164" fontId="23" fillId="4" borderId="2" xfId="0" applyNumberFormat="1" applyFont="1" applyFill="1" applyBorder="1" applyAlignment="1" applyProtection="1">
      <alignment horizontal="center" vertical="center"/>
      <protection/>
    </xf>
    <xf numFmtId="165" fontId="23" fillId="4" borderId="8" xfId="0" applyNumberFormat="1" applyFont="1" applyFill="1" applyBorder="1" applyAlignment="1" applyProtection="1">
      <alignment horizontal="center" vertical="center"/>
      <protection/>
    </xf>
    <xf numFmtId="0" fontId="26" fillId="4" borderId="3" xfId="22" applyNumberFormat="1" applyFont="1" applyFill="1" applyBorder="1" applyAlignment="1">
      <alignment horizontal="left" vertical="center"/>
      <protection/>
    </xf>
    <xf numFmtId="165" fontId="23" fillId="4" borderId="9" xfId="0" applyNumberFormat="1" applyFont="1" applyFill="1" applyBorder="1" applyAlignment="1" applyProtection="1">
      <alignment horizontal="center" vertical="center"/>
      <protection/>
    </xf>
    <xf numFmtId="165" fontId="23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0" applyNumberFormat="1" applyFont="1" applyFill="1" applyBorder="1" applyAlignment="1" applyProtection="1">
      <alignment horizontal="center" vertical="center"/>
      <protection/>
    </xf>
    <xf numFmtId="165" fontId="23" fillId="4" borderId="18" xfId="0" applyNumberFormat="1" applyFont="1" applyFill="1" applyBorder="1" applyAlignment="1" applyProtection="1">
      <alignment horizontal="center" vertical="center"/>
      <protection/>
    </xf>
    <xf numFmtId="0" fontId="26" fillId="4" borderId="4" xfId="0" applyNumberFormat="1" applyFont="1" applyFill="1" applyBorder="1" applyAlignment="1" applyProtection="1">
      <alignment horizontal="left" vertical="center"/>
      <protection/>
    </xf>
    <xf numFmtId="0" fontId="23" fillId="4" borderId="5" xfId="0" applyFont="1" applyFill="1" applyBorder="1" applyAlignment="1">
      <alignment horizontal="left" vertical="center"/>
    </xf>
    <xf numFmtId="164" fontId="26" fillId="4" borderId="5" xfId="0" applyNumberFormat="1" applyFont="1" applyFill="1" applyBorder="1" applyAlignment="1" applyProtection="1">
      <alignment horizontal="left" vertical="center" indent="8"/>
      <protection/>
    </xf>
    <xf numFmtId="164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37" xfId="0" applyNumberFormat="1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>
      <alignment horizontal="left" vertical="center"/>
    </xf>
    <xf numFmtId="164" fontId="26" fillId="4" borderId="6" xfId="0" applyNumberFormat="1" applyFont="1" applyFill="1" applyBorder="1" applyAlignment="1" applyProtection="1">
      <alignment horizontal="left" vertical="center"/>
      <protection/>
    </xf>
    <xf numFmtId="164" fontId="23" fillId="4" borderId="6" xfId="0" applyNumberFormat="1" applyFont="1" applyFill="1" applyBorder="1" applyAlignment="1" applyProtection="1">
      <alignment horizontal="center" vertical="center"/>
      <protection/>
    </xf>
    <xf numFmtId="165" fontId="23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1" xfId="24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center" vertical="center"/>
      <protection/>
    </xf>
    <xf numFmtId="0" fontId="26" fillId="4" borderId="3" xfId="0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 quotePrefix="1">
      <alignment horizontal="left" vertical="center"/>
      <protection/>
    </xf>
    <xf numFmtId="0" fontId="26" fillId="4" borderId="37" xfId="22" applyNumberFormat="1" applyFont="1" applyFill="1" applyBorder="1" applyAlignment="1" applyProtection="1" quotePrefix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left" vertical="center"/>
      <protection/>
    </xf>
    <xf numFmtId="0" fontId="26" fillId="4" borderId="1" xfId="22" applyNumberFormat="1" applyFont="1" applyFill="1" applyBorder="1" applyAlignment="1" applyProtection="1">
      <alignment horizontal="left" vertical="center"/>
      <protection/>
    </xf>
    <xf numFmtId="164" fontId="23" fillId="4" borderId="2" xfId="22" applyFont="1" applyFill="1" applyBorder="1" applyAlignment="1">
      <alignment horizontal="left" vertical="center"/>
      <protection/>
    </xf>
    <xf numFmtId="164" fontId="26" fillId="4" borderId="2" xfId="22" applyNumberFormat="1" applyFont="1" applyFill="1" applyBorder="1" applyAlignment="1" applyProtection="1">
      <alignment horizontal="left" vertical="center"/>
      <protection/>
    </xf>
    <xf numFmtId="164" fontId="23" fillId="4" borderId="2" xfId="22" applyNumberFormat="1" applyFont="1" applyFill="1" applyBorder="1" applyAlignment="1" applyProtection="1">
      <alignment horizontal="center" vertical="center"/>
      <protection/>
    </xf>
    <xf numFmtId="165" fontId="23" fillId="4" borderId="8" xfId="22" applyNumberFormat="1" applyFont="1" applyFill="1" applyBorder="1" applyAlignment="1" applyProtection="1">
      <alignment horizontal="center" vertical="center"/>
      <protection/>
    </xf>
    <xf numFmtId="164" fontId="26" fillId="4" borderId="5" xfId="0" applyNumberFormat="1" applyFont="1" applyFill="1" applyBorder="1" applyAlignment="1" applyProtection="1">
      <alignment horizontal="left" vertical="center" indent="4"/>
      <protection/>
    </xf>
    <xf numFmtId="0" fontId="26" fillId="4" borderId="1" xfId="22" applyNumberFormat="1" applyFont="1" applyFill="1" applyBorder="1" applyAlignment="1" applyProtection="1" quotePrefix="1">
      <alignment horizontal="left" vertical="center"/>
      <protection/>
    </xf>
    <xf numFmtId="0" fontId="24" fillId="5" borderId="0" xfId="22" applyNumberFormat="1" applyFont="1" applyFill="1" applyBorder="1" applyAlignment="1">
      <alignment horizontal="left" vertical="center"/>
      <protection/>
    </xf>
    <xf numFmtId="164" fontId="24" fillId="5" borderId="0" xfId="22" applyFont="1" applyFill="1" applyBorder="1" applyAlignment="1" quotePrefix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 indent="4"/>
      <protection/>
    </xf>
    <xf numFmtId="164" fontId="26" fillId="8" borderId="2" xfId="0" applyNumberFormat="1" applyFont="1" applyFill="1" applyBorder="1" applyAlignment="1" applyProtection="1">
      <alignment horizontal="left" vertical="center"/>
      <protection/>
    </xf>
    <xf numFmtId="164" fontId="26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/>
      <protection/>
    </xf>
    <xf numFmtId="164" fontId="25" fillId="8" borderId="6" xfId="22" applyNumberFormat="1" applyFont="1" applyFill="1" applyBorder="1" applyAlignment="1" applyProtection="1">
      <alignment horizontal="left" vertical="center"/>
      <protection/>
    </xf>
    <xf numFmtId="164" fontId="25" fillId="8" borderId="6" xfId="0" applyNumberFormat="1" applyFont="1" applyFill="1" applyBorder="1" applyAlignment="1" applyProtection="1">
      <alignment horizontal="left" vertical="center" indent="2"/>
      <protection/>
    </xf>
    <xf numFmtId="164" fontId="25" fillId="8" borderId="6" xfId="0" applyNumberFormat="1" applyFont="1" applyFill="1" applyBorder="1" applyAlignment="1" applyProtection="1">
      <alignment horizontal="left" vertical="center" wrapText="1" indent="2"/>
      <protection/>
    </xf>
    <xf numFmtId="164" fontId="25" fillId="8" borderId="2" xfId="24" applyNumberFormat="1" applyFont="1" applyFill="1" applyBorder="1" applyAlignment="1" applyProtection="1">
      <alignment horizontal="left" vertical="center"/>
      <protection/>
    </xf>
    <xf numFmtId="164" fontId="26" fillId="8" borderId="2" xfId="0" applyNumberFormat="1" applyFont="1" applyFill="1" applyBorder="1" applyAlignment="1" applyProtection="1" quotePrefix="1">
      <alignment horizontal="left" vertical="center"/>
      <protection/>
    </xf>
    <xf numFmtId="164" fontId="25" fillId="8" borderId="5" xfId="22" applyFont="1" applyFill="1" applyBorder="1" applyAlignment="1">
      <alignment horizontal="left" vertical="center"/>
      <protection/>
    </xf>
    <xf numFmtId="164" fontId="20" fillId="8" borderId="5" xfId="22" applyFont="1" applyFill="1" applyBorder="1" applyAlignment="1">
      <alignment horizontal="left" vertical="center"/>
      <protection/>
    </xf>
    <xf numFmtId="0" fontId="26" fillId="4" borderId="1" xfId="0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5" xfId="22" applyNumberFormat="1" applyFont="1" applyFill="1" applyBorder="1" applyAlignment="1" applyProtection="1">
      <alignment horizontal="left" vertical="center" indent="2"/>
      <protection/>
    </xf>
    <xf numFmtId="165" fontId="25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 quotePrefix="1">
      <alignment horizontal="left" vertical="center" indent="2"/>
      <protection/>
    </xf>
    <xf numFmtId="165" fontId="26" fillId="4" borderId="9" xfId="22" applyNumberFormat="1" applyFont="1" applyFill="1" applyBorder="1" applyAlignment="1" applyProtection="1">
      <alignment horizontal="center" vertical="center"/>
      <protection/>
    </xf>
    <xf numFmtId="0" fontId="26" fillId="4" borderId="4" xfId="22" applyNumberFormat="1" applyFont="1" applyFill="1" applyBorder="1" applyAlignment="1">
      <alignment horizontal="left" vertical="center"/>
      <protection/>
    </xf>
    <xf numFmtId="164" fontId="15" fillId="4" borderId="5" xfId="22" applyFont="1" applyFill="1" applyBorder="1" applyAlignment="1">
      <alignment horizontal="left" vertical="center"/>
      <protection/>
    </xf>
    <xf numFmtId="164" fontId="26" fillId="4" borderId="5" xfId="22" applyNumberFormat="1" applyFont="1" applyFill="1" applyBorder="1" applyAlignment="1" applyProtection="1">
      <alignment horizontal="center" vertical="center"/>
      <protection/>
    </xf>
    <xf numFmtId="165" fontId="26" fillId="4" borderId="18" xfId="22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center" vertical="center"/>
      <protection/>
    </xf>
    <xf numFmtId="165" fontId="26" fillId="4" borderId="8" xfId="0" applyNumberFormat="1" applyFont="1" applyFill="1" applyBorder="1" applyAlignment="1" applyProtection="1">
      <alignment horizontal="center" vertical="center"/>
      <protection/>
    </xf>
    <xf numFmtId="164" fontId="26" fillId="4" borderId="6" xfId="22" applyFont="1" applyFill="1" applyBorder="1" applyAlignment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center" vertical="center"/>
      <protection/>
    </xf>
    <xf numFmtId="165" fontId="26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5" xfId="0" applyFont="1" applyFill="1" applyBorder="1" applyAlignment="1">
      <alignment horizontal="left" vertical="center" indent="2"/>
    </xf>
    <xf numFmtId="0" fontId="26" fillId="0" borderId="0" xfId="22" applyNumberFormat="1" applyFont="1" applyFill="1" applyAlignment="1" applyProtection="1">
      <alignment horizontal="left" vertical="center"/>
      <protection locked="0"/>
    </xf>
    <xf numFmtId="164" fontId="26" fillId="0" borderId="0" xfId="22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64" fontId="23" fillId="0" borderId="0" xfId="22" applyNumberFormat="1" applyFont="1" applyFill="1" applyAlignment="1" applyProtection="1">
      <alignment vertical="center"/>
      <protection locked="0"/>
    </xf>
    <xf numFmtId="165" fontId="23" fillId="0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Alignment="1" applyProtection="1">
      <alignment vertical="center"/>
      <protection locked="0"/>
    </xf>
    <xf numFmtId="0" fontId="54" fillId="4" borderId="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left" vertical="center"/>
    </xf>
    <xf numFmtId="164" fontId="15" fillId="4" borderId="0" xfId="22" applyFont="1" applyFill="1" applyBorder="1" applyAlignment="1">
      <alignment vertical="center"/>
      <protection/>
    </xf>
    <xf numFmtId="164" fontId="26" fillId="4" borderId="0" xfId="22" applyFont="1" applyFill="1" applyBorder="1" applyAlignment="1">
      <alignment vertical="center"/>
      <protection/>
    </xf>
    <xf numFmtId="18" fontId="15" fillId="4" borderId="0" xfId="22" applyNumberFormat="1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horizontal="center" vertical="center"/>
      <protection/>
    </xf>
    <xf numFmtId="0" fontId="26" fillId="5" borderId="0" xfId="0" applyFont="1" applyFill="1" applyBorder="1" applyAlignment="1">
      <alignment horizontal="left" vertical="center"/>
    </xf>
    <xf numFmtId="167" fontId="12" fillId="9" borderId="21" xfId="0" applyNumberFormat="1" applyFont="1" applyFill="1" applyBorder="1" applyAlignment="1">
      <alignment horizontal="center" vertical="center"/>
    </xf>
    <xf numFmtId="167" fontId="12" fillId="9" borderId="22" xfId="0" applyNumberFormat="1" applyFont="1" applyFill="1" applyBorder="1" applyAlignment="1">
      <alignment horizontal="center" vertical="center"/>
    </xf>
    <xf numFmtId="167" fontId="12" fillId="9" borderId="23" xfId="0" applyNumberFormat="1" applyFont="1" applyFill="1" applyBorder="1" applyAlignment="1">
      <alignment horizontal="center" vertical="center"/>
    </xf>
    <xf numFmtId="167" fontId="12" fillId="10" borderId="26" xfId="0" applyNumberFormat="1" applyFont="1" applyFill="1" applyBorder="1" applyAlignment="1">
      <alignment horizontal="center" vertical="center"/>
    </xf>
    <xf numFmtId="167" fontId="12" fillId="10" borderId="27" xfId="0" applyNumberFormat="1" applyFont="1" applyFill="1" applyBorder="1" applyAlignment="1">
      <alignment horizontal="center" vertical="center"/>
    </xf>
    <xf numFmtId="167" fontId="12" fillId="10" borderId="28" xfId="0" applyNumberFormat="1" applyFont="1" applyFill="1" applyBorder="1" applyAlignment="1">
      <alignment horizontal="center" vertical="center"/>
    </xf>
    <xf numFmtId="167" fontId="10" fillId="11" borderId="26" xfId="0" applyNumberFormat="1" applyFont="1" applyFill="1" applyBorder="1" applyAlignment="1">
      <alignment horizontal="center" vertical="center"/>
    </xf>
    <xf numFmtId="167" fontId="10" fillId="11" borderId="27" xfId="0" applyNumberFormat="1" applyFont="1" applyFill="1" applyBorder="1" applyAlignment="1">
      <alignment horizontal="center" vertical="center"/>
    </xf>
    <xf numFmtId="167" fontId="10" fillId="11" borderId="28" xfId="0" applyNumberFormat="1" applyFont="1" applyFill="1" applyBorder="1" applyAlignment="1">
      <alignment horizontal="center" vertical="center"/>
    </xf>
    <xf numFmtId="167" fontId="12" fillId="12" borderId="26" xfId="0" applyNumberFormat="1" applyFont="1" applyFill="1" applyBorder="1" applyAlignment="1">
      <alignment horizontal="center" vertical="center"/>
    </xf>
    <xf numFmtId="167" fontId="12" fillId="12" borderId="27" xfId="0" applyNumberFormat="1" applyFont="1" applyFill="1" applyBorder="1" applyAlignment="1">
      <alignment horizontal="center" vertical="center"/>
    </xf>
    <xf numFmtId="167" fontId="12" fillId="12" borderId="28" xfId="0" applyNumberFormat="1" applyFont="1" applyFill="1" applyBorder="1" applyAlignment="1">
      <alignment horizontal="center" vertical="center"/>
    </xf>
    <xf numFmtId="167" fontId="12" fillId="22" borderId="26" xfId="0" applyNumberFormat="1" applyFont="1" applyFill="1" applyBorder="1" applyAlignment="1">
      <alignment horizontal="center" vertical="center"/>
    </xf>
    <xf numFmtId="167" fontId="12" fillId="22" borderId="27" xfId="0" applyNumberFormat="1" applyFont="1" applyFill="1" applyBorder="1" applyAlignment="1">
      <alignment horizontal="center" vertical="center"/>
    </xf>
    <xf numFmtId="167" fontId="12" fillId="22" borderId="28" xfId="0" applyNumberFormat="1" applyFont="1" applyFill="1" applyBorder="1" applyAlignment="1">
      <alignment horizontal="center" vertical="center"/>
    </xf>
    <xf numFmtId="167" fontId="13" fillId="4" borderId="26" xfId="0" applyNumberFormat="1" applyFont="1" applyFill="1" applyBorder="1" applyAlignment="1">
      <alignment horizontal="center" vertical="center"/>
    </xf>
    <xf numFmtId="167" fontId="13" fillId="4" borderId="27" xfId="0" applyNumberFormat="1" applyFont="1" applyFill="1" applyBorder="1" applyAlignment="1">
      <alignment horizontal="center" vertical="center"/>
    </xf>
    <xf numFmtId="167" fontId="13" fillId="4" borderId="28" xfId="0" applyNumberFormat="1" applyFont="1" applyFill="1" applyBorder="1" applyAlignment="1">
      <alignment horizontal="center" vertical="center"/>
    </xf>
    <xf numFmtId="167" fontId="13" fillId="25" borderId="26" xfId="0" applyNumberFormat="1" applyFont="1" applyFill="1" applyBorder="1" applyAlignment="1">
      <alignment horizontal="center" vertical="center"/>
    </xf>
    <xf numFmtId="167" fontId="13" fillId="25" borderId="27" xfId="0" applyNumberFormat="1" applyFont="1" applyFill="1" applyBorder="1" applyAlignment="1">
      <alignment horizontal="center" vertical="center"/>
    </xf>
    <xf numFmtId="167" fontId="13" fillId="25" borderId="28" xfId="0" applyNumberFormat="1" applyFont="1" applyFill="1" applyBorder="1" applyAlignment="1">
      <alignment horizontal="center" vertical="center"/>
    </xf>
    <xf numFmtId="167" fontId="12" fillId="13" borderId="26" xfId="0" applyNumberFormat="1" applyFont="1" applyFill="1" applyBorder="1" applyAlignment="1">
      <alignment horizontal="center" vertical="center"/>
    </xf>
    <xf numFmtId="167" fontId="12" fillId="13" borderId="27" xfId="0" applyNumberFormat="1" applyFont="1" applyFill="1" applyBorder="1" applyAlignment="1">
      <alignment horizontal="center" vertical="center"/>
    </xf>
    <xf numFmtId="167" fontId="12" fillId="13" borderId="28" xfId="0" applyNumberFormat="1" applyFont="1" applyFill="1" applyBorder="1" applyAlignment="1">
      <alignment horizontal="center" vertical="center"/>
    </xf>
    <xf numFmtId="167" fontId="13" fillId="17" borderId="26" xfId="0" applyNumberFormat="1" applyFont="1" applyFill="1" applyBorder="1" applyAlignment="1">
      <alignment horizontal="center" vertical="center"/>
    </xf>
    <xf numFmtId="167" fontId="13" fillId="17" borderId="27" xfId="0" applyNumberFormat="1" applyFont="1" applyFill="1" applyBorder="1" applyAlignment="1">
      <alignment horizontal="center" vertical="center"/>
    </xf>
    <xf numFmtId="167" fontId="13" fillId="17" borderId="28" xfId="0" applyNumberFormat="1" applyFont="1" applyFill="1" applyBorder="1" applyAlignment="1">
      <alignment horizontal="center" vertical="center"/>
    </xf>
    <xf numFmtId="167" fontId="12" fillId="18" borderId="26" xfId="0" applyNumberFormat="1" applyFont="1" applyFill="1" applyBorder="1" applyAlignment="1">
      <alignment horizontal="center" vertical="center"/>
    </xf>
    <xf numFmtId="167" fontId="12" fillId="18" borderId="27" xfId="0" applyNumberFormat="1" applyFont="1" applyFill="1" applyBorder="1" applyAlignment="1">
      <alignment horizontal="center" vertical="center"/>
    </xf>
    <xf numFmtId="167" fontId="12" fillId="18" borderId="28" xfId="0" applyNumberFormat="1" applyFont="1" applyFill="1" applyBorder="1" applyAlignment="1">
      <alignment horizontal="center" vertical="center"/>
    </xf>
    <xf numFmtId="167" fontId="13" fillId="14" borderId="26" xfId="0" applyNumberFormat="1" applyFont="1" applyFill="1" applyBorder="1" applyAlignment="1">
      <alignment horizontal="center" vertical="center"/>
    </xf>
    <xf numFmtId="167" fontId="13" fillId="14" borderId="27" xfId="0" applyNumberFormat="1" applyFont="1" applyFill="1" applyBorder="1" applyAlignment="1">
      <alignment horizontal="center" vertical="center"/>
    </xf>
    <xf numFmtId="167" fontId="13" fillId="14" borderId="28" xfId="0" applyNumberFormat="1" applyFont="1" applyFill="1" applyBorder="1" applyAlignment="1">
      <alignment horizontal="center" vertical="center"/>
    </xf>
    <xf numFmtId="167" fontId="13" fillId="2" borderId="26" xfId="0" applyNumberFormat="1" applyFont="1" applyFill="1" applyBorder="1" applyAlignment="1">
      <alignment horizontal="center" vertical="center"/>
    </xf>
    <xf numFmtId="167" fontId="13" fillId="2" borderId="27" xfId="0" applyNumberFormat="1" applyFont="1" applyFill="1" applyBorder="1" applyAlignment="1">
      <alignment horizontal="center" vertical="center"/>
    </xf>
    <xf numFmtId="167" fontId="13" fillId="2" borderId="28" xfId="0" applyNumberFormat="1" applyFont="1" applyFill="1" applyBorder="1" applyAlignment="1">
      <alignment horizontal="center" vertical="center"/>
    </xf>
    <xf numFmtId="167" fontId="13" fillId="7" borderId="26" xfId="0" applyNumberFormat="1" applyFont="1" applyFill="1" applyBorder="1" applyAlignment="1">
      <alignment horizontal="center" vertical="center"/>
    </xf>
    <xf numFmtId="167" fontId="13" fillId="7" borderId="27" xfId="0" applyNumberFormat="1" applyFont="1" applyFill="1" applyBorder="1" applyAlignment="1">
      <alignment horizontal="center" vertical="center"/>
    </xf>
    <xf numFmtId="167" fontId="13" fillId="7" borderId="28" xfId="0" applyNumberFormat="1" applyFont="1" applyFill="1" applyBorder="1" applyAlignment="1">
      <alignment horizontal="center" vertical="center"/>
    </xf>
    <xf numFmtId="167" fontId="21" fillId="3" borderId="26" xfId="0" applyNumberFormat="1" applyFont="1" applyFill="1" applyBorder="1" applyAlignment="1">
      <alignment horizontal="center" vertical="center"/>
    </xf>
    <xf numFmtId="167" fontId="21" fillId="3" borderId="27" xfId="0" applyNumberFormat="1" applyFont="1" applyFill="1" applyBorder="1" applyAlignment="1">
      <alignment horizontal="center" vertical="center"/>
    </xf>
    <xf numFmtId="167" fontId="21" fillId="3" borderId="28" xfId="0" applyNumberFormat="1" applyFont="1" applyFill="1" applyBorder="1" applyAlignment="1">
      <alignment horizontal="center" vertical="center"/>
    </xf>
    <xf numFmtId="167" fontId="13" fillId="15" borderId="26" xfId="0" applyNumberFormat="1" applyFont="1" applyFill="1" applyBorder="1" applyAlignment="1">
      <alignment horizontal="center" vertical="center"/>
    </xf>
    <xf numFmtId="167" fontId="13" fillId="15" borderId="27" xfId="0" applyNumberFormat="1" applyFont="1" applyFill="1" applyBorder="1" applyAlignment="1">
      <alignment horizontal="center" vertical="center"/>
    </xf>
    <xf numFmtId="167" fontId="13" fillId="15" borderId="28" xfId="0" applyNumberFormat="1" applyFont="1" applyFill="1" applyBorder="1" applyAlignment="1">
      <alignment horizontal="center" vertical="center"/>
    </xf>
    <xf numFmtId="167" fontId="13" fillId="15" borderId="21" xfId="0" applyNumberFormat="1" applyFont="1" applyFill="1" applyBorder="1" applyAlignment="1">
      <alignment horizontal="center" vertical="center"/>
    </xf>
    <xf numFmtId="167" fontId="13" fillId="15" borderId="22" xfId="0" applyNumberFormat="1" applyFont="1" applyFill="1" applyBorder="1" applyAlignment="1">
      <alignment horizontal="center" vertical="center"/>
    </xf>
    <xf numFmtId="167" fontId="13" fillId="15" borderId="23" xfId="0" applyNumberFormat="1" applyFont="1" applyFill="1" applyBorder="1" applyAlignment="1">
      <alignment horizontal="center" vertical="center"/>
    </xf>
    <xf numFmtId="167" fontId="13" fillId="15" borderId="40" xfId="0" applyNumberFormat="1" applyFont="1" applyFill="1" applyBorder="1" applyAlignment="1">
      <alignment horizontal="center" vertical="center"/>
    </xf>
    <xf numFmtId="167" fontId="13" fillId="16" borderId="41" xfId="0" applyNumberFormat="1" applyFont="1" applyFill="1" applyBorder="1" applyAlignment="1">
      <alignment horizontal="center" vertical="center"/>
    </xf>
    <xf numFmtId="167" fontId="13" fillId="16" borderId="42" xfId="0" applyNumberFormat="1" applyFont="1" applyFill="1" applyBorder="1" applyAlignment="1">
      <alignment horizontal="center" vertical="center"/>
    </xf>
    <xf numFmtId="167" fontId="13" fillId="16" borderId="43" xfId="0" applyNumberFormat="1" applyFont="1" applyFill="1" applyBorder="1" applyAlignment="1">
      <alignment horizontal="center" vertical="center"/>
    </xf>
    <xf numFmtId="167" fontId="13" fillId="16" borderId="1" xfId="0" applyNumberFormat="1" applyFont="1" applyFill="1" applyBorder="1" applyAlignment="1">
      <alignment horizontal="center" vertical="center"/>
    </xf>
    <xf numFmtId="167" fontId="13" fillId="17" borderId="41" xfId="0" applyNumberFormat="1" applyFont="1" applyFill="1" applyBorder="1" applyAlignment="1">
      <alignment horizontal="center" vertical="center"/>
    </xf>
    <xf numFmtId="167" fontId="13" fillId="17" borderId="42" xfId="0" applyNumberFormat="1" applyFont="1" applyFill="1" applyBorder="1" applyAlignment="1">
      <alignment horizontal="center" vertical="center"/>
    </xf>
    <xf numFmtId="167" fontId="13" fillId="17" borderId="43" xfId="0" applyNumberFormat="1" applyFont="1" applyFill="1" applyBorder="1" applyAlignment="1">
      <alignment horizontal="center" vertical="center"/>
    </xf>
    <xf numFmtId="167" fontId="13" fillId="17" borderId="1" xfId="0" applyNumberFormat="1" applyFont="1" applyFill="1" applyBorder="1" applyAlignment="1">
      <alignment horizontal="center" vertical="center"/>
    </xf>
    <xf numFmtId="167" fontId="13" fillId="5" borderId="34" xfId="0" applyNumberFormat="1" applyFont="1" applyFill="1" applyBorder="1" applyAlignment="1">
      <alignment horizontal="center" vertical="center"/>
    </xf>
    <xf numFmtId="167" fontId="12" fillId="3" borderId="33" xfId="0" applyNumberFormat="1" applyFont="1" applyFill="1" applyBorder="1" applyAlignment="1">
      <alignment horizontal="center" vertical="center"/>
    </xf>
    <xf numFmtId="167" fontId="13" fillId="5" borderId="33" xfId="0" applyNumberFormat="1" applyFont="1" applyFill="1" applyBorder="1" applyAlignment="1">
      <alignment horizontal="center" vertical="center"/>
    </xf>
    <xf numFmtId="167" fontId="13" fillId="5" borderId="35" xfId="0" applyNumberFormat="1" applyFont="1" applyFill="1" applyBorder="1" applyAlignment="1">
      <alignment horizontal="center" vertical="center"/>
    </xf>
    <xf numFmtId="167" fontId="12" fillId="3" borderId="34" xfId="0" applyNumberFormat="1" applyFont="1" applyFill="1" applyBorder="1" applyAlignment="1">
      <alignment horizontal="center" vertical="center"/>
    </xf>
    <xf numFmtId="167" fontId="12" fillId="3" borderId="3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49" fontId="26" fillId="5" borderId="0" xfId="22" applyNumberFormat="1" applyFont="1" applyFill="1" applyAlignment="1" applyProtection="1">
      <alignment horizontal="left" vertical="center"/>
      <protection/>
    </xf>
    <xf numFmtId="18" fontId="26" fillId="4" borderId="0" xfId="22" applyNumberFormat="1" applyFont="1" applyFill="1" applyAlignment="1" applyProtection="1">
      <alignment horizontal="left" vertical="center"/>
      <protection/>
    </xf>
    <xf numFmtId="164" fontId="26" fillId="5" borderId="0" xfId="0" applyNumberFormat="1" applyFont="1" applyFill="1" applyAlignment="1" applyProtection="1">
      <alignment horizontal="left" vertical="center"/>
      <protection/>
    </xf>
    <xf numFmtId="164" fontId="26" fillId="4" borderId="0" xfId="0" applyNumberFormat="1" applyFont="1" applyFill="1" applyAlignment="1" applyProtection="1">
      <alignment horizontal="left" vertical="center"/>
      <protection/>
    </xf>
    <xf numFmtId="49" fontId="26" fillId="4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right" vertical="center"/>
      <protection/>
    </xf>
    <xf numFmtId="172" fontId="26" fillId="5" borderId="0" xfId="22" applyNumberFormat="1" applyFont="1" applyFill="1" applyAlignment="1" applyProtection="1" quotePrefix="1">
      <alignment horizontal="left" vertical="center"/>
      <protection/>
    </xf>
    <xf numFmtId="172" fontId="26" fillId="4" borderId="0" xfId="22" applyNumberFormat="1" applyFont="1" applyFill="1" applyAlignment="1" applyProtection="1" quotePrefix="1">
      <alignment horizontal="left" vertical="center"/>
      <protection/>
    </xf>
    <xf numFmtId="164" fontId="26" fillId="5" borderId="0" xfId="22" applyNumberFormat="1" applyFont="1" applyFill="1" applyAlignment="1" applyProtection="1">
      <alignment horizontal="right" vertical="center"/>
      <protection/>
    </xf>
    <xf numFmtId="18" fontId="26" fillId="5" borderId="0" xfId="22" applyNumberFormat="1" applyFont="1" applyFill="1" applyAlignment="1" applyProtection="1">
      <alignment horizontal="left" vertical="center"/>
      <protection/>
    </xf>
    <xf numFmtId="18" fontId="25" fillId="3" borderId="0" xfId="22" applyNumberFormat="1" applyFont="1" applyFill="1" applyAlignment="1" applyProtection="1">
      <alignment horizontal="left" vertical="center"/>
      <protection/>
    </xf>
    <xf numFmtId="173" fontId="26" fillId="5" borderId="0" xfId="15" applyNumberFormat="1" applyFont="1" applyFill="1" applyAlignment="1" applyProtection="1">
      <alignment horizontal="left" vertical="center"/>
      <protection/>
    </xf>
    <xf numFmtId="18" fontId="26" fillId="0" borderId="0" xfId="22" applyNumberFormat="1" applyFont="1" applyFill="1" applyAlignment="1" applyProtection="1">
      <alignment horizontal="left" vertical="center"/>
      <protection/>
    </xf>
    <xf numFmtId="49" fontId="7" fillId="4" borderId="0" xfId="22" applyNumberFormat="1" applyFont="1" applyFill="1" applyAlignment="1" applyProtection="1">
      <alignment horizontal="left" vertical="center"/>
      <protection/>
    </xf>
    <xf numFmtId="49" fontId="7" fillId="5" borderId="0" xfId="22" applyNumberFormat="1" applyFont="1" applyFill="1" applyAlignment="1" applyProtection="1">
      <alignment horizontal="left" vertical="center"/>
      <protection/>
    </xf>
    <xf numFmtId="169" fontId="15" fillId="4" borderId="24" xfId="0" applyNumberFormat="1" applyFont="1" applyFill="1" applyBorder="1" applyAlignment="1">
      <alignment horizontal="center" vertical="center"/>
    </xf>
    <xf numFmtId="169" fontId="15" fillId="4" borderId="3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12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4" fontId="19" fillId="4" borderId="0" xfId="22" applyNumberFormat="1" applyFont="1" applyFill="1" applyAlignment="1" applyProtection="1">
      <alignment horizontal="center" vertical="center" wrapText="1"/>
      <protection/>
    </xf>
    <xf numFmtId="164" fontId="25" fillId="4" borderId="0" xfId="22" applyNumberFormat="1" applyFont="1" applyFill="1" applyAlignment="1" applyProtection="1">
      <alignment vertical="center" wrapText="1"/>
      <protection/>
    </xf>
    <xf numFmtId="164" fontId="23" fillId="4" borderId="0" xfId="22" applyFont="1" applyFill="1" applyBorder="1" applyAlignment="1">
      <alignment horizontal="left" vertical="center" indent="6"/>
      <protection/>
    </xf>
    <xf numFmtId="164" fontId="9" fillId="9" borderId="0" xfId="24" applyFont="1" applyFill="1" applyBorder="1" applyAlignment="1">
      <alignment horizontal="left" vertical="center"/>
      <protection/>
    </xf>
    <xf numFmtId="164" fontId="0" fillId="9" borderId="0" xfId="22" applyFont="1" applyFill="1" applyBorder="1" applyAlignment="1">
      <alignment horizontal="left" vertical="center"/>
      <protection/>
    </xf>
    <xf numFmtId="164" fontId="20" fillId="0" borderId="0" xfId="22" applyFont="1" applyFill="1" applyBorder="1" applyAlignment="1">
      <alignment horizontal="left" vertical="center"/>
      <protection/>
    </xf>
    <xf numFmtId="164" fontId="24" fillId="0" borderId="0" xfId="22" applyFont="1" applyFill="1" applyBorder="1" applyAlignment="1">
      <alignment horizontal="left" vertical="center"/>
      <protection/>
    </xf>
    <xf numFmtId="164" fontId="9" fillId="0" borderId="5" xfId="24" applyFont="1" applyFill="1" applyBorder="1" applyAlignment="1">
      <alignment horizontal="left" vertical="center"/>
      <protection/>
    </xf>
    <xf numFmtId="164" fontId="28" fillId="0" borderId="0" xfId="24" applyFont="1" applyFill="1" applyBorder="1" applyAlignment="1">
      <alignment horizontal="center" vertical="center"/>
      <protection/>
    </xf>
    <xf numFmtId="164" fontId="28" fillId="0" borderId="0" xfId="24" applyFont="1" applyFill="1" applyBorder="1" applyAlignment="1">
      <alignment horizontal="left" vertical="center"/>
      <protection/>
    </xf>
    <xf numFmtId="165" fontId="7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9" xfId="24" applyFont="1" applyFill="1" applyBorder="1" applyAlignment="1">
      <alignment horizontal="center" vertical="center"/>
      <protection/>
    </xf>
    <xf numFmtId="165" fontId="25" fillId="3" borderId="9" xfId="24" applyNumberFormat="1" applyFont="1" applyFill="1" applyBorder="1" applyAlignment="1" applyProtection="1">
      <alignment horizontal="center" vertical="center"/>
      <protection/>
    </xf>
    <xf numFmtId="164" fontId="0" fillId="9" borderId="5" xfId="22" applyFont="1" applyFill="1" applyBorder="1" applyAlignment="1">
      <alignment horizontal="left" vertical="center"/>
      <protection/>
    </xf>
    <xf numFmtId="0" fontId="0" fillId="9" borderId="5" xfId="22" applyNumberFormat="1" applyFont="1" applyFill="1" applyBorder="1" applyAlignment="1">
      <alignment horizontal="left" vertical="center"/>
      <protection/>
    </xf>
    <xf numFmtId="164" fontId="23" fillId="9" borderId="5" xfId="22" applyFont="1" applyFill="1" applyBorder="1" applyAlignment="1">
      <alignment horizontal="center" vertical="center"/>
      <protection/>
    </xf>
    <xf numFmtId="164" fontId="0" fillId="9" borderId="18" xfId="22" applyFont="1" applyFill="1" applyBorder="1" applyAlignment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 applyProtection="1">
      <alignment horizontal="left" vertical="center"/>
      <protection/>
    </xf>
    <xf numFmtId="164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5" borderId="0" xfId="24" applyFont="1" applyFill="1" applyBorder="1" applyAlignment="1">
      <alignment horizontal="left" vertical="center"/>
      <protection/>
    </xf>
    <xf numFmtId="0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 indent="2"/>
      <protection/>
    </xf>
    <xf numFmtId="164" fontId="7" fillId="5" borderId="0" xfId="24" applyFont="1" applyFill="1" applyBorder="1" applyAlignment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center" vertical="center"/>
      <protection/>
    </xf>
    <xf numFmtId="164" fontId="26" fillId="5" borderId="0" xfId="22" applyFont="1" applyFill="1" applyBorder="1" applyAlignment="1">
      <alignment horizontal="left" vertical="center"/>
      <protection/>
    </xf>
    <xf numFmtId="164" fontId="15" fillId="5" borderId="0" xfId="24" applyFont="1" applyFill="1" applyBorder="1" applyAlignment="1">
      <alignment horizontal="left" vertical="center"/>
      <protection/>
    </xf>
    <xf numFmtId="0" fontId="48" fillId="5" borderId="0" xfId="0" applyFont="1" applyFill="1" applyAlignment="1">
      <alignment vertical="center"/>
    </xf>
    <xf numFmtId="164" fontId="48" fillId="5" borderId="0" xfId="22" applyFont="1" applyFill="1" applyAlignment="1">
      <alignment vertical="center"/>
      <protection/>
    </xf>
    <xf numFmtId="0" fontId="9" fillId="6" borderId="0" xfId="0" applyFont="1" applyFill="1" applyAlignment="1">
      <alignment/>
    </xf>
    <xf numFmtId="0" fontId="0" fillId="2" borderId="2" xfId="22" applyNumberFormat="1" applyFont="1" applyFill="1" applyBorder="1" applyAlignment="1">
      <alignment horizontal="left" vertical="center"/>
      <protection/>
    </xf>
    <xf numFmtId="164" fontId="15" fillId="2" borderId="9" xfId="22" applyFont="1" applyFill="1" applyBorder="1" applyAlignment="1">
      <alignment vertical="center"/>
      <protection/>
    </xf>
    <xf numFmtId="164" fontId="20" fillId="3" borderId="9" xfId="22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39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0" fillId="4" borderId="0" xfId="22" applyFont="1" applyFill="1" applyBorder="1" applyAlignment="1">
      <alignment vertical="center" wrapText="1"/>
      <protection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164" fontId="14" fillId="2" borderId="9" xfId="22" applyNumberFormat="1" applyFont="1" applyFill="1" applyBorder="1" applyAlignment="1" applyProtection="1">
      <alignment vertical="center"/>
      <protection/>
    </xf>
    <xf numFmtId="164" fontId="24" fillId="2" borderId="9" xfId="22" applyFont="1" applyFill="1" applyBorder="1" applyAlignment="1">
      <alignment vertical="center"/>
      <protection/>
    </xf>
    <xf numFmtId="164" fontId="0" fillId="2" borderId="8" xfId="22" applyFont="1" applyFill="1" applyBorder="1" applyAlignment="1">
      <alignment horizontal="left" vertical="center"/>
      <protection/>
    </xf>
    <xf numFmtId="0" fontId="26" fillId="4" borderId="2" xfId="0" applyNumberFormat="1" applyFont="1" applyFill="1" applyBorder="1" applyAlignment="1" applyProtection="1" quotePrefix="1">
      <alignment horizontal="left" vertical="center"/>
      <protection/>
    </xf>
    <xf numFmtId="0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2" xfId="0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>
      <alignment horizontal="left" vertical="center"/>
      <protection/>
    </xf>
    <xf numFmtId="0" fontId="26" fillId="4" borderId="6" xfId="22" applyNumberFormat="1" applyFont="1" applyFill="1" applyBorder="1" applyAlignment="1" applyProtection="1" quotePrefix="1">
      <alignment horizontal="left" vertical="center"/>
      <protection/>
    </xf>
    <xf numFmtId="0" fontId="26" fillId="4" borderId="2" xfId="22" applyNumberFormat="1" applyFont="1" applyFill="1" applyBorder="1" applyAlignment="1" applyProtection="1">
      <alignment horizontal="left" vertical="center"/>
      <protection/>
    </xf>
    <xf numFmtId="0" fontId="26" fillId="4" borderId="6" xfId="0" applyNumberFormat="1" applyFont="1" applyFill="1" applyBorder="1" applyAlignment="1" applyProtection="1">
      <alignment horizontal="left" vertical="center"/>
      <protection/>
    </xf>
    <xf numFmtId="0" fontId="26" fillId="4" borderId="2" xfId="24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 applyProtection="1">
      <alignment horizontal="left" vertical="center"/>
      <protection/>
    </xf>
    <xf numFmtId="164" fontId="28" fillId="9" borderId="1" xfId="24" applyFont="1" applyFill="1" applyBorder="1" applyAlignment="1">
      <alignment horizontal="center" vertical="center"/>
      <protection/>
    </xf>
    <xf numFmtId="164" fontId="28" fillId="9" borderId="2" xfId="24" applyFont="1" applyFill="1" applyBorder="1" applyAlignment="1">
      <alignment horizontal="center" vertical="center"/>
      <protection/>
    </xf>
    <xf numFmtId="164" fontId="28" fillId="9" borderId="8" xfId="24" applyFont="1" applyFill="1" applyBorder="1" applyAlignment="1">
      <alignment horizontal="center" vertical="center"/>
      <protection/>
    </xf>
    <xf numFmtId="0" fontId="28" fillId="3" borderId="3" xfId="24" applyNumberFormat="1" applyFont="1" applyFill="1" applyBorder="1" applyAlignment="1">
      <alignment horizontal="center" vertical="center"/>
      <protection/>
    </xf>
    <xf numFmtId="0" fontId="25" fillId="3" borderId="3" xfId="24" applyNumberFormat="1" applyFont="1" applyFill="1" applyBorder="1" applyAlignment="1" applyProtection="1">
      <alignment horizontal="left" vertical="center"/>
      <protection/>
    </xf>
    <xf numFmtId="0" fontId="0" fillId="9" borderId="4" xfId="22" applyNumberFormat="1" applyFont="1" applyFill="1" applyBorder="1" applyAlignment="1">
      <alignment horizontal="left" vertical="center"/>
      <protection/>
    </xf>
    <xf numFmtId="0" fontId="26" fillId="4" borderId="2" xfId="22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5" fillId="19" borderId="0" xfId="0" applyFont="1" applyFill="1" applyAlignment="1">
      <alignment horizontal="center"/>
    </xf>
    <xf numFmtId="170" fontId="12" fillId="10" borderId="26" xfId="0" applyNumberFormat="1" applyFont="1" applyFill="1" applyBorder="1" applyAlignment="1">
      <alignment horizontal="center" vertical="center"/>
    </xf>
    <xf numFmtId="170" fontId="12" fillId="10" borderId="27" xfId="0" applyNumberFormat="1" applyFont="1" applyFill="1" applyBorder="1" applyAlignment="1">
      <alignment horizontal="center" vertical="center"/>
    </xf>
    <xf numFmtId="170" fontId="12" fillId="10" borderId="28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8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horizontal="left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165" fontId="26" fillId="5" borderId="0" xfId="22" applyNumberFormat="1" applyFont="1" applyFill="1" applyAlignment="1" applyProtection="1">
      <alignment vertical="center"/>
      <protection/>
    </xf>
    <xf numFmtId="0" fontId="26" fillId="4" borderId="0" xfId="0" applyFont="1" applyFill="1" applyBorder="1" applyAlignment="1">
      <alignment horizontal="center" vertical="center"/>
    </xf>
    <xf numFmtId="165" fontId="26" fillId="4" borderId="0" xfId="22" applyNumberFormat="1" applyFont="1" applyFill="1" applyAlignment="1" applyProtection="1">
      <alignment vertical="center"/>
      <protection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164" fontId="26" fillId="4" borderId="0" xfId="22" applyFont="1" applyFill="1" applyAlignment="1">
      <alignment vertical="center"/>
      <protection/>
    </xf>
    <xf numFmtId="0" fontId="54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54" fillId="5" borderId="0" xfId="0" applyFont="1" applyFill="1" applyBorder="1" applyAlignment="1">
      <alignment horizontal="left" vertical="center"/>
    </xf>
    <xf numFmtId="164" fontId="15" fillId="5" borderId="0" xfId="22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vertical="center"/>
      <protection/>
    </xf>
    <xf numFmtId="18" fontId="15" fillId="5" borderId="0" xfId="22" applyNumberFormat="1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3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3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3" fillId="6" borderId="0" xfId="0" applyFont="1" applyFill="1" applyBorder="1" applyAlignment="1">
      <alignment vertical="center"/>
    </xf>
    <xf numFmtId="0" fontId="54" fillId="25" borderId="0" xfId="0" applyFont="1" applyFill="1" applyBorder="1" applyAlignment="1">
      <alignment horizontal="left" vertical="center"/>
    </xf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left" wrapText="1"/>
    </xf>
    <xf numFmtId="0" fontId="33" fillId="3" borderId="0" xfId="0" applyFont="1" applyFill="1" applyAlignment="1">
      <alignment horizontal="left"/>
    </xf>
    <xf numFmtId="0" fontId="33" fillId="3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164" fontId="26" fillId="4" borderId="0" xfId="22" applyFont="1" applyFill="1" applyAlignment="1">
      <alignment horizontal="left" vertical="center"/>
      <protection/>
    </xf>
    <xf numFmtId="0" fontId="14" fillId="4" borderId="0" xfId="0" applyFont="1" applyFill="1" applyBorder="1" applyAlignment="1">
      <alignment horizontal="left" vertical="center"/>
    </xf>
    <xf numFmtId="0" fontId="0" fillId="19" borderId="0" xfId="0" applyFill="1" applyAlignment="1">
      <alignment/>
    </xf>
    <xf numFmtId="0" fontId="23" fillId="4" borderId="0" xfId="0" applyFont="1" applyFill="1" applyAlignment="1" applyProtection="1">
      <alignment vertical="center" wrapText="1"/>
      <protection locked="0"/>
    </xf>
    <xf numFmtId="0" fontId="26" fillId="4" borderId="0" xfId="22" applyNumberFormat="1" applyFont="1" applyFill="1" applyAlignment="1" applyProtection="1">
      <alignment horizontal="left" vertical="center"/>
      <protection locked="0"/>
    </xf>
    <xf numFmtId="0" fontId="27" fillId="5" borderId="0" xfId="24" applyNumberFormat="1" applyFont="1" applyFill="1" applyBorder="1" applyAlignment="1">
      <alignment horizontal="center" vertical="center"/>
      <protection/>
    </xf>
    <xf numFmtId="164" fontId="27" fillId="5" borderId="0" xfId="24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53" fillId="18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19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3" fillId="6" borderId="0" xfId="0" applyFont="1" applyFill="1" applyAlignment="1">
      <alignment horizontal="left"/>
    </xf>
    <xf numFmtId="164" fontId="26" fillId="0" borderId="0" xfId="24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/>
      <protection/>
    </xf>
    <xf numFmtId="0" fontId="15" fillId="4" borderId="1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7" fontId="12" fillId="9" borderId="44" xfId="0" applyNumberFormat="1" applyFont="1" applyFill="1" applyBorder="1" applyAlignment="1">
      <alignment horizontal="center" vertical="center"/>
    </xf>
    <xf numFmtId="167" fontId="10" fillId="11" borderId="7" xfId="0" applyNumberFormat="1" applyFont="1" applyFill="1" applyBorder="1" applyAlignment="1">
      <alignment horizontal="center" vertical="center"/>
    </xf>
    <xf numFmtId="167" fontId="12" fillId="12" borderId="7" xfId="0" applyNumberFormat="1" applyFont="1" applyFill="1" applyBorder="1" applyAlignment="1">
      <alignment horizontal="center" vertical="center"/>
    </xf>
    <xf numFmtId="167" fontId="12" fillId="22" borderId="7" xfId="0" applyNumberFormat="1" applyFont="1" applyFill="1" applyBorder="1" applyAlignment="1">
      <alignment horizontal="center" vertical="center"/>
    </xf>
    <xf numFmtId="167" fontId="13" fillId="4" borderId="7" xfId="0" applyNumberFormat="1" applyFont="1" applyFill="1" applyBorder="1" applyAlignment="1">
      <alignment horizontal="center" vertical="center"/>
    </xf>
    <xf numFmtId="167" fontId="13" fillId="25" borderId="7" xfId="0" applyNumberFormat="1" applyFont="1" applyFill="1" applyBorder="1" applyAlignment="1">
      <alignment horizontal="center" vertical="center"/>
    </xf>
    <xf numFmtId="167" fontId="12" fillId="18" borderId="7" xfId="0" applyNumberFormat="1" applyFont="1" applyFill="1" applyBorder="1" applyAlignment="1">
      <alignment horizontal="center" vertical="center"/>
    </xf>
    <xf numFmtId="167" fontId="12" fillId="13" borderId="7" xfId="0" applyNumberFormat="1" applyFont="1" applyFill="1" applyBorder="1" applyAlignment="1">
      <alignment horizontal="center" vertical="center"/>
    </xf>
    <xf numFmtId="167" fontId="13" fillId="17" borderId="7" xfId="0" applyNumberFormat="1" applyFont="1" applyFill="1" applyBorder="1" applyAlignment="1">
      <alignment horizontal="center" vertical="center"/>
    </xf>
    <xf numFmtId="167" fontId="12" fillId="10" borderId="7" xfId="0" applyNumberFormat="1" applyFont="1" applyFill="1" applyBorder="1" applyAlignment="1">
      <alignment horizontal="center" vertical="center"/>
    </xf>
    <xf numFmtId="167" fontId="13" fillId="14" borderId="7" xfId="0" applyNumberFormat="1" applyFont="1" applyFill="1" applyBorder="1" applyAlignment="1">
      <alignment horizontal="center" vertical="center"/>
    </xf>
    <xf numFmtId="167" fontId="21" fillId="3" borderId="7" xfId="0" applyNumberFormat="1" applyFont="1" applyFill="1" applyBorder="1" applyAlignment="1">
      <alignment horizontal="center" vertical="center"/>
    </xf>
    <xf numFmtId="167" fontId="13" fillId="15" borderId="7" xfId="0" applyNumberFormat="1" applyFont="1" applyFill="1" applyBorder="1" applyAlignment="1">
      <alignment horizontal="center" vertical="center"/>
    </xf>
    <xf numFmtId="167" fontId="13" fillId="15" borderId="44" xfId="0" applyNumberFormat="1" applyFont="1" applyFill="1" applyBorder="1" applyAlignment="1">
      <alignment horizontal="center" vertical="center"/>
    </xf>
    <xf numFmtId="167" fontId="13" fillId="2" borderId="7" xfId="0" applyNumberFormat="1" applyFont="1" applyFill="1" applyBorder="1" applyAlignment="1">
      <alignment horizontal="center" vertical="center"/>
    </xf>
    <xf numFmtId="167" fontId="13" fillId="7" borderId="7" xfId="0" applyNumberFormat="1" applyFont="1" applyFill="1" applyBorder="1" applyAlignment="1">
      <alignment horizontal="center" vertical="center"/>
    </xf>
    <xf numFmtId="167" fontId="13" fillId="16" borderId="8" xfId="0" applyNumberFormat="1" applyFont="1" applyFill="1" applyBorder="1" applyAlignment="1">
      <alignment horizontal="center" vertical="center"/>
    </xf>
    <xf numFmtId="167" fontId="13" fillId="17" borderId="8" xfId="0" applyNumberFormat="1" applyFont="1" applyFill="1" applyBorder="1" applyAlignment="1">
      <alignment horizontal="center" vertical="center"/>
    </xf>
    <xf numFmtId="170" fontId="13" fillId="9" borderId="44" xfId="0" applyNumberFormat="1" applyFont="1" applyFill="1" applyBorder="1" applyAlignment="1">
      <alignment horizontal="center" vertical="center"/>
    </xf>
    <xf numFmtId="170" fontId="13" fillId="11" borderId="7" xfId="0" applyNumberFormat="1" applyFont="1" applyFill="1" applyBorder="1" applyAlignment="1">
      <alignment horizontal="center" vertical="center"/>
    </xf>
    <xf numFmtId="170" fontId="13" fillId="12" borderId="7" xfId="0" applyNumberFormat="1" applyFont="1" applyFill="1" applyBorder="1" applyAlignment="1">
      <alignment horizontal="center" vertical="center"/>
    </xf>
    <xf numFmtId="170" fontId="13" fillId="22" borderId="7" xfId="0" applyNumberFormat="1" applyFont="1" applyFill="1" applyBorder="1" applyAlignment="1">
      <alignment horizontal="center" vertical="center"/>
    </xf>
    <xf numFmtId="170" fontId="13" fillId="4" borderId="7" xfId="0" applyNumberFormat="1" applyFont="1" applyFill="1" applyBorder="1" applyAlignment="1">
      <alignment horizontal="center" vertical="center"/>
    </xf>
    <xf numFmtId="170" fontId="13" fillId="25" borderId="7" xfId="0" applyNumberFormat="1" applyFont="1" applyFill="1" applyBorder="1" applyAlignment="1">
      <alignment horizontal="center" vertical="center"/>
    </xf>
    <xf numFmtId="170" fontId="12" fillId="18" borderId="7" xfId="0" applyNumberFormat="1" applyFont="1" applyFill="1" applyBorder="1" applyAlignment="1">
      <alignment horizontal="center" vertical="center"/>
    </xf>
    <xf numFmtId="170" fontId="13" fillId="13" borderId="7" xfId="0" applyNumberFormat="1" applyFont="1" applyFill="1" applyBorder="1" applyAlignment="1">
      <alignment horizontal="center" vertical="center"/>
    </xf>
    <xf numFmtId="170" fontId="13" fillId="17" borderId="7" xfId="0" applyNumberFormat="1" applyFont="1" applyFill="1" applyBorder="1" applyAlignment="1">
      <alignment horizontal="center" vertical="center"/>
    </xf>
    <xf numFmtId="170" fontId="12" fillId="10" borderId="7" xfId="0" applyNumberFormat="1" applyFont="1" applyFill="1" applyBorder="1" applyAlignment="1">
      <alignment horizontal="center" vertical="center"/>
    </xf>
    <xf numFmtId="170" fontId="13" fillId="14" borderId="7" xfId="0" applyNumberFormat="1" applyFont="1" applyFill="1" applyBorder="1" applyAlignment="1">
      <alignment horizontal="center" vertical="center"/>
    </xf>
    <xf numFmtId="170" fontId="13" fillId="7" borderId="7" xfId="0" applyNumberFormat="1" applyFont="1" applyFill="1" applyBorder="1" applyAlignment="1">
      <alignment horizontal="center" vertical="center"/>
    </xf>
    <xf numFmtId="170" fontId="21" fillId="3" borderId="7" xfId="0" applyNumberFormat="1" applyFont="1" applyFill="1" applyBorder="1" applyAlignment="1">
      <alignment horizontal="center" vertical="center"/>
    </xf>
    <xf numFmtId="170" fontId="13" fillId="15" borderId="7" xfId="0" applyNumberFormat="1" applyFont="1" applyFill="1" applyBorder="1" applyAlignment="1">
      <alignment horizontal="center" vertical="center"/>
    </xf>
    <xf numFmtId="170" fontId="13" fillId="15" borderId="44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170" fontId="12" fillId="24" borderId="24" xfId="0" applyNumberFormat="1" applyFont="1" applyFill="1" applyBorder="1" applyAlignment="1">
      <alignment horizontal="center" vertical="center"/>
    </xf>
    <xf numFmtId="170" fontId="12" fillId="24" borderId="25" xfId="0" applyNumberFormat="1" applyFont="1" applyFill="1" applyBorder="1" applyAlignment="1">
      <alignment horizontal="center" vertical="center"/>
    </xf>
    <xf numFmtId="167" fontId="12" fillId="24" borderId="26" xfId="0" applyNumberFormat="1" applyFont="1" applyFill="1" applyBorder="1" applyAlignment="1">
      <alignment horizontal="center" vertical="center"/>
    </xf>
    <xf numFmtId="167" fontId="12" fillId="24" borderId="7" xfId="0" applyNumberFormat="1" applyFont="1" applyFill="1" applyBorder="1" applyAlignment="1">
      <alignment horizontal="center" vertical="center"/>
    </xf>
    <xf numFmtId="167" fontId="12" fillId="24" borderId="27" xfId="0" applyNumberFormat="1" applyFont="1" applyFill="1" applyBorder="1" applyAlignment="1">
      <alignment horizontal="center" vertical="center"/>
    </xf>
    <xf numFmtId="167" fontId="12" fillId="24" borderId="28" xfId="0" applyNumberFormat="1" applyFont="1" applyFill="1" applyBorder="1" applyAlignment="1">
      <alignment horizontal="center" vertical="center"/>
    </xf>
    <xf numFmtId="170" fontId="12" fillId="24" borderId="26" xfId="0" applyNumberFormat="1" applyFont="1" applyFill="1" applyBorder="1" applyAlignment="1">
      <alignment horizontal="center" vertical="center"/>
    </xf>
    <xf numFmtId="170" fontId="12" fillId="24" borderId="7" xfId="0" applyNumberFormat="1" applyFont="1" applyFill="1" applyBorder="1" applyAlignment="1">
      <alignment horizontal="center" vertical="center"/>
    </xf>
    <xf numFmtId="170" fontId="12" fillId="24" borderId="27" xfId="0" applyNumberFormat="1" applyFont="1" applyFill="1" applyBorder="1" applyAlignment="1">
      <alignment horizontal="center" vertical="center"/>
    </xf>
    <xf numFmtId="170" fontId="12" fillId="24" borderId="28" xfId="0" applyNumberFormat="1" applyFont="1" applyFill="1" applyBorder="1" applyAlignment="1">
      <alignment horizontal="center" vertical="center"/>
    </xf>
    <xf numFmtId="170" fontId="12" fillId="24" borderId="24" xfId="0" applyNumberFormat="1" applyFont="1" applyFill="1" applyBorder="1" applyAlignment="1">
      <alignment horizontal="right" vertical="center"/>
    </xf>
    <xf numFmtId="0" fontId="76" fillId="7" borderId="27" xfId="0" applyFont="1" applyFill="1" applyBorder="1" applyAlignment="1">
      <alignment horizontal="center" vertical="center"/>
    </xf>
    <xf numFmtId="0" fontId="76" fillId="7" borderId="28" xfId="0" applyFont="1" applyFill="1" applyBorder="1" applyAlignment="1">
      <alignment horizontal="center" vertical="center"/>
    </xf>
    <xf numFmtId="0" fontId="80" fillId="3" borderId="27" xfId="0" applyFont="1" applyFill="1" applyBorder="1" applyAlignment="1">
      <alignment horizontal="center" vertical="center"/>
    </xf>
    <xf numFmtId="0" fontId="80" fillId="3" borderId="28" xfId="0" applyFont="1" applyFill="1" applyBorder="1" applyAlignment="1">
      <alignment horizontal="center" vertical="center"/>
    </xf>
    <xf numFmtId="0" fontId="76" fillId="25" borderId="27" xfId="0" applyFont="1" applyFill="1" applyBorder="1" applyAlignment="1">
      <alignment horizontal="center" vertical="center"/>
    </xf>
    <xf numFmtId="0" fontId="76" fillId="25" borderId="28" xfId="0" applyFont="1" applyFill="1" applyBorder="1" applyAlignment="1">
      <alignment horizontal="center" vertical="center"/>
    </xf>
    <xf numFmtId="0" fontId="76" fillId="15" borderId="27" xfId="0" applyFont="1" applyFill="1" applyBorder="1" applyAlignment="1">
      <alignment horizontal="center" vertical="center"/>
    </xf>
    <xf numFmtId="0" fontId="76" fillId="15" borderId="28" xfId="0" applyFont="1" applyFill="1" applyBorder="1" applyAlignment="1">
      <alignment horizontal="center" vertical="center"/>
    </xf>
    <xf numFmtId="0" fontId="81" fillId="9" borderId="27" xfId="0" applyFont="1" applyFill="1" applyBorder="1" applyAlignment="1">
      <alignment horizontal="center" vertical="center"/>
    </xf>
    <xf numFmtId="0" fontId="81" fillId="9" borderId="28" xfId="0" applyFont="1" applyFill="1" applyBorder="1" applyAlignment="1">
      <alignment horizontal="center" vertical="center"/>
    </xf>
    <xf numFmtId="0" fontId="76" fillId="11" borderId="27" xfId="0" applyFont="1" applyFill="1" applyBorder="1" applyAlignment="1">
      <alignment horizontal="center" vertical="center"/>
    </xf>
    <xf numFmtId="0" fontId="81" fillId="22" borderId="27" xfId="0" applyFont="1" applyFill="1" applyBorder="1" applyAlignment="1">
      <alignment horizontal="center" vertical="center"/>
    </xf>
    <xf numFmtId="0" fontId="81" fillId="22" borderId="28" xfId="0" applyFont="1" applyFill="1" applyBorder="1" applyAlignment="1">
      <alignment horizontal="center" vertical="center"/>
    </xf>
    <xf numFmtId="0" fontId="76" fillId="4" borderId="27" xfId="0" applyFont="1" applyFill="1" applyBorder="1" applyAlignment="1">
      <alignment horizontal="center" vertical="center"/>
    </xf>
    <xf numFmtId="0" fontId="76" fillId="4" borderId="28" xfId="0" applyFont="1" applyFill="1" applyBorder="1" applyAlignment="1">
      <alignment horizontal="center" vertical="center"/>
    </xf>
    <xf numFmtId="0" fontId="76" fillId="17" borderId="27" xfId="0" applyFont="1" applyFill="1" applyBorder="1" applyAlignment="1">
      <alignment horizontal="center" vertical="center"/>
    </xf>
    <xf numFmtId="0" fontId="76" fillId="17" borderId="28" xfId="0" applyFont="1" applyFill="1" applyBorder="1" applyAlignment="1">
      <alignment horizontal="center" vertical="center"/>
    </xf>
    <xf numFmtId="0" fontId="81" fillId="13" borderId="27" xfId="0" applyFont="1" applyFill="1" applyBorder="1" applyAlignment="1">
      <alignment horizontal="center" vertical="center"/>
    </xf>
    <xf numFmtId="0" fontId="81" fillId="13" borderId="28" xfId="0" applyFont="1" applyFill="1" applyBorder="1" applyAlignment="1">
      <alignment horizontal="center" vertical="center"/>
    </xf>
    <xf numFmtId="0" fontId="81" fillId="10" borderId="27" xfId="0" applyFont="1" applyFill="1" applyBorder="1" applyAlignment="1">
      <alignment horizontal="center" vertical="center"/>
    </xf>
    <xf numFmtId="0" fontId="81" fillId="10" borderId="28" xfId="0" applyFont="1" applyFill="1" applyBorder="1" applyAlignment="1">
      <alignment horizontal="center" vertical="center"/>
    </xf>
    <xf numFmtId="0" fontId="81" fillId="24" borderId="27" xfId="0" applyFont="1" applyFill="1" applyBorder="1" applyAlignment="1">
      <alignment horizontal="center" vertical="center"/>
    </xf>
    <xf numFmtId="0" fontId="81" fillId="24" borderId="28" xfId="0" applyFont="1" applyFill="1" applyBorder="1" applyAlignment="1">
      <alignment horizontal="center" vertical="center"/>
    </xf>
    <xf numFmtId="0" fontId="76" fillId="26" borderId="46" xfId="0" applyFont="1" applyFill="1" applyBorder="1" applyAlignment="1">
      <alignment horizontal="center" vertical="center"/>
    </xf>
    <xf numFmtId="0" fontId="76" fillId="27" borderId="47" xfId="0" applyFont="1" applyFill="1" applyBorder="1" applyAlignment="1">
      <alignment horizontal="center" vertical="center"/>
    </xf>
    <xf numFmtId="0" fontId="76" fillId="3" borderId="48" xfId="0" applyFont="1" applyFill="1" applyBorder="1" applyAlignment="1">
      <alignment horizontal="center" vertical="center"/>
    </xf>
    <xf numFmtId="168" fontId="76" fillId="3" borderId="48" xfId="0" applyNumberFormat="1" applyFont="1" applyFill="1" applyBorder="1" applyAlignment="1">
      <alignment horizontal="center" vertical="center"/>
    </xf>
    <xf numFmtId="0" fontId="81" fillId="3" borderId="49" xfId="0" applyFont="1" applyFill="1" applyBorder="1" applyAlignment="1">
      <alignment horizontal="center" vertical="center"/>
    </xf>
    <xf numFmtId="0" fontId="44" fillId="25" borderId="27" xfId="0" applyFont="1" applyFill="1" applyBorder="1" applyAlignment="1">
      <alignment horizontal="center" vertical="center"/>
    </xf>
    <xf numFmtId="0" fontId="44" fillId="25" borderId="28" xfId="0" applyFont="1" applyFill="1" applyBorder="1" applyAlignment="1">
      <alignment horizontal="center" vertical="center"/>
    </xf>
    <xf numFmtId="0" fontId="81" fillId="18" borderId="27" xfId="0" applyFont="1" applyFill="1" applyBorder="1" applyAlignment="1">
      <alignment horizontal="center" vertical="center"/>
    </xf>
    <xf numFmtId="0" fontId="81" fillId="18" borderId="28" xfId="0" applyFont="1" applyFill="1" applyBorder="1" applyAlignment="1">
      <alignment horizontal="center" vertical="center"/>
    </xf>
    <xf numFmtId="0" fontId="76" fillId="14" borderId="49" xfId="0" applyFont="1" applyFill="1" applyBorder="1" applyAlignment="1">
      <alignment horizontal="center" vertical="center"/>
    </xf>
    <xf numFmtId="0" fontId="76" fillId="14" borderId="39" xfId="0" applyFont="1" applyFill="1" applyBorder="1" applyAlignment="1">
      <alignment horizontal="center" vertical="center"/>
    </xf>
    <xf numFmtId="0" fontId="83" fillId="6" borderId="49" xfId="0" applyFont="1" applyFill="1" applyBorder="1" applyAlignment="1">
      <alignment horizontal="center" vertical="center"/>
    </xf>
    <xf numFmtId="0" fontId="83" fillId="6" borderId="39" xfId="0" applyFont="1" applyFill="1" applyBorder="1" applyAlignment="1">
      <alignment horizontal="center" vertical="center"/>
    </xf>
    <xf numFmtId="0" fontId="41" fillId="28" borderId="5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1" fillId="24" borderId="26" xfId="0" applyFont="1" applyFill="1" applyBorder="1" applyAlignment="1">
      <alignment horizontal="center" vertical="center"/>
    </xf>
    <xf numFmtId="0" fontId="76" fillId="7" borderId="26" xfId="0" applyFont="1" applyFill="1" applyBorder="1" applyAlignment="1">
      <alignment horizontal="center" vertical="center"/>
    </xf>
    <xf numFmtId="0" fontId="80" fillId="3" borderId="26" xfId="0" applyFont="1" applyFill="1" applyBorder="1" applyAlignment="1">
      <alignment horizontal="center" vertical="center"/>
    </xf>
    <xf numFmtId="0" fontId="76" fillId="25" borderId="26" xfId="0" applyFont="1" applyFill="1" applyBorder="1" applyAlignment="1">
      <alignment horizontal="center" vertical="center"/>
    </xf>
    <xf numFmtId="0" fontId="76" fillId="15" borderId="26" xfId="0" applyFont="1" applyFill="1" applyBorder="1" applyAlignment="1">
      <alignment horizontal="center" vertical="center"/>
    </xf>
    <xf numFmtId="0" fontId="81" fillId="9" borderId="26" xfId="0" applyFont="1" applyFill="1" applyBorder="1" applyAlignment="1">
      <alignment horizontal="center" vertical="center"/>
    </xf>
    <xf numFmtId="0" fontId="81" fillId="22" borderId="26" xfId="0" applyFont="1" applyFill="1" applyBorder="1" applyAlignment="1">
      <alignment horizontal="center" vertical="center"/>
    </xf>
    <xf numFmtId="0" fontId="76" fillId="4" borderId="26" xfId="0" applyFont="1" applyFill="1" applyBorder="1" applyAlignment="1">
      <alignment horizontal="center" vertical="center"/>
    </xf>
    <xf numFmtId="0" fontId="76" fillId="17" borderId="26" xfId="0" applyFont="1" applyFill="1" applyBorder="1" applyAlignment="1">
      <alignment horizontal="center" vertical="center"/>
    </xf>
    <xf numFmtId="0" fontId="81" fillId="13" borderId="26" xfId="0" applyFont="1" applyFill="1" applyBorder="1" applyAlignment="1">
      <alignment horizontal="center" vertical="center"/>
    </xf>
    <xf numFmtId="0" fontId="81" fillId="10" borderId="2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167" fontId="13" fillId="7" borderId="15" xfId="0" applyNumberFormat="1" applyFont="1" applyFill="1" applyBorder="1" applyAlignment="1">
      <alignment horizontal="center" vertical="center"/>
    </xf>
    <xf numFmtId="167" fontId="12" fillId="7" borderId="15" xfId="0" applyNumberFormat="1" applyFont="1" applyFill="1" applyBorder="1" applyAlignment="1">
      <alignment horizontal="center" vertical="center"/>
    </xf>
    <xf numFmtId="167" fontId="12" fillId="7" borderId="16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18" fontId="2" fillId="24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76" fillId="2" borderId="19" xfId="0" applyFont="1" applyFill="1" applyBorder="1" applyAlignment="1">
      <alignment horizontal="center" vertical="center"/>
    </xf>
    <xf numFmtId="0" fontId="76" fillId="7" borderId="24" xfId="0" applyFont="1" applyFill="1" applyBorder="1" applyAlignment="1">
      <alignment horizontal="center" vertical="center"/>
    </xf>
    <xf numFmtId="0" fontId="80" fillId="3" borderId="24" xfId="0" applyFont="1" applyFill="1" applyBorder="1" applyAlignment="1">
      <alignment horizontal="center" vertical="center"/>
    </xf>
    <xf numFmtId="0" fontId="76" fillId="25" borderId="24" xfId="0" applyFont="1" applyFill="1" applyBorder="1" applyAlignment="1">
      <alignment horizontal="center" vertical="center"/>
    </xf>
    <xf numFmtId="0" fontId="76" fillId="15" borderId="24" xfId="0" applyNumberFormat="1" applyFont="1" applyFill="1" applyBorder="1" applyAlignment="1">
      <alignment horizontal="center" vertical="center"/>
    </xf>
    <xf numFmtId="0" fontId="81" fillId="9" borderId="24" xfId="0" applyFont="1" applyFill="1" applyBorder="1" applyAlignment="1">
      <alignment horizontal="center" vertical="center"/>
    </xf>
    <xf numFmtId="0" fontId="81" fillId="22" borderId="24" xfId="0" applyFont="1" applyFill="1" applyBorder="1" applyAlignment="1">
      <alignment horizontal="center" vertical="center"/>
    </xf>
    <xf numFmtId="0" fontId="76" fillId="4" borderId="24" xfId="0" applyFont="1" applyFill="1" applyBorder="1" applyAlignment="1">
      <alignment horizontal="center" vertical="center"/>
    </xf>
    <xf numFmtId="0" fontId="81" fillId="18" borderId="24" xfId="0" applyFont="1" applyFill="1" applyBorder="1" applyAlignment="1">
      <alignment horizontal="center" vertical="center"/>
    </xf>
    <xf numFmtId="0" fontId="76" fillId="17" borderId="24" xfId="0" applyFont="1" applyFill="1" applyBorder="1" applyAlignment="1">
      <alignment horizontal="center" vertical="center"/>
    </xf>
    <xf numFmtId="0" fontId="81" fillId="13" borderId="24" xfId="0" applyFont="1" applyFill="1" applyBorder="1" applyAlignment="1">
      <alignment horizontal="center" vertical="center"/>
    </xf>
    <xf numFmtId="0" fontId="81" fillId="24" borderId="24" xfId="0" applyFont="1" applyFill="1" applyBorder="1" applyAlignment="1">
      <alignment horizontal="center" vertical="center"/>
    </xf>
    <xf numFmtId="0" fontId="81" fillId="10" borderId="24" xfId="0" applyFont="1" applyFill="1" applyBorder="1" applyAlignment="1">
      <alignment horizontal="center" vertical="center"/>
    </xf>
    <xf numFmtId="0" fontId="44" fillId="25" borderId="26" xfId="0" applyFont="1" applyFill="1" applyBorder="1" applyAlignment="1">
      <alignment horizontal="center" vertical="center"/>
    </xf>
    <xf numFmtId="0" fontId="81" fillId="18" borderId="26" xfId="0" applyFont="1" applyFill="1" applyBorder="1" applyAlignment="1">
      <alignment horizontal="center" vertical="center"/>
    </xf>
    <xf numFmtId="0" fontId="76" fillId="14" borderId="50" xfId="0" applyFont="1" applyFill="1" applyBorder="1" applyAlignment="1">
      <alignment horizontal="center" vertical="center"/>
    </xf>
    <xf numFmtId="164" fontId="25" fillId="8" borderId="6" xfId="0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 indent="2"/>
      <protection/>
    </xf>
    <xf numFmtId="164" fontId="69" fillId="0" borderId="0" xfId="22" applyFont="1" applyFill="1" applyBorder="1" applyAlignment="1">
      <alignment horizontal="left" vertical="center"/>
      <protection/>
    </xf>
    <xf numFmtId="0" fontId="70" fillId="0" borderId="0" xfId="22" applyNumberFormat="1" applyFont="1" applyFill="1" applyBorder="1" applyAlignment="1">
      <alignment horizontal="left" vertical="center"/>
      <protection/>
    </xf>
    <xf numFmtId="164" fontId="68" fillId="0" borderId="0" xfId="21" applyNumberFormat="1" applyFont="1" applyFill="1" applyBorder="1" applyAlignment="1" applyProtection="1">
      <alignment horizontal="left" vertical="center" indent="2"/>
      <protection/>
    </xf>
    <xf numFmtId="164" fontId="70" fillId="0" borderId="0" xfId="22" applyNumberFormat="1" applyFont="1" applyFill="1" applyBorder="1" applyAlignment="1" applyProtection="1">
      <alignment horizontal="left" vertical="center"/>
      <protection/>
    </xf>
    <xf numFmtId="164" fontId="70" fillId="0" borderId="0" xfId="22" applyNumberFormat="1" applyFont="1" applyFill="1" applyBorder="1" applyAlignment="1" applyProtection="1">
      <alignment horizontal="center" vertical="center"/>
      <protection/>
    </xf>
    <xf numFmtId="165" fontId="70" fillId="0" borderId="0" xfId="22" applyNumberFormat="1" applyFont="1" applyFill="1" applyBorder="1" applyAlignment="1" applyProtection="1">
      <alignment horizontal="center" vertical="center"/>
      <protection/>
    </xf>
    <xf numFmtId="164" fontId="23" fillId="0" borderId="0" xfId="24" applyNumberFormat="1" applyFont="1" applyFill="1" applyBorder="1" applyAlignment="1" applyProtection="1">
      <alignment horizontal="center" vertical="center"/>
      <protection/>
    </xf>
    <xf numFmtId="165" fontId="23" fillId="0" borderId="0" xfId="24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164" fontId="26" fillId="0" borderId="0" xfId="24" applyFont="1" applyFill="1" applyBorder="1" applyAlignment="1">
      <alignment horizontal="left" vertical="center" indent="2"/>
      <protection/>
    </xf>
    <xf numFmtId="164" fontId="23" fillId="0" borderId="0" xfId="24" applyFont="1" applyFill="1" applyBorder="1" applyAlignment="1">
      <alignment horizontal="center" vertical="center"/>
      <protection/>
    </xf>
    <xf numFmtId="0" fontId="23" fillId="0" borderId="0" xfId="24" applyNumberFormat="1" applyFont="1" applyFill="1" applyBorder="1" applyAlignment="1" applyProtection="1" quotePrefix="1">
      <alignment horizontal="left" vertical="center"/>
      <protection/>
    </xf>
    <xf numFmtId="0" fontId="7" fillId="4" borderId="0" xfId="22" applyNumberFormat="1" applyFont="1" applyFill="1" applyBorder="1" applyAlignment="1" applyProtection="1">
      <alignment horizontal="left" vertical="center"/>
      <protection/>
    </xf>
    <xf numFmtId="0" fontId="26" fillId="5" borderId="0" xfId="0" applyFont="1" applyFill="1" applyAlignment="1">
      <alignment horizontal="left" vertical="center" indent="4"/>
    </xf>
    <xf numFmtId="164" fontId="26" fillId="5" borderId="0" xfId="24" applyFont="1" applyFill="1" applyBorder="1" applyAlignment="1">
      <alignment horizontal="center" vertical="center"/>
      <protection/>
    </xf>
    <xf numFmtId="165" fontId="50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Alignment="1">
      <alignment horizontal="left" vertical="center"/>
    </xf>
    <xf numFmtId="0" fontId="47" fillId="4" borderId="0" xfId="22" applyNumberFormat="1" applyFont="1" applyFill="1" applyBorder="1" applyAlignment="1" applyProtection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left" vertical="center" indent="4"/>
      <protection/>
    </xf>
    <xf numFmtId="164" fontId="7" fillId="5" borderId="0" xfId="24" applyNumberFormat="1" applyFont="1" applyFill="1" applyBorder="1" applyAlignment="1" applyProtection="1">
      <alignment horizontal="left" vertical="center" indent="4"/>
      <protection/>
    </xf>
    <xf numFmtId="164" fontId="7" fillId="4" borderId="0" xfId="0" applyNumberFormat="1" applyFont="1" applyFill="1" applyBorder="1" applyAlignment="1" applyProtection="1">
      <alignment horizontal="left" vertical="center" indent="4"/>
      <protection/>
    </xf>
    <xf numFmtId="164" fontId="7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4" borderId="0" xfId="24" applyNumberFormat="1" applyFont="1" applyFill="1" applyBorder="1" applyAlignment="1" applyProtection="1">
      <alignment horizontal="left" vertical="center" indent="4"/>
      <protection/>
    </xf>
    <xf numFmtId="164" fontId="23" fillId="5" borderId="0" xfId="24" applyNumberFormat="1" applyFont="1" applyFill="1" applyBorder="1" applyAlignment="1" applyProtection="1">
      <alignment horizontal="left" vertical="center" indent="4"/>
      <protection/>
    </xf>
    <xf numFmtId="164" fontId="26" fillId="5" borderId="0" xfId="24" applyNumberFormat="1" applyFont="1" applyFill="1" applyBorder="1" applyAlignment="1" applyProtection="1">
      <alignment horizontal="left" vertical="center" indent="4"/>
      <protection/>
    </xf>
    <xf numFmtId="164" fontId="26" fillId="4" borderId="0" xfId="24" applyNumberFormat="1" applyFont="1" applyFill="1" applyBorder="1" applyAlignment="1" applyProtection="1">
      <alignment horizontal="left" vertical="center" indent="4"/>
      <protection/>
    </xf>
    <xf numFmtId="0" fontId="15" fillId="6" borderId="0" xfId="0" applyFont="1" applyFill="1" applyAlignment="1">
      <alignment/>
    </xf>
    <xf numFmtId="0" fontId="33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6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vertical="center"/>
      <protection locked="0"/>
    </xf>
    <xf numFmtId="164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horizontal="left" vertical="center"/>
      <protection locked="0"/>
    </xf>
    <xf numFmtId="0" fontId="72" fillId="0" borderId="0" xfId="0" applyFont="1" applyFill="1" applyAlignment="1">
      <alignment horizontal="left"/>
    </xf>
    <xf numFmtId="0" fontId="23" fillId="0" borderId="0" xfId="22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164" fontId="23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vertical="center"/>
      <protection/>
    </xf>
    <xf numFmtId="165" fontId="23" fillId="0" borderId="0" xfId="22" applyNumberFormat="1" applyFont="1" applyFill="1" applyBorder="1" applyAlignment="1" applyProtection="1">
      <alignment vertical="center"/>
      <protection/>
    </xf>
    <xf numFmtId="164" fontId="26" fillId="4" borderId="0" xfId="0" applyNumberFormat="1" applyFont="1" applyFill="1" applyBorder="1" applyAlignment="1" applyProtection="1">
      <alignment horizontal="left" vertical="center" wrapText="1"/>
      <protection/>
    </xf>
    <xf numFmtId="165" fontId="23" fillId="4" borderId="0" xfId="22" applyNumberFormat="1" applyFont="1" applyFill="1" applyBorder="1" applyAlignment="1" applyProtection="1">
      <alignment vertical="center"/>
      <protection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/>
    </xf>
    <xf numFmtId="0" fontId="0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indent="2"/>
    </xf>
    <xf numFmtId="0" fontId="76" fillId="20" borderId="51" xfId="0" applyFont="1" applyFill="1" applyBorder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47" fillId="4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164" fontId="48" fillId="4" borderId="0" xfId="22" applyFont="1" applyFill="1" applyBorder="1" applyAlignment="1">
      <alignment horizontal="left" vertical="center"/>
      <protection/>
    </xf>
    <xf numFmtId="164" fontId="47" fillId="4" borderId="0" xfId="22" applyNumberFormat="1" applyFont="1" applyFill="1" applyBorder="1" applyAlignment="1" applyProtection="1">
      <alignment horizontal="center" vertical="center"/>
      <protection/>
    </xf>
    <xf numFmtId="165" fontId="47" fillId="4" borderId="0" xfId="22" applyNumberFormat="1" applyFont="1" applyFill="1" applyBorder="1" applyAlignment="1" applyProtection="1">
      <alignment horizontal="center" vertical="center"/>
      <protection/>
    </xf>
    <xf numFmtId="170" fontId="10" fillId="19" borderId="24" xfId="0" applyNumberFormat="1" applyFont="1" applyFill="1" applyBorder="1" applyAlignment="1">
      <alignment horizontal="center" vertical="center"/>
    </xf>
    <xf numFmtId="170" fontId="10" fillId="19" borderId="25" xfId="0" applyNumberFormat="1" applyFont="1" applyFill="1" applyBorder="1" applyAlignment="1">
      <alignment horizontal="center" vertical="center"/>
    </xf>
    <xf numFmtId="167" fontId="10" fillId="19" borderId="26" xfId="0" applyNumberFormat="1" applyFont="1" applyFill="1" applyBorder="1" applyAlignment="1">
      <alignment horizontal="center" vertical="center"/>
    </xf>
    <xf numFmtId="167" fontId="10" fillId="19" borderId="7" xfId="0" applyNumberFormat="1" applyFont="1" applyFill="1" applyBorder="1" applyAlignment="1">
      <alignment horizontal="center" vertical="center"/>
    </xf>
    <xf numFmtId="167" fontId="10" fillId="19" borderId="27" xfId="0" applyNumberFormat="1" applyFont="1" applyFill="1" applyBorder="1" applyAlignment="1">
      <alignment horizontal="center" vertical="center"/>
    </xf>
    <xf numFmtId="167" fontId="10" fillId="19" borderId="28" xfId="0" applyNumberFormat="1" applyFont="1" applyFill="1" applyBorder="1" applyAlignment="1">
      <alignment horizontal="center" vertical="center"/>
    </xf>
    <xf numFmtId="170" fontId="13" fillId="19" borderId="26" xfId="0" applyNumberFormat="1" applyFont="1" applyFill="1" applyBorder="1" applyAlignment="1">
      <alignment horizontal="center" vertical="center"/>
    </xf>
    <xf numFmtId="170" fontId="13" fillId="19" borderId="7" xfId="0" applyNumberFormat="1" applyFont="1" applyFill="1" applyBorder="1" applyAlignment="1">
      <alignment horizontal="center" vertical="center"/>
    </xf>
    <xf numFmtId="170" fontId="13" fillId="19" borderId="27" xfId="0" applyNumberFormat="1" applyFont="1" applyFill="1" applyBorder="1" applyAlignment="1">
      <alignment horizontal="center" vertical="center"/>
    </xf>
    <xf numFmtId="170" fontId="13" fillId="19" borderId="28" xfId="0" applyNumberFormat="1" applyFont="1" applyFill="1" applyBorder="1" applyAlignment="1">
      <alignment horizontal="center" vertical="center"/>
    </xf>
    <xf numFmtId="170" fontId="13" fillId="19" borderId="24" xfId="0" applyNumberFormat="1" applyFont="1" applyFill="1" applyBorder="1" applyAlignment="1">
      <alignment horizontal="right" vertical="center"/>
    </xf>
    <xf numFmtId="0" fontId="76" fillId="11" borderId="24" xfId="0" applyFont="1" applyFill="1" applyBorder="1" applyAlignment="1">
      <alignment horizontal="center" vertical="center"/>
    </xf>
    <xf numFmtId="0" fontId="76" fillId="11" borderId="26" xfId="0" applyFont="1" applyFill="1" applyBorder="1" applyAlignment="1">
      <alignment horizontal="center" vertical="center"/>
    </xf>
    <xf numFmtId="0" fontId="76" fillId="11" borderId="28" xfId="0" applyFont="1" applyFill="1" applyBorder="1" applyAlignment="1">
      <alignment horizontal="center" vertical="center"/>
    </xf>
    <xf numFmtId="0" fontId="76" fillId="19" borderId="24" xfId="0" applyFont="1" applyFill="1" applyBorder="1" applyAlignment="1">
      <alignment horizontal="center" vertical="center"/>
    </xf>
    <xf numFmtId="0" fontId="76" fillId="19" borderId="27" xfId="0" applyFont="1" applyFill="1" applyBorder="1" applyAlignment="1">
      <alignment horizontal="center" vertical="center"/>
    </xf>
    <xf numFmtId="0" fontId="76" fillId="19" borderId="26" xfId="0" applyFont="1" applyFill="1" applyBorder="1" applyAlignment="1">
      <alignment horizontal="center" vertical="center"/>
    </xf>
    <xf numFmtId="0" fontId="76" fillId="19" borderId="28" xfId="0" applyFont="1" applyFill="1" applyBorder="1" applyAlignment="1">
      <alignment horizontal="center" vertical="center"/>
    </xf>
    <xf numFmtId="167" fontId="12" fillId="9" borderId="46" xfId="0" applyNumberFormat="1" applyFont="1" applyFill="1" applyBorder="1" applyAlignment="1">
      <alignment horizontal="center" vertical="center"/>
    </xf>
    <xf numFmtId="167" fontId="12" fillId="12" borderId="51" xfId="0" applyNumberFormat="1" applyFont="1" applyFill="1" applyBorder="1" applyAlignment="1">
      <alignment horizontal="center" vertical="center"/>
    </xf>
    <xf numFmtId="167" fontId="12" fillId="22" borderId="51" xfId="0" applyNumberFormat="1" applyFont="1" applyFill="1" applyBorder="1" applyAlignment="1">
      <alignment horizontal="center" vertical="center"/>
    </xf>
    <xf numFmtId="167" fontId="13" fillId="4" borderId="51" xfId="0" applyNumberFormat="1" applyFont="1" applyFill="1" applyBorder="1" applyAlignment="1">
      <alignment horizontal="center" vertical="center"/>
    </xf>
    <xf numFmtId="167" fontId="13" fillId="25" borderId="51" xfId="0" applyNumberFormat="1" applyFont="1" applyFill="1" applyBorder="1" applyAlignment="1">
      <alignment horizontal="center" vertical="center"/>
    </xf>
    <xf numFmtId="167" fontId="12" fillId="18" borderId="51" xfId="0" applyNumberFormat="1" applyFont="1" applyFill="1" applyBorder="1" applyAlignment="1">
      <alignment horizontal="center" vertical="center"/>
    </xf>
    <xf numFmtId="167" fontId="12" fillId="13" borderId="51" xfId="0" applyNumberFormat="1" applyFont="1" applyFill="1" applyBorder="1" applyAlignment="1">
      <alignment horizontal="center" vertical="center"/>
    </xf>
    <xf numFmtId="167" fontId="13" fillId="17" borderId="51" xfId="0" applyNumberFormat="1" applyFont="1" applyFill="1" applyBorder="1" applyAlignment="1">
      <alignment horizontal="center" vertical="center"/>
    </xf>
    <xf numFmtId="167" fontId="12" fillId="24" borderId="51" xfId="0" applyNumberFormat="1" applyFont="1" applyFill="1" applyBorder="1" applyAlignment="1">
      <alignment horizontal="center" vertical="center"/>
    </xf>
    <xf numFmtId="167" fontId="10" fillId="19" borderId="51" xfId="0" applyNumberFormat="1" applyFont="1" applyFill="1" applyBorder="1" applyAlignment="1">
      <alignment horizontal="center" vertical="center"/>
    </xf>
    <xf numFmtId="167" fontId="12" fillId="10" borderId="51" xfId="0" applyNumberFormat="1" applyFont="1" applyFill="1" applyBorder="1" applyAlignment="1">
      <alignment horizontal="center" vertical="center"/>
    </xf>
    <xf numFmtId="167" fontId="10" fillId="11" borderId="51" xfId="0" applyNumberFormat="1" applyFont="1" applyFill="1" applyBorder="1" applyAlignment="1">
      <alignment horizontal="center" vertical="center"/>
    </xf>
    <xf numFmtId="167" fontId="13" fillId="14" borderId="51" xfId="0" applyNumberFormat="1" applyFont="1" applyFill="1" applyBorder="1" applyAlignment="1">
      <alignment horizontal="center" vertical="center"/>
    </xf>
    <xf numFmtId="167" fontId="13" fillId="2" borderId="51" xfId="0" applyNumberFormat="1" applyFont="1" applyFill="1" applyBorder="1" applyAlignment="1">
      <alignment horizontal="center" vertical="center"/>
    </xf>
    <xf numFmtId="167" fontId="13" fillId="7" borderId="51" xfId="0" applyNumberFormat="1" applyFont="1" applyFill="1" applyBorder="1" applyAlignment="1">
      <alignment horizontal="center" vertical="center"/>
    </xf>
    <xf numFmtId="167" fontId="21" fillId="3" borderId="51" xfId="0" applyNumberFormat="1" applyFont="1" applyFill="1" applyBorder="1" applyAlignment="1">
      <alignment horizontal="center" vertical="center"/>
    </xf>
    <xf numFmtId="167" fontId="13" fillId="15" borderId="51" xfId="0" applyNumberFormat="1" applyFont="1" applyFill="1" applyBorder="1" applyAlignment="1">
      <alignment horizontal="center" vertical="center"/>
    </xf>
    <xf numFmtId="167" fontId="12" fillId="9" borderId="52" xfId="0" applyNumberFormat="1" applyFont="1" applyFill="1" applyBorder="1" applyAlignment="1">
      <alignment horizontal="center" vertical="center"/>
    </xf>
    <xf numFmtId="167" fontId="12" fillId="12" borderId="6" xfId="0" applyNumberFormat="1" applyFont="1" applyFill="1" applyBorder="1" applyAlignment="1">
      <alignment horizontal="center" vertical="center"/>
    </xf>
    <xf numFmtId="167" fontId="12" fillId="22" borderId="6" xfId="0" applyNumberFormat="1" applyFont="1" applyFill="1" applyBorder="1" applyAlignment="1">
      <alignment horizontal="center" vertical="center"/>
    </xf>
    <xf numFmtId="167" fontId="13" fillId="4" borderId="6" xfId="0" applyNumberFormat="1" applyFont="1" applyFill="1" applyBorder="1" applyAlignment="1">
      <alignment horizontal="center" vertical="center"/>
    </xf>
    <xf numFmtId="167" fontId="13" fillId="25" borderId="6" xfId="0" applyNumberFormat="1" applyFont="1" applyFill="1" applyBorder="1" applyAlignment="1">
      <alignment horizontal="center" vertical="center"/>
    </xf>
    <xf numFmtId="167" fontId="12" fillId="18" borderId="6" xfId="0" applyNumberFormat="1" applyFont="1" applyFill="1" applyBorder="1" applyAlignment="1">
      <alignment horizontal="center" vertical="center"/>
    </xf>
    <xf numFmtId="167" fontId="12" fillId="13" borderId="6" xfId="0" applyNumberFormat="1" applyFont="1" applyFill="1" applyBorder="1" applyAlignment="1">
      <alignment horizontal="center" vertical="center"/>
    </xf>
    <xf numFmtId="167" fontId="13" fillId="17" borderId="6" xfId="0" applyNumberFormat="1" applyFont="1" applyFill="1" applyBorder="1" applyAlignment="1">
      <alignment horizontal="center" vertical="center"/>
    </xf>
    <xf numFmtId="167" fontId="12" fillId="24" borderId="6" xfId="0" applyNumberFormat="1" applyFont="1" applyFill="1" applyBorder="1" applyAlignment="1">
      <alignment horizontal="center" vertical="center"/>
    </xf>
    <xf numFmtId="167" fontId="10" fillId="19" borderId="6" xfId="0" applyNumberFormat="1" applyFont="1" applyFill="1" applyBorder="1" applyAlignment="1">
      <alignment horizontal="center" vertical="center"/>
    </xf>
    <xf numFmtId="167" fontId="12" fillId="10" borderId="6" xfId="0" applyNumberFormat="1" applyFont="1" applyFill="1" applyBorder="1" applyAlignment="1">
      <alignment horizontal="center" vertical="center"/>
    </xf>
    <xf numFmtId="167" fontId="10" fillId="11" borderId="6" xfId="0" applyNumberFormat="1" applyFont="1" applyFill="1" applyBorder="1" applyAlignment="1">
      <alignment horizontal="center" vertical="center"/>
    </xf>
    <xf numFmtId="167" fontId="13" fillId="14" borderId="6" xfId="0" applyNumberFormat="1" applyFont="1" applyFill="1" applyBorder="1" applyAlignment="1">
      <alignment horizontal="center" vertical="center"/>
    </xf>
    <xf numFmtId="167" fontId="13" fillId="2" borderId="6" xfId="0" applyNumberFormat="1" applyFont="1" applyFill="1" applyBorder="1" applyAlignment="1">
      <alignment horizontal="center" vertical="center"/>
    </xf>
    <xf numFmtId="167" fontId="13" fillId="7" borderId="6" xfId="0" applyNumberFormat="1" applyFont="1" applyFill="1" applyBorder="1" applyAlignment="1">
      <alignment horizontal="center" vertical="center"/>
    </xf>
    <xf numFmtId="167" fontId="13" fillId="15" borderId="50" xfId="0" applyNumberFormat="1" applyFont="1" applyFill="1" applyBorder="1" applyAlignment="1">
      <alignment horizontal="center" vertical="center"/>
    </xf>
    <xf numFmtId="167" fontId="13" fillId="15" borderId="49" xfId="0" applyNumberFormat="1" applyFont="1" applyFill="1" applyBorder="1" applyAlignment="1">
      <alignment horizontal="center" vertical="center"/>
    </xf>
    <xf numFmtId="167" fontId="13" fillId="15" borderId="39" xfId="0" applyNumberFormat="1" applyFont="1" applyFill="1" applyBorder="1" applyAlignment="1">
      <alignment horizontal="center" vertical="center"/>
    </xf>
    <xf numFmtId="167" fontId="21" fillId="3" borderId="6" xfId="0" applyNumberFormat="1" applyFont="1" applyFill="1" applyBorder="1" applyAlignment="1">
      <alignment horizontal="center" vertical="center"/>
    </xf>
    <xf numFmtId="167" fontId="13" fillId="15" borderId="6" xfId="0" applyNumberFormat="1" applyFont="1" applyFill="1" applyBorder="1" applyAlignment="1">
      <alignment horizontal="center" vertical="center"/>
    </xf>
    <xf numFmtId="167" fontId="13" fillId="15" borderId="53" xfId="0" applyNumberFormat="1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54" fillId="19" borderId="0" xfId="0" applyFont="1" applyFill="1" applyBorder="1" applyAlignment="1">
      <alignment vertical="center"/>
    </xf>
    <xf numFmtId="18" fontId="54" fillId="19" borderId="0" xfId="0" applyNumberFormat="1" applyFont="1" applyFill="1" applyBorder="1" applyAlignment="1">
      <alignment vertical="center"/>
    </xf>
    <xf numFmtId="0" fontId="54" fillId="19" borderId="0" xfId="0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vertical="center"/>
    </xf>
    <xf numFmtId="18" fontId="54" fillId="11" borderId="0" xfId="0" applyNumberFormat="1" applyFont="1" applyFill="1" applyBorder="1" applyAlignment="1">
      <alignment vertical="center"/>
    </xf>
    <xf numFmtId="0" fontId="54" fillId="11" borderId="0" xfId="0" applyFont="1" applyFill="1" applyBorder="1" applyAlignment="1">
      <alignment horizontal="center" vertical="center"/>
    </xf>
    <xf numFmtId="164" fontId="26" fillId="5" borderId="0" xfId="22" applyFont="1" applyFill="1" applyBorder="1" applyAlignment="1">
      <alignment horizontal="left" vertical="center" indent="2"/>
      <protection/>
    </xf>
    <xf numFmtId="164" fontId="19" fillId="3" borderId="0" xfId="22" applyFont="1" applyFill="1" applyBorder="1" applyAlignment="1" quotePrefix="1">
      <alignment vertical="center"/>
      <protection/>
    </xf>
    <xf numFmtId="0" fontId="15" fillId="4" borderId="23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169" fontId="15" fillId="4" borderId="28" xfId="0" applyNumberFormat="1" applyFont="1" applyFill="1" applyBorder="1" applyAlignment="1">
      <alignment horizontal="center" vertical="center"/>
    </xf>
    <xf numFmtId="169" fontId="15" fillId="4" borderId="39" xfId="0" applyNumberFormat="1" applyFont="1" applyFill="1" applyBorder="1" applyAlignment="1">
      <alignment horizontal="center" vertical="center"/>
    </xf>
    <xf numFmtId="164" fontId="48" fillId="5" borderId="0" xfId="22" applyFont="1" applyFill="1" applyBorder="1" applyAlignment="1">
      <alignment horizontal="left" vertical="center"/>
      <protection/>
    </xf>
    <xf numFmtId="165" fontId="75" fillId="4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 horizontal="right"/>
    </xf>
    <xf numFmtId="164" fontId="23" fillId="4" borderId="0" xfId="22" applyFont="1" applyFill="1" applyBorder="1" applyAlignment="1" quotePrefix="1">
      <alignment horizontal="center" vertical="center"/>
      <protection/>
    </xf>
    <xf numFmtId="164" fontId="19" fillId="5" borderId="0" xfId="22" applyFont="1" applyFill="1" applyBorder="1" applyAlignment="1">
      <alignment horizontal="center" vertical="center"/>
      <protection/>
    </xf>
    <xf numFmtId="164" fontId="26" fillId="5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right" vertical="center"/>
      <protection/>
    </xf>
    <xf numFmtId="164" fontId="26" fillId="5" borderId="0" xfId="22" applyFont="1" applyFill="1" applyBorder="1" applyAlignment="1" quotePrefix="1">
      <alignment horizontal="right" vertical="center"/>
      <protection/>
    </xf>
    <xf numFmtId="164" fontId="0" fillId="21" borderId="0" xfId="22" applyFont="1" applyFill="1" applyBorder="1" applyAlignment="1">
      <alignment horizontal="left" vertical="center"/>
      <protection/>
    </xf>
    <xf numFmtId="164" fontId="19" fillId="21" borderId="0" xfId="22" applyFont="1" applyFill="1" applyBorder="1" applyAlignment="1">
      <alignment horizontal="center" vertical="center"/>
      <protection/>
    </xf>
    <xf numFmtId="164" fontId="26" fillId="21" borderId="0" xfId="22" applyFont="1" applyFill="1" applyBorder="1" applyAlignment="1" quotePrefix="1">
      <alignment horizontal="left" vertical="center"/>
      <protection/>
    </xf>
    <xf numFmtId="164" fontId="26" fillId="21" borderId="0" xfId="22" applyNumberFormat="1" applyFont="1" applyFill="1" applyAlignment="1" applyProtection="1">
      <alignment horizontal="left" vertical="center"/>
      <protection locked="0"/>
    </xf>
    <xf numFmtId="0" fontId="23" fillId="21" borderId="0" xfId="0" applyFont="1" applyFill="1" applyAlignment="1" applyProtection="1">
      <alignment vertical="center" wrapText="1"/>
      <protection locked="0"/>
    </xf>
    <xf numFmtId="164" fontId="19" fillId="21" borderId="0" xfId="22" applyFont="1" applyFill="1" applyBorder="1" applyAlignment="1" quotePrefix="1">
      <alignment horizontal="center" vertical="center"/>
      <protection/>
    </xf>
    <xf numFmtId="164" fontId="23" fillId="21" borderId="0" xfId="22" applyFont="1" applyFill="1" applyBorder="1" applyAlignment="1">
      <alignment horizontal="left" vertical="center"/>
      <protection/>
    </xf>
    <xf numFmtId="164" fontId="0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horizontal="left" vertical="center"/>
      <protection/>
    </xf>
    <xf numFmtId="0" fontId="0" fillId="18" borderId="0" xfId="0" applyFill="1" applyAlignment="1">
      <alignment/>
    </xf>
    <xf numFmtId="165" fontId="23" fillId="5" borderId="0" xfId="22" applyNumberFormat="1" applyFont="1" applyFill="1" applyBorder="1" applyAlignment="1" applyProtection="1">
      <alignment vertical="center"/>
      <protection/>
    </xf>
    <xf numFmtId="0" fontId="2" fillId="5" borderId="0" xfId="0" applyFont="1" applyFill="1" applyBorder="1" applyAlignment="1">
      <alignment horizontal="left"/>
    </xf>
    <xf numFmtId="0" fontId="40" fillId="21" borderId="38" xfId="0" applyFont="1" applyFill="1" applyBorder="1" applyAlignment="1">
      <alignment horizontal="center" vertical="center" wrapText="1"/>
    </xf>
    <xf numFmtId="0" fontId="40" fillId="21" borderId="54" xfId="0" applyFont="1" applyFill="1" applyBorder="1" applyAlignment="1">
      <alignment horizontal="center" vertical="center" wrapText="1"/>
    </xf>
    <xf numFmtId="164" fontId="23" fillId="5" borderId="0" xfId="22" applyNumberFormat="1" applyFont="1" applyFill="1" applyBorder="1" applyAlignment="1" applyProtection="1">
      <alignment horizontal="left" vertical="center" indent="2"/>
      <protection/>
    </xf>
    <xf numFmtId="164" fontId="26" fillId="4" borderId="0" xfId="22" applyFont="1" applyFill="1" applyBorder="1" applyAlignment="1">
      <alignment horizontal="left" vertical="center" indent="2"/>
      <protection/>
    </xf>
    <xf numFmtId="164" fontId="26" fillId="4" borderId="0" xfId="24" applyNumberFormat="1" applyFont="1" applyFill="1" applyBorder="1" applyAlignment="1" applyProtection="1">
      <alignment horizontal="center" vertical="center" wrapText="1"/>
      <protection/>
    </xf>
    <xf numFmtId="164" fontId="87" fillId="4" borderId="0" xfId="24" applyFont="1" applyFill="1" applyBorder="1" applyAlignment="1">
      <alignment horizontal="left" vertical="center"/>
      <protection/>
    </xf>
    <xf numFmtId="0" fontId="47" fillId="4" borderId="0" xfId="24" applyNumberFormat="1" applyFont="1" applyFill="1" applyBorder="1" applyAlignment="1" applyProtection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center" vertical="center"/>
      <protection/>
    </xf>
    <xf numFmtId="165" fontId="47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0" applyNumberFormat="1" applyFont="1" applyFill="1" applyBorder="1" applyAlignment="1" applyProtection="1" quotePrefix="1">
      <alignment horizontal="left" vertical="center"/>
      <protection/>
    </xf>
    <xf numFmtId="165" fontId="25" fillId="5" borderId="0" xfId="22" applyNumberFormat="1" applyFont="1" applyFill="1" applyBorder="1" applyAlignment="1" applyProtection="1">
      <alignment horizontal="center" vertical="center"/>
      <protection/>
    </xf>
    <xf numFmtId="0" fontId="81" fillId="29" borderId="24" xfId="0" applyFont="1" applyFill="1" applyBorder="1" applyAlignment="1">
      <alignment horizontal="center" vertical="center"/>
    </xf>
    <xf numFmtId="0" fontId="81" fillId="29" borderId="26" xfId="0" applyFont="1" applyFill="1" applyBorder="1" applyAlignment="1">
      <alignment horizontal="center" vertical="center"/>
    </xf>
    <xf numFmtId="0" fontId="81" fillId="29" borderId="27" xfId="0" applyFont="1" applyFill="1" applyBorder="1" applyAlignment="1">
      <alignment horizontal="center" vertical="center"/>
    </xf>
    <xf numFmtId="0" fontId="81" fillId="29" borderId="28" xfId="0" applyFont="1" applyFill="1" applyBorder="1" applyAlignment="1">
      <alignment horizontal="center" vertical="center"/>
    </xf>
    <xf numFmtId="170" fontId="12" fillId="29" borderId="24" xfId="0" applyNumberFormat="1" applyFont="1" applyFill="1" applyBorder="1" applyAlignment="1">
      <alignment horizontal="right" vertical="center"/>
    </xf>
    <xf numFmtId="170" fontId="12" fillId="29" borderId="24" xfId="0" applyNumberFormat="1" applyFont="1" applyFill="1" applyBorder="1" applyAlignment="1">
      <alignment horizontal="center" vertical="center"/>
    </xf>
    <xf numFmtId="170" fontId="12" fillId="29" borderId="25" xfId="0" applyNumberFormat="1" applyFont="1" applyFill="1" applyBorder="1" applyAlignment="1">
      <alignment horizontal="center" vertical="center"/>
    </xf>
    <xf numFmtId="167" fontId="12" fillId="29" borderId="51" xfId="0" applyNumberFormat="1" applyFont="1" applyFill="1" applyBorder="1" applyAlignment="1">
      <alignment horizontal="center" vertical="center"/>
    </xf>
    <xf numFmtId="167" fontId="12" fillId="29" borderId="26" xfId="0" applyNumberFormat="1" applyFont="1" applyFill="1" applyBorder="1" applyAlignment="1">
      <alignment horizontal="center" vertical="center"/>
    </xf>
    <xf numFmtId="167" fontId="12" fillId="29" borderId="27" xfId="0" applyNumberFormat="1" applyFont="1" applyFill="1" applyBorder="1" applyAlignment="1">
      <alignment horizontal="center" vertical="center"/>
    </xf>
    <xf numFmtId="167" fontId="12" fillId="29" borderId="28" xfId="0" applyNumberFormat="1" applyFont="1" applyFill="1" applyBorder="1" applyAlignment="1">
      <alignment horizontal="center" vertical="center"/>
    </xf>
    <xf numFmtId="167" fontId="12" fillId="29" borderId="6" xfId="0" applyNumberFormat="1" applyFont="1" applyFill="1" applyBorder="1" applyAlignment="1">
      <alignment horizontal="center" vertical="center"/>
    </xf>
    <xf numFmtId="167" fontId="12" fillId="29" borderId="7" xfId="0" applyNumberFormat="1" applyFont="1" applyFill="1" applyBorder="1" applyAlignment="1">
      <alignment horizontal="center" vertical="center"/>
    </xf>
    <xf numFmtId="170" fontId="12" fillId="29" borderId="26" xfId="0" applyNumberFormat="1" applyFont="1" applyFill="1" applyBorder="1" applyAlignment="1">
      <alignment horizontal="center" vertical="center"/>
    </xf>
    <xf numFmtId="170" fontId="12" fillId="29" borderId="7" xfId="0" applyNumberFormat="1" applyFont="1" applyFill="1" applyBorder="1" applyAlignment="1">
      <alignment horizontal="center" vertical="center"/>
    </xf>
    <xf numFmtId="170" fontId="12" fillId="29" borderId="27" xfId="0" applyNumberFormat="1" applyFont="1" applyFill="1" applyBorder="1" applyAlignment="1">
      <alignment horizontal="center" vertical="center"/>
    </xf>
    <xf numFmtId="170" fontId="12" fillId="29" borderId="28" xfId="0" applyNumberFormat="1" applyFont="1" applyFill="1" applyBorder="1" applyAlignment="1">
      <alignment horizontal="center" vertical="center"/>
    </xf>
    <xf numFmtId="167" fontId="13" fillId="30" borderId="12" xfId="0" applyNumberFormat="1" applyFont="1" applyFill="1" applyBorder="1" applyAlignment="1">
      <alignment horizontal="center" vertical="center"/>
    </xf>
    <xf numFmtId="167" fontId="13" fillId="30" borderId="14" xfId="0" applyNumberFormat="1" applyFont="1" applyFill="1" applyBorder="1" applyAlignment="1">
      <alignment horizontal="center" vertical="center"/>
    </xf>
    <xf numFmtId="167" fontId="12" fillId="30" borderId="12" xfId="0" applyNumberFormat="1" applyFont="1" applyFill="1" applyBorder="1" applyAlignment="1">
      <alignment horizontal="center" vertical="center"/>
    </xf>
    <xf numFmtId="167" fontId="12" fillId="30" borderId="0" xfId="0" applyNumberFormat="1" applyFont="1" applyFill="1" applyBorder="1" applyAlignment="1">
      <alignment horizontal="center" vertical="center"/>
    </xf>
    <xf numFmtId="167" fontId="12" fillId="30" borderId="13" xfId="0" applyNumberFormat="1" applyFont="1" applyFill="1" applyBorder="1" applyAlignment="1">
      <alignment horizontal="center" vertical="center"/>
    </xf>
    <xf numFmtId="167" fontId="12" fillId="30" borderId="14" xfId="0" applyNumberFormat="1" applyFont="1" applyFill="1" applyBorder="1" applyAlignment="1">
      <alignment horizontal="center" vertical="center"/>
    </xf>
    <xf numFmtId="167" fontId="12" fillId="30" borderId="15" xfId="0" applyNumberFormat="1" applyFont="1" applyFill="1" applyBorder="1" applyAlignment="1">
      <alignment horizontal="center" vertical="center"/>
    </xf>
    <xf numFmtId="167" fontId="12" fillId="30" borderId="16" xfId="0" applyNumberFormat="1" applyFont="1" applyFill="1" applyBorder="1" applyAlignment="1">
      <alignment horizontal="center" vertical="center"/>
    </xf>
    <xf numFmtId="167" fontId="13" fillId="30" borderId="0" xfId="0" applyNumberFormat="1" applyFont="1" applyFill="1" applyBorder="1" applyAlignment="1">
      <alignment horizontal="center" vertical="center"/>
    </xf>
    <xf numFmtId="167" fontId="13" fillId="30" borderId="13" xfId="0" applyNumberFormat="1" applyFont="1" applyFill="1" applyBorder="1" applyAlignment="1">
      <alignment horizontal="center" vertical="center"/>
    </xf>
    <xf numFmtId="167" fontId="13" fillId="30" borderId="15" xfId="0" applyNumberFormat="1" applyFont="1" applyFill="1" applyBorder="1" applyAlignment="1">
      <alignment horizontal="center" vertical="center"/>
    </xf>
    <xf numFmtId="167" fontId="13" fillId="30" borderId="16" xfId="0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vertical="center"/>
    </xf>
    <xf numFmtId="18" fontId="2" fillId="29" borderId="0" xfId="0" applyNumberFormat="1" applyFont="1" applyFill="1" applyBorder="1" applyAlignment="1">
      <alignment vertical="center"/>
    </xf>
    <xf numFmtId="0" fontId="2" fillId="29" borderId="0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vertical="center"/>
    </xf>
    <xf numFmtId="18" fontId="54" fillId="7" borderId="0" xfId="0" applyNumberFormat="1" applyFont="1" applyFill="1" applyBorder="1" applyAlignment="1">
      <alignment vertical="center"/>
    </xf>
    <xf numFmtId="0" fontId="54" fillId="7" borderId="0" xfId="0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center" vertical="center"/>
    </xf>
    <xf numFmtId="170" fontId="12" fillId="3" borderId="25" xfId="0" applyNumberFormat="1" applyFont="1" applyFill="1" applyBorder="1" applyAlignment="1">
      <alignment horizontal="center" vertical="center"/>
    </xf>
    <xf numFmtId="167" fontId="12" fillId="3" borderId="51" xfId="0" applyNumberFormat="1" applyFont="1" applyFill="1" applyBorder="1" applyAlignment="1">
      <alignment horizontal="center" vertical="center"/>
    </xf>
    <xf numFmtId="167" fontId="12" fillId="3" borderId="26" xfId="0" applyNumberFormat="1" applyFont="1" applyFill="1" applyBorder="1" applyAlignment="1">
      <alignment horizontal="center" vertical="center"/>
    </xf>
    <xf numFmtId="167" fontId="12" fillId="3" borderId="27" xfId="0" applyNumberFormat="1" applyFont="1" applyFill="1" applyBorder="1" applyAlignment="1">
      <alignment horizontal="center" vertical="center"/>
    </xf>
    <xf numFmtId="167" fontId="12" fillId="3" borderId="28" xfId="0" applyNumberFormat="1" applyFont="1" applyFill="1" applyBorder="1" applyAlignment="1">
      <alignment horizontal="center" vertical="center"/>
    </xf>
    <xf numFmtId="167" fontId="12" fillId="3" borderId="6" xfId="0" applyNumberFormat="1" applyFont="1" applyFill="1" applyBorder="1" applyAlignment="1">
      <alignment horizontal="center" vertical="center"/>
    </xf>
    <xf numFmtId="167" fontId="12" fillId="3" borderId="7" xfId="0" applyNumberFormat="1" applyFont="1" applyFill="1" applyBorder="1" applyAlignment="1">
      <alignment horizontal="center" vertical="center"/>
    </xf>
    <xf numFmtId="170" fontId="12" fillId="3" borderId="26" xfId="0" applyNumberFormat="1" applyFont="1" applyFill="1" applyBorder="1" applyAlignment="1">
      <alignment horizontal="center" vertical="center"/>
    </xf>
    <xf numFmtId="170" fontId="12" fillId="3" borderId="7" xfId="0" applyNumberFormat="1" applyFont="1" applyFill="1" applyBorder="1" applyAlignment="1">
      <alignment horizontal="center" vertical="center"/>
    </xf>
    <xf numFmtId="170" fontId="12" fillId="3" borderId="27" xfId="0" applyNumberFormat="1" applyFont="1" applyFill="1" applyBorder="1" applyAlignment="1">
      <alignment horizontal="center" vertical="center"/>
    </xf>
    <xf numFmtId="170" fontId="12" fillId="3" borderId="28" xfId="0" applyNumberFormat="1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right" vertical="center"/>
    </xf>
    <xf numFmtId="18" fontId="23" fillId="4" borderId="0" xfId="22" applyNumberFormat="1" applyFont="1" applyFill="1" applyAlignment="1" applyProtection="1">
      <alignment vertical="center"/>
      <protection/>
    </xf>
    <xf numFmtId="18" fontId="23" fillId="5" borderId="0" xfId="2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" borderId="0" xfId="0" applyFill="1" applyBorder="1" applyAlignment="1">
      <alignment/>
    </xf>
    <xf numFmtId="0" fontId="23" fillId="5" borderId="0" xfId="0" applyFont="1" applyFill="1" applyBorder="1" applyAlignment="1">
      <alignment/>
    </xf>
    <xf numFmtId="0" fontId="23" fillId="5" borderId="0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center"/>
    </xf>
    <xf numFmtId="0" fontId="23" fillId="4" borderId="0" xfId="22" applyNumberFormat="1" applyFont="1" applyFill="1" applyAlignment="1" applyProtection="1">
      <alignment horizontal="left" vertical="center"/>
      <protection locked="0"/>
    </xf>
    <xf numFmtId="0" fontId="0" fillId="4" borderId="0" xfId="0" applyFont="1" applyFill="1" applyAlignment="1">
      <alignment/>
    </xf>
    <xf numFmtId="0" fontId="72" fillId="4" borderId="0" xfId="0" applyFont="1" applyFill="1" applyAlignment="1">
      <alignment horizontal="left"/>
    </xf>
    <xf numFmtId="174" fontId="23" fillId="5" borderId="0" xfId="22" applyNumberFormat="1" applyFont="1" applyFill="1" applyAlignment="1" applyProtection="1">
      <alignment horizontal="right" vertical="center"/>
      <protection locked="0"/>
    </xf>
    <xf numFmtId="174" fontId="23" fillId="4" borderId="0" xfId="22" applyNumberFormat="1" applyFont="1" applyFill="1" applyAlignment="1" applyProtection="1">
      <alignment horizontal="right" vertical="center"/>
      <protection locked="0"/>
    </xf>
    <xf numFmtId="164" fontId="27" fillId="0" borderId="0" xfId="24" applyFont="1" applyFill="1" applyBorder="1" applyAlignment="1">
      <alignment horizontal="left" vertical="center"/>
      <protection/>
    </xf>
    <xf numFmtId="164" fontId="19" fillId="0" borderId="0" xfId="22" applyFont="1" applyFill="1" applyBorder="1" applyAlignment="1">
      <alignment horizontal="center" vertical="center"/>
      <protection/>
    </xf>
    <xf numFmtId="164" fontId="26" fillId="0" borderId="0" xfId="22" applyFont="1" applyFill="1" applyBorder="1" applyAlignment="1" quotePrefix="1">
      <alignment horizontal="left" vertical="center"/>
      <protection/>
    </xf>
    <xf numFmtId="164" fontId="26" fillId="0" borderId="0" xfId="22" applyFont="1" applyFill="1" applyBorder="1" applyAlignment="1" quotePrefix="1">
      <alignment horizontal="right" vertical="center"/>
      <protection/>
    </xf>
    <xf numFmtId="0" fontId="27" fillId="4" borderId="0" xfId="24" applyNumberFormat="1" applyFont="1" applyFill="1" applyBorder="1" applyAlignment="1">
      <alignment horizontal="center" vertical="center"/>
      <protection/>
    </xf>
    <xf numFmtId="164" fontId="27" fillId="4" borderId="0" xfId="24" applyFont="1" applyFill="1" applyBorder="1" applyAlignment="1">
      <alignment horizontal="center" vertical="center"/>
      <protection/>
    </xf>
    <xf numFmtId="18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 indent="6"/>
      <protection/>
    </xf>
    <xf numFmtId="164" fontId="7" fillId="5" borderId="0" xfId="24" applyNumberFormat="1" applyFont="1" applyFill="1" applyBorder="1" applyAlignment="1" applyProtection="1">
      <alignment horizontal="left" vertical="center" indent="6"/>
      <protection/>
    </xf>
    <xf numFmtId="164" fontId="7" fillId="5" borderId="0" xfId="0" applyNumberFormat="1" applyFont="1" applyFill="1" applyBorder="1" applyAlignment="1" applyProtection="1">
      <alignment horizontal="left" vertical="center" indent="6"/>
      <protection/>
    </xf>
    <xf numFmtId="164" fontId="26" fillId="5" borderId="0" xfId="24" applyNumberFormat="1" applyFont="1" applyFill="1" applyBorder="1" applyAlignment="1" applyProtection="1">
      <alignment horizontal="left" vertical="center" indent="2"/>
      <protection/>
    </xf>
    <xf numFmtId="164" fontId="23" fillId="4" borderId="0" xfId="24" applyNumberFormat="1" applyFont="1" applyFill="1" applyBorder="1" applyAlignment="1" applyProtection="1">
      <alignment horizontal="left" vertical="center" indent="2"/>
      <protection/>
    </xf>
    <xf numFmtId="165" fontId="25" fillId="4" borderId="0" xfId="24" applyNumberFormat="1" applyFont="1" applyFill="1" applyBorder="1" applyAlignment="1" applyProtection="1">
      <alignment horizontal="center" vertical="center"/>
      <protection/>
    </xf>
    <xf numFmtId="164" fontId="26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4" borderId="0" xfId="24" applyNumberFormat="1" applyFont="1" applyFill="1" applyBorder="1" applyAlignment="1" applyProtection="1">
      <alignment horizontal="left" vertical="center" indent="6"/>
      <protection/>
    </xf>
    <xf numFmtId="164" fontId="26" fillId="5" borderId="0" xfId="0" applyNumberFormat="1" applyFont="1" applyFill="1" applyBorder="1" applyAlignment="1" applyProtection="1">
      <alignment horizontal="left" vertical="center" indent="6"/>
      <protection/>
    </xf>
    <xf numFmtId="164" fontId="7" fillId="4" borderId="0" xfId="0" applyNumberFormat="1" applyFont="1" applyFill="1" applyBorder="1" applyAlignment="1" applyProtection="1">
      <alignment horizontal="left" vertical="center" indent="2"/>
      <protection/>
    </xf>
    <xf numFmtId="164" fontId="7" fillId="5" borderId="0" xfId="22" applyNumberFormat="1" applyFont="1" applyFill="1" applyBorder="1" applyAlignment="1" applyProtection="1">
      <alignment horizontal="left" vertical="center"/>
      <protection/>
    </xf>
    <xf numFmtId="0" fontId="0" fillId="29" borderId="0" xfId="0" applyFill="1" applyAlignment="1">
      <alignment/>
    </xf>
    <xf numFmtId="0" fontId="26" fillId="3" borderId="0" xfId="22" applyNumberFormat="1" applyFont="1" applyFill="1" applyAlignment="1" applyProtection="1">
      <alignment horizontal="left" vertical="center"/>
      <protection locked="0"/>
    </xf>
    <xf numFmtId="164" fontId="26" fillId="3" borderId="0" xfId="22" applyNumberFormat="1" applyFont="1" applyFill="1" applyAlignment="1" applyProtection="1">
      <alignment horizontal="left" vertical="center"/>
      <protection locked="0"/>
    </xf>
    <xf numFmtId="164" fontId="23" fillId="3" borderId="0" xfId="22" applyNumberFormat="1" applyFont="1" applyFill="1" applyAlignment="1" applyProtection="1">
      <alignment vertical="center"/>
      <protection locked="0"/>
    </xf>
    <xf numFmtId="165" fontId="23" fillId="3" borderId="0" xfId="22" applyNumberFormat="1" applyFont="1" applyFill="1" applyAlignment="1" applyProtection="1">
      <alignment horizontal="right" vertical="center"/>
      <protection locked="0"/>
    </xf>
    <xf numFmtId="0" fontId="28" fillId="3" borderId="27" xfId="0" applyFont="1" applyFill="1" applyBorder="1" applyAlignment="1">
      <alignment horizontal="left" vertical="top" wrapText="1"/>
    </xf>
    <xf numFmtId="0" fontId="27" fillId="4" borderId="27" xfId="0" applyFont="1" applyFill="1" applyBorder="1" applyAlignment="1">
      <alignment horizontal="left" vertical="top" wrapText="1"/>
    </xf>
    <xf numFmtId="0" fontId="90" fillId="4" borderId="27" xfId="21" applyFont="1" applyFill="1" applyBorder="1" applyAlignment="1">
      <alignment horizontal="left" vertical="top" wrapText="1"/>
    </xf>
    <xf numFmtId="0" fontId="27" fillId="0" borderId="27" xfId="0" applyFont="1" applyBorder="1" applyAlignment="1">
      <alignment horizontal="left" vertical="top" wrapText="1"/>
    </xf>
    <xf numFmtId="0" fontId="90" fillId="0" borderId="27" xfId="21" applyFont="1" applyBorder="1" applyAlignment="1">
      <alignment horizontal="left" vertical="top" wrapText="1"/>
    </xf>
    <xf numFmtId="0" fontId="90" fillId="4" borderId="27" xfId="21" applyFont="1" applyFill="1" applyBorder="1" applyAlignment="1">
      <alignment horizontal="left" vertical="top"/>
    </xf>
    <xf numFmtId="0" fontId="27" fillId="5" borderId="27" xfId="0" applyFont="1" applyFill="1" applyBorder="1" applyAlignment="1">
      <alignment horizontal="left" vertical="top" wrapText="1"/>
    </xf>
    <xf numFmtId="0" fontId="90" fillId="5" borderId="27" xfId="21" applyFont="1" applyFill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4" borderId="27" xfId="0" applyFont="1" applyFill="1" applyBorder="1" applyAlignment="1">
      <alignment horizontal="left" vertical="top" wrapText="1"/>
    </xf>
    <xf numFmtId="0" fontId="28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/>
    </xf>
    <xf numFmtId="164" fontId="47" fillId="4" borderId="0" xfId="22" applyFont="1" applyFill="1" applyBorder="1" applyAlignment="1">
      <alignment horizontal="left" vertical="center" indent="2"/>
      <protection/>
    </xf>
    <xf numFmtId="164" fontId="47" fillId="4" borderId="0" xfId="0" applyNumberFormat="1" applyFont="1" applyFill="1" applyBorder="1" applyAlignment="1" applyProtection="1">
      <alignment horizontal="left" vertical="center"/>
      <protection/>
    </xf>
    <xf numFmtId="166" fontId="47" fillId="5" borderId="0" xfId="22" applyNumberFormat="1" applyFont="1" applyFill="1" applyBorder="1" applyAlignment="1" applyProtection="1">
      <alignment horizontal="left" vertical="center"/>
      <protection/>
    </xf>
    <xf numFmtId="164" fontId="47" fillId="5" borderId="0" xfId="24" applyFont="1" applyFill="1" applyBorder="1" applyAlignment="1">
      <alignment horizontal="left" vertical="center"/>
      <protection/>
    </xf>
    <xf numFmtId="164" fontId="26" fillId="5" borderId="0" xfId="0" applyNumberFormat="1" applyFont="1" applyFill="1" applyBorder="1" applyAlignment="1" applyProtection="1" quotePrefix="1">
      <alignment horizontal="left" vertical="center"/>
      <protection/>
    </xf>
    <xf numFmtId="0" fontId="91" fillId="4" borderId="52" xfId="0" applyFont="1" applyFill="1" applyBorder="1" applyAlignment="1">
      <alignment horizontal="center" vertical="center"/>
    </xf>
    <xf numFmtId="0" fontId="91" fillId="4" borderId="6" xfId="0" applyFont="1" applyFill="1" applyBorder="1" applyAlignment="1">
      <alignment horizontal="center" vertical="center"/>
    </xf>
    <xf numFmtId="169" fontId="91" fillId="4" borderId="6" xfId="0" applyNumberFormat="1" applyFont="1" applyFill="1" applyBorder="1" applyAlignment="1">
      <alignment horizontal="center" vertical="center"/>
    </xf>
    <xf numFmtId="169" fontId="91" fillId="4" borderId="55" xfId="0" applyNumberFormat="1" applyFont="1" applyFill="1" applyBorder="1" applyAlignment="1">
      <alignment horizontal="center" vertical="center"/>
    </xf>
    <xf numFmtId="0" fontId="91" fillId="4" borderId="19" xfId="0" applyFont="1" applyFill="1" applyBorder="1" applyAlignment="1">
      <alignment horizontal="center" vertical="center"/>
    </xf>
    <xf numFmtId="0" fontId="91" fillId="4" borderId="24" xfId="0" applyFont="1" applyFill="1" applyBorder="1" applyAlignment="1">
      <alignment horizontal="center" vertical="center"/>
    </xf>
    <xf numFmtId="169" fontId="91" fillId="4" borderId="24" xfId="0" applyNumberFormat="1" applyFont="1" applyFill="1" applyBorder="1" applyAlignment="1">
      <alignment horizontal="center" vertical="center"/>
    </xf>
    <xf numFmtId="169" fontId="91" fillId="4" borderId="38" xfId="0" applyNumberFormat="1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24" borderId="6" xfId="0" applyFont="1" applyFill="1" applyBorder="1" applyAlignment="1">
      <alignment horizontal="center" vertical="center"/>
    </xf>
    <xf numFmtId="169" fontId="20" fillId="9" borderId="6" xfId="0" applyNumberFormat="1" applyFont="1" applyFill="1" applyBorder="1" applyAlignment="1">
      <alignment horizontal="center" vertical="center"/>
    </xf>
    <xf numFmtId="169" fontId="15" fillId="7" borderId="6" xfId="0" applyNumberFormat="1" applyFont="1" applyFill="1" applyBorder="1" applyAlignment="1">
      <alignment horizontal="center" vertical="center"/>
    </xf>
    <xf numFmtId="169" fontId="64" fillId="3" borderId="6" xfId="0" applyNumberFormat="1" applyFont="1" applyFill="1" applyBorder="1" applyAlignment="1">
      <alignment horizontal="center" vertical="center"/>
    </xf>
    <xf numFmtId="169" fontId="15" fillId="2" borderId="6" xfId="0" applyNumberFormat="1" applyFont="1" applyFill="1" applyBorder="1" applyAlignment="1">
      <alignment horizontal="center" vertical="center"/>
    </xf>
    <xf numFmtId="169" fontId="15" fillId="23" borderId="6" xfId="0" applyNumberFormat="1" applyFont="1" applyFill="1" applyBorder="1" applyAlignment="1">
      <alignment horizontal="center" vertical="center"/>
    </xf>
    <xf numFmtId="169" fontId="15" fillId="23" borderId="55" xfId="0" applyNumberFormat="1" applyFont="1" applyFill="1" applyBorder="1" applyAlignment="1">
      <alignment horizontal="center" vertical="center"/>
    </xf>
    <xf numFmtId="169" fontId="20" fillId="12" borderId="6" xfId="0" applyNumberFormat="1" applyFont="1" applyFill="1" applyBorder="1" applyAlignment="1">
      <alignment horizontal="center" vertical="center"/>
    </xf>
    <xf numFmtId="0" fontId="91" fillId="4" borderId="19" xfId="0" applyFont="1" applyFill="1" applyBorder="1" applyAlignment="1">
      <alignment horizontal="center" vertical="center"/>
    </xf>
    <xf numFmtId="0" fontId="91" fillId="4" borderId="24" xfId="0" applyFont="1" applyFill="1" applyBorder="1" applyAlignment="1">
      <alignment horizontal="center" vertical="center"/>
    </xf>
    <xf numFmtId="169" fontId="91" fillId="4" borderId="24" xfId="0" applyNumberFormat="1" applyFont="1" applyFill="1" applyBorder="1" applyAlignment="1">
      <alignment horizontal="center" vertical="center"/>
    </xf>
    <xf numFmtId="169" fontId="91" fillId="4" borderId="38" xfId="0" applyNumberFormat="1" applyFont="1" applyFill="1" applyBorder="1" applyAlignment="1">
      <alignment horizontal="center" vertical="center"/>
    </xf>
    <xf numFmtId="0" fontId="40" fillId="4" borderId="17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>
      <alignment horizontal="center" vertical="center" wrapText="1"/>
    </xf>
    <xf numFmtId="0" fontId="40" fillId="6" borderId="51" xfId="0" applyFont="1" applyFill="1" applyBorder="1" applyAlignment="1">
      <alignment horizontal="center" vertical="center" wrapText="1"/>
    </xf>
    <xf numFmtId="0" fontId="40" fillId="6" borderId="56" xfId="0" applyFont="1" applyFill="1" applyBorder="1" applyAlignment="1">
      <alignment horizontal="center" vertical="center" wrapText="1"/>
    </xf>
    <xf numFmtId="0" fontId="40" fillId="4" borderId="47" xfId="0" applyFont="1" applyFill="1" applyBorder="1" applyAlignment="1">
      <alignment horizontal="center" vertical="center" wrapText="1"/>
    </xf>
    <xf numFmtId="0" fontId="81" fillId="3" borderId="38" xfId="0" applyFont="1" applyFill="1" applyBorder="1" applyAlignment="1">
      <alignment horizontal="center" vertical="center"/>
    </xf>
    <xf numFmtId="0" fontId="92" fillId="6" borderId="12" xfId="0" applyFont="1" applyFill="1" applyBorder="1" applyAlignment="1">
      <alignment horizontal="center" vertical="center"/>
    </xf>
    <xf numFmtId="0" fontId="93" fillId="6" borderId="12" xfId="0" applyFont="1" applyFill="1" applyBorder="1" applyAlignment="1">
      <alignment horizontal="center" vertical="center"/>
    </xf>
    <xf numFmtId="0" fontId="58" fillId="6" borderId="50" xfId="0" applyFont="1" applyFill="1" applyBorder="1" applyAlignment="1">
      <alignment horizontal="center" vertical="center"/>
    </xf>
    <xf numFmtId="0" fontId="76" fillId="14" borderId="31" xfId="0" applyFont="1" applyFill="1" applyBorder="1" applyAlignment="1">
      <alignment horizontal="center" vertical="center"/>
    </xf>
    <xf numFmtId="168" fontId="76" fillId="2" borderId="40" xfId="0" applyNumberFormat="1" applyFont="1" applyFill="1" applyBorder="1" applyAlignment="1" applyProtection="1">
      <alignment horizontal="center" vertical="center"/>
      <protection/>
    </xf>
    <xf numFmtId="168" fontId="76" fillId="7" borderId="37" xfId="0" applyNumberFormat="1" applyFont="1" applyFill="1" applyBorder="1" applyAlignment="1" applyProtection="1">
      <alignment horizontal="center" vertical="center"/>
      <protection/>
    </xf>
    <xf numFmtId="168" fontId="80" fillId="3" borderId="37" xfId="0" applyNumberFormat="1" applyFont="1" applyFill="1" applyBorder="1" applyAlignment="1" applyProtection="1">
      <alignment horizontal="center" vertical="center"/>
      <protection/>
    </xf>
    <xf numFmtId="168" fontId="76" fillId="25" borderId="37" xfId="0" applyNumberFormat="1" applyFont="1" applyFill="1" applyBorder="1" applyAlignment="1" applyProtection="1">
      <alignment horizontal="center" vertical="center"/>
      <protection/>
    </xf>
    <xf numFmtId="168" fontId="76" fillId="15" borderId="37" xfId="0" applyNumberFormat="1" applyFont="1" applyFill="1" applyBorder="1" applyAlignment="1" applyProtection="1">
      <alignment horizontal="center" vertical="center"/>
      <protection/>
    </xf>
    <xf numFmtId="168" fontId="81" fillId="9" borderId="37" xfId="0" applyNumberFormat="1" applyFont="1" applyFill="1" applyBorder="1" applyAlignment="1" applyProtection="1">
      <alignment horizontal="center" vertical="center"/>
      <protection/>
    </xf>
    <xf numFmtId="168" fontId="76" fillId="11" borderId="37" xfId="0" applyNumberFormat="1" applyFont="1" applyFill="1" applyBorder="1" applyAlignment="1" applyProtection="1">
      <alignment horizontal="center" vertical="center"/>
      <protection/>
    </xf>
    <xf numFmtId="168" fontId="81" fillId="22" borderId="37" xfId="0" applyNumberFormat="1" applyFont="1" applyFill="1" applyBorder="1" applyAlignment="1" applyProtection="1">
      <alignment horizontal="center" vertical="center"/>
      <protection/>
    </xf>
    <xf numFmtId="168" fontId="76" fillId="4" borderId="37" xfId="0" applyNumberFormat="1" applyFont="1" applyFill="1" applyBorder="1" applyAlignment="1" applyProtection="1">
      <alignment horizontal="center" vertical="center"/>
      <protection/>
    </xf>
    <xf numFmtId="168" fontId="81" fillId="18" borderId="37" xfId="0" applyNumberFormat="1" applyFont="1" applyFill="1" applyBorder="1" applyAlignment="1" applyProtection="1">
      <alignment horizontal="center" vertical="center"/>
      <protection/>
    </xf>
    <xf numFmtId="168" fontId="81" fillId="24" borderId="37" xfId="0" applyNumberFormat="1" applyFont="1" applyFill="1" applyBorder="1" applyAlignment="1" applyProtection="1">
      <alignment horizontal="center" vertical="center"/>
      <protection/>
    </xf>
    <xf numFmtId="168" fontId="76" fillId="19" borderId="37" xfId="0" applyNumberFormat="1" applyFont="1" applyFill="1" applyBorder="1" applyAlignment="1" applyProtection="1">
      <alignment horizontal="center" vertical="center"/>
      <protection/>
    </xf>
    <xf numFmtId="168" fontId="76" fillId="17" borderId="37" xfId="0" applyNumberFormat="1" applyFont="1" applyFill="1" applyBorder="1" applyAlignment="1" applyProtection="1">
      <alignment horizontal="center" vertical="center"/>
      <protection/>
    </xf>
    <xf numFmtId="168" fontId="81" fillId="13" borderId="37" xfId="0" applyNumberFormat="1" applyFont="1" applyFill="1" applyBorder="1" applyAlignment="1" applyProtection="1">
      <alignment horizontal="center" vertical="center"/>
      <protection/>
    </xf>
    <xf numFmtId="168" fontId="81" fillId="10" borderId="37" xfId="0" applyNumberFormat="1" applyFont="1" applyFill="1" applyBorder="1" applyAlignment="1" applyProtection="1">
      <alignment horizontal="center" vertical="center"/>
      <protection/>
    </xf>
    <xf numFmtId="168" fontId="81" fillId="29" borderId="37" xfId="0" applyNumberFormat="1" applyFont="1" applyFill="1" applyBorder="1" applyAlignment="1" applyProtection="1">
      <alignment horizontal="center" vertical="center"/>
      <protection/>
    </xf>
    <xf numFmtId="168" fontId="81" fillId="3" borderId="57" xfId="0" applyNumberFormat="1" applyFont="1" applyFill="1" applyBorder="1" applyAlignment="1" applyProtection="1">
      <alignment horizontal="center" vertical="center"/>
      <protection/>
    </xf>
    <xf numFmtId="168" fontId="76" fillId="14" borderId="1" xfId="0" applyNumberFormat="1" applyFont="1" applyFill="1" applyBorder="1" applyAlignment="1" applyProtection="1">
      <alignment horizontal="center" vertical="center"/>
      <protection/>
    </xf>
    <xf numFmtId="0" fontId="81" fillId="3" borderId="27" xfId="0" applyFont="1" applyFill="1" applyBorder="1" applyAlignment="1">
      <alignment horizontal="center" vertical="center"/>
    </xf>
    <xf numFmtId="0" fontId="81" fillId="3" borderId="26" xfId="0" applyFont="1" applyFill="1" applyBorder="1" applyAlignment="1">
      <alignment horizontal="center" vertical="center"/>
    </xf>
    <xf numFmtId="0" fontId="81" fillId="3" borderId="28" xfId="0" applyFont="1" applyFill="1" applyBorder="1" applyAlignment="1">
      <alignment horizontal="center" vertical="center"/>
    </xf>
    <xf numFmtId="166" fontId="76" fillId="2" borderId="44" xfId="0" applyNumberFormat="1" applyFont="1" applyFill="1" applyBorder="1" applyAlignment="1">
      <alignment horizontal="center" vertical="center"/>
    </xf>
    <xf numFmtId="166" fontId="76" fillId="7" borderId="7" xfId="0" applyNumberFormat="1" applyFont="1" applyFill="1" applyBorder="1" applyAlignment="1">
      <alignment horizontal="center" vertical="center"/>
    </xf>
    <xf numFmtId="166" fontId="80" fillId="3" borderId="7" xfId="0" applyNumberFormat="1" applyFont="1" applyFill="1" applyBorder="1" applyAlignment="1">
      <alignment horizontal="center" vertical="center"/>
    </xf>
    <xf numFmtId="166" fontId="76" fillId="25" borderId="7" xfId="0" applyNumberFormat="1" applyFont="1" applyFill="1" applyBorder="1" applyAlignment="1">
      <alignment horizontal="center" vertical="center"/>
    </xf>
    <xf numFmtId="166" fontId="76" fillId="15" borderId="7" xfId="0" applyNumberFormat="1" applyFont="1" applyFill="1" applyBorder="1" applyAlignment="1">
      <alignment horizontal="center" vertical="center"/>
    </xf>
    <xf numFmtId="166" fontId="81" fillId="9" borderId="7" xfId="0" applyNumberFormat="1" applyFont="1" applyFill="1" applyBorder="1" applyAlignment="1">
      <alignment horizontal="center" vertical="center"/>
    </xf>
    <xf numFmtId="166" fontId="76" fillId="11" borderId="7" xfId="0" applyNumberFormat="1" applyFont="1" applyFill="1" applyBorder="1" applyAlignment="1">
      <alignment horizontal="center" vertical="center"/>
    </xf>
    <xf numFmtId="166" fontId="81" fillId="22" borderId="7" xfId="0" applyNumberFormat="1" applyFont="1" applyFill="1" applyBorder="1" applyAlignment="1">
      <alignment horizontal="center" vertical="center"/>
    </xf>
    <xf numFmtId="166" fontId="76" fillId="4" borderId="7" xfId="0" applyNumberFormat="1" applyFont="1" applyFill="1" applyBorder="1" applyAlignment="1">
      <alignment horizontal="center" vertical="center"/>
    </xf>
    <xf numFmtId="166" fontId="81" fillId="18" borderId="7" xfId="0" applyNumberFormat="1" applyFont="1" applyFill="1" applyBorder="1" applyAlignment="1">
      <alignment horizontal="center" vertical="center"/>
    </xf>
    <xf numFmtId="166" fontId="81" fillId="24" borderId="7" xfId="0" applyNumberFormat="1" applyFont="1" applyFill="1" applyBorder="1" applyAlignment="1">
      <alignment horizontal="center" vertical="center"/>
    </xf>
    <xf numFmtId="166" fontId="76" fillId="19" borderId="7" xfId="0" applyNumberFormat="1" applyFont="1" applyFill="1" applyBorder="1" applyAlignment="1">
      <alignment horizontal="center" vertical="center"/>
    </xf>
    <xf numFmtId="166" fontId="76" fillId="17" borderId="7" xfId="0" applyNumberFormat="1" applyFont="1" applyFill="1" applyBorder="1" applyAlignment="1">
      <alignment horizontal="center" vertical="center"/>
    </xf>
    <xf numFmtId="166" fontId="81" fillId="13" borderId="7" xfId="0" applyNumberFormat="1" applyFont="1" applyFill="1" applyBorder="1" applyAlignment="1">
      <alignment horizontal="center" vertical="center"/>
    </xf>
    <xf numFmtId="166" fontId="81" fillId="10" borderId="7" xfId="0" applyNumberFormat="1" applyFont="1" applyFill="1" applyBorder="1" applyAlignment="1">
      <alignment horizontal="center" vertical="center"/>
    </xf>
    <xf numFmtId="166" fontId="81" fillId="29" borderId="7" xfId="0" applyNumberFormat="1" applyFont="1" applyFill="1" applyBorder="1" applyAlignment="1">
      <alignment horizontal="center" vertical="center"/>
    </xf>
    <xf numFmtId="166" fontId="81" fillId="3" borderId="53" xfId="0" applyNumberFormat="1" applyFont="1" applyFill="1" applyBorder="1" applyAlignment="1">
      <alignment horizontal="center" vertical="center"/>
    </xf>
    <xf numFmtId="166" fontId="76" fillId="14" borderId="8" xfId="0" applyNumberFormat="1" applyFont="1" applyFill="1" applyBorder="1" applyAlignment="1">
      <alignment horizontal="center" vertical="center"/>
    </xf>
    <xf numFmtId="0" fontId="41" fillId="28" borderId="57" xfId="0" applyFont="1" applyFill="1" applyBorder="1" applyAlignment="1">
      <alignment horizontal="center" vertical="center"/>
    </xf>
    <xf numFmtId="0" fontId="76" fillId="2" borderId="58" xfId="0" applyFont="1" applyFill="1" applyBorder="1" applyAlignment="1">
      <alignment horizontal="center" vertical="center"/>
    </xf>
    <xf numFmtId="0" fontId="76" fillId="2" borderId="48" xfId="0" applyFont="1" applyFill="1" applyBorder="1" applyAlignment="1">
      <alignment horizontal="center" vertical="center"/>
    </xf>
    <xf numFmtId="0" fontId="76" fillId="2" borderId="59" xfId="0" applyFont="1" applyFill="1" applyBorder="1" applyAlignment="1">
      <alignment horizontal="center" vertical="center"/>
    </xf>
    <xf numFmtId="164" fontId="0" fillId="3" borderId="0" xfId="22" applyFont="1" applyFill="1" applyBorder="1" applyAlignment="1">
      <alignment vertical="center"/>
      <protection/>
    </xf>
    <xf numFmtId="164" fontId="26" fillId="3" borderId="0" xfId="22" applyNumberFormat="1" applyFont="1" applyFill="1" applyAlignment="1" applyProtection="1">
      <alignment horizontal="left" vertical="center"/>
      <protection/>
    </xf>
    <xf numFmtId="164" fontId="26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vertical="center"/>
      <protection/>
    </xf>
    <xf numFmtId="165" fontId="23" fillId="3" borderId="0" xfId="22" applyNumberFormat="1" applyFont="1" applyFill="1" applyAlignment="1" applyProtection="1">
      <alignment vertical="center"/>
      <protection/>
    </xf>
    <xf numFmtId="0" fontId="0" fillId="21" borderId="0" xfId="0" applyFill="1" applyAlignment="1">
      <alignment/>
    </xf>
    <xf numFmtId="164" fontId="23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right" vertical="center"/>
      <protection locked="0"/>
    </xf>
    <xf numFmtId="0" fontId="94" fillId="6" borderId="21" xfId="0" applyFont="1" applyFill="1" applyBorder="1" applyAlignment="1">
      <alignment horizontal="center" vertical="center"/>
    </xf>
    <xf numFmtId="0" fontId="41" fillId="6" borderId="44" xfId="0" applyFont="1" applyFill="1" applyBorder="1" applyAlignment="1">
      <alignment horizontal="center" vertical="center"/>
    </xf>
    <xf numFmtId="0" fontId="41" fillId="6" borderId="22" xfId="0" applyFont="1" applyFill="1" applyBorder="1" applyAlignment="1">
      <alignment horizontal="center" vertical="center"/>
    </xf>
    <xf numFmtId="0" fontId="94" fillId="6" borderId="26" xfId="0" applyFont="1" applyFill="1" applyBorder="1" applyAlignment="1">
      <alignment horizontal="center" vertical="center"/>
    </xf>
    <xf numFmtId="0" fontId="41" fillId="6" borderId="7" xfId="0" applyFont="1" applyFill="1" applyBorder="1" applyAlignment="1">
      <alignment horizontal="center" vertical="center"/>
    </xf>
    <xf numFmtId="0" fontId="41" fillId="6" borderId="27" xfId="0" applyFont="1" applyFill="1" applyBorder="1" applyAlignment="1">
      <alignment horizontal="center" vertical="center"/>
    </xf>
    <xf numFmtId="0" fontId="41" fillId="6" borderId="49" xfId="0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vertical="center"/>
    </xf>
    <xf numFmtId="0" fontId="39" fillId="30" borderId="13" xfId="0" applyFont="1" applyFill="1" applyBorder="1" applyAlignment="1">
      <alignment vertical="center"/>
    </xf>
    <xf numFmtId="0" fontId="39" fillId="30" borderId="15" xfId="0" applyFont="1" applyFill="1" applyBorder="1" applyAlignment="1">
      <alignment vertical="center"/>
    </xf>
    <xf numFmtId="0" fontId="39" fillId="30" borderId="16" xfId="0" applyFont="1" applyFill="1" applyBorder="1" applyAlignment="1">
      <alignment vertical="center"/>
    </xf>
    <xf numFmtId="0" fontId="43" fillId="30" borderId="54" xfId="0" applyFont="1" applyFill="1" applyBorder="1" applyAlignment="1">
      <alignment vertical="center" wrapText="1"/>
    </xf>
    <xf numFmtId="0" fontId="23" fillId="30" borderId="54" xfId="0" applyFont="1" applyFill="1" applyBorder="1" applyAlignment="1">
      <alignment/>
    </xf>
    <xf numFmtId="0" fontId="23" fillId="30" borderId="10" xfId="0" applyFont="1" applyFill="1" applyBorder="1" applyAlignment="1">
      <alignment/>
    </xf>
    <xf numFmtId="0" fontId="23" fillId="30" borderId="45" xfId="0" applyFont="1" applyFill="1" applyBorder="1" applyAlignment="1">
      <alignment/>
    </xf>
    <xf numFmtId="0" fontId="23" fillId="30" borderId="0" xfId="0" applyFont="1" applyFill="1" applyBorder="1" applyAlignment="1">
      <alignment/>
    </xf>
    <xf numFmtId="0" fontId="23" fillId="30" borderId="13" xfId="0" applyFont="1" applyFill="1" applyBorder="1" applyAlignment="1">
      <alignment/>
    </xf>
    <xf numFmtId="0" fontId="40" fillId="30" borderId="0" xfId="0" applyFont="1" applyFill="1" applyBorder="1" applyAlignment="1">
      <alignment vertical="center" wrapText="1"/>
    </xf>
    <xf numFmtId="0" fontId="42" fillId="30" borderId="0" xfId="0" applyFont="1" applyFill="1" applyBorder="1" applyAlignment="1">
      <alignment vertical="center" wrapText="1"/>
    </xf>
    <xf numFmtId="0" fontId="89" fillId="30" borderId="0" xfId="0" applyFont="1" applyFill="1" applyBorder="1" applyAlignment="1">
      <alignment vertical="center" wrapText="1"/>
    </xf>
    <xf numFmtId="0" fontId="42" fillId="30" borderId="13" xfId="0" applyFont="1" applyFill="1" applyBorder="1" applyAlignment="1">
      <alignment vertical="center" wrapText="1"/>
    </xf>
    <xf numFmtId="0" fontId="39" fillId="30" borderId="0" xfId="0" applyFont="1" applyFill="1" applyBorder="1" applyAlignment="1">
      <alignment vertical="center" wrapText="1"/>
    </xf>
    <xf numFmtId="0" fontId="44" fillId="30" borderId="0" xfId="0" applyFont="1" applyFill="1" applyBorder="1" applyAlignment="1">
      <alignment vertical="center" wrapText="1"/>
    </xf>
    <xf numFmtId="0" fontId="44" fillId="30" borderId="13" xfId="0" applyFont="1" applyFill="1" applyBorder="1" applyAlignment="1">
      <alignment vertical="center" wrapText="1"/>
    </xf>
    <xf numFmtId="0" fontId="23" fillId="30" borderId="0" xfId="0" applyFont="1" applyFill="1" applyBorder="1" applyAlignment="1">
      <alignment vertical="center"/>
    </xf>
    <xf numFmtId="0" fontId="40" fillId="30" borderId="10" xfId="0" applyFont="1" applyFill="1" applyBorder="1" applyAlignment="1">
      <alignment vertical="center" wrapText="1"/>
    </xf>
    <xf numFmtId="0" fontId="23" fillId="5" borderId="0" xfId="22" applyNumberFormat="1" applyFont="1" applyFill="1" applyAlignment="1" applyProtection="1">
      <alignment horizontal="left" vertical="center"/>
      <protection locked="0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 quotePrefix="1">
      <alignment horizontal="right" vertical="center"/>
    </xf>
    <xf numFmtId="0" fontId="33" fillId="6" borderId="0" xfId="0" applyFont="1" applyFill="1" applyAlignment="1">
      <alignment horizontal="left" vertical="center"/>
    </xf>
    <xf numFmtId="0" fontId="33" fillId="6" borderId="0" xfId="0" applyFont="1" applyFill="1" applyAlignment="1">
      <alignment vertical="center"/>
    </xf>
    <xf numFmtId="0" fontId="46" fillId="5" borderId="0" xfId="0" applyFont="1" applyFill="1" applyBorder="1" applyAlignment="1">
      <alignment vertical="center"/>
    </xf>
    <xf numFmtId="164" fontId="19" fillId="5" borderId="0" xfId="22" applyFont="1" applyFill="1" applyBorder="1" applyAlignment="1" quotePrefix="1">
      <alignment horizontal="center" vertical="center"/>
      <protection/>
    </xf>
    <xf numFmtId="0" fontId="2" fillId="31" borderId="0" xfId="25" applyFont="1" applyFill="1" applyBorder="1" applyAlignment="1">
      <alignment vertical="center"/>
      <protection/>
    </xf>
    <xf numFmtId="0" fontId="0" fillId="31" borderId="0" xfId="25" applyFill="1">
      <alignment/>
      <protection/>
    </xf>
    <xf numFmtId="0" fontId="2" fillId="31" borderId="0" xfId="25" applyFont="1" applyFill="1" applyBorder="1" applyAlignment="1">
      <alignment horizontal="center" vertical="center"/>
      <protection/>
    </xf>
    <xf numFmtId="0" fontId="46" fillId="32" borderId="0" xfId="25" applyFont="1" applyFill="1" applyBorder="1" applyAlignment="1">
      <alignment horizontal="center" vertical="center"/>
      <protection/>
    </xf>
    <xf numFmtId="0" fontId="0" fillId="32" borderId="0" xfId="25" applyFill="1">
      <alignment/>
      <protection/>
    </xf>
    <xf numFmtId="0" fontId="15" fillId="33" borderId="0" xfId="25" applyFont="1" applyFill="1">
      <alignment/>
      <protection/>
    </xf>
    <xf numFmtId="0" fontId="0" fillId="33" borderId="0" xfId="25" applyFill="1">
      <alignment/>
      <protection/>
    </xf>
    <xf numFmtId="0" fontId="0" fillId="34" borderId="0" xfId="25" applyFill="1">
      <alignment/>
      <protection/>
    </xf>
    <xf numFmtId="0" fontId="33" fillId="34" borderId="0" xfId="25" applyFont="1" applyFill="1" applyAlignment="1">
      <alignment horizontal="center"/>
      <protection/>
    </xf>
    <xf numFmtId="0" fontId="97" fillId="34" borderId="0" xfId="25" applyFont="1" applyFill="1">
      <alignment/>
      <protection/>
    </xf>
    <xf numFmtId="0" fontId="22" fillId="34" borderId="0" xfId="25" applyFont="1" applyFill="1">
      <alignment/>
      <protection/>
    </xf>
    <xf numFmtId="0" fontId="1" fillId="35" borderId="0" xfId="25" applyFont="1" applyFill="1" applyBorder="1" applyAlignment="1">
      <alignment vertical="center"/>
      <protection/>
    </xf>
    <xf numFmtId="164" fontId="1" fillId="35" borderId="0" xfId="25" applyNumberFormat="1" applyFont="1" applyFill="1" applyBorder="1" applyAlignment="1">
      <alignment vertical="center"/>
      <protection/>
    </xf>
    <xf numFmtId="0" fontId="1" fillId="35" borderId="0" xfId="25" applyFont="1" applyFill="1" applyBorder="1" applyAlignment="1">
      <alignment horizontal="center" vertical="center"/>
      <protection/>
    </xf>
    <xf numFmtId="0" fontId="0" fillId="35" borderId="0" xfId="25" applyFill="1">
      <alignment/>
      <protection/>
    </xf>
    <xf numFmtId="164" fontId="0" fillId="35" borderId="0" xfId="23" applyFont="1" applyFill="1" applyBorder="1" applyAlignment="1">
      <alignment horizontal="left" vertical="center"/>
      <protection/>
    </xf>
    <xf numFmtId="0" fontId="2" fillId="32" borderId="0" xfId="25" applyFont="1" applyFill="1" applyBorder="1" applyAlignment="1">
      <alignment vertical="center"/>
      <protection/>
    </xf>
    <xf numFmtId="0" fontId="2" fillId="32" borderId="0" xfId="25" applyFont="1" applyFill="1" applyBorder="1" applyAlignment="1">
      <alignment horizontal="left" vertical="center"/>
      <protection/>
    </xf>
    <xf numFmtId="164" fontId="2" fillId="32" borderId="0" xfId="25" applyNumberFormat="1" applyFont="1" applyFill="1" applyBorder="1" applyAlignment="1">
      <alignment vertical="center"/>
      <protection/>
    </xf>
    <xf numFmtId="0" fontId="23" fillId="36" borderId="0" xfId="25" applyFont="1" applyFill="1">
      <alignment/>
      <protection/>
    </xf>
    <xf numFmtId="0" fontId="26" fillId="36" borderId="0" xfId="25" applyFont="1" applyFill="1" applyAlignment="1">
      <alignment horizontal="left"/>
      <protection/>
    </xf>
    <xf numFmtId="0" fontId="26" fillId="36" borderId="0" xfId="25" applyFont="1" applyFill="1">
      <alignment/>
      <protection/>
    </xf>
    <xf numFmtId="0" fontId="26" fillId="36" borderId="0" xfId="25" applyFont="1" applyFill="1" applyBorder="1" applyAlignment="1">
      <alignment wrapText="1"/>
      <protection/>
    </xf>
    <xf numFmtId="164" fontId="26" fillId="36" borderId="0" xfId="23" applyNumberFormat="1" applyFont="1" applyFill="1" applyAlignment="1" applyProtection="1">
      <alignment horizontal="left"/>
      <protection/>
    </xf>
    <xf numFmtId="164" fontId="26" fillId="36" borderId="0" xfId="25" applyNumberFormat="1" applyFont="1" applyFill="1">
      <alignment/>
      <protection/>
    </xf>
    <xf numFmtId="165" fontId="23" fillId="36" borderId="0" xfId="23" applyNumberFormat="1" applyFont="1" applyFill="1" applyProtection="1">
      <alignment/>
      <protection/>
    </xf>
    <xf numFmtId="0" fontId="0" fillId="0" borderId="0" xfId="25">
      <alignment/>
      <protection/>
    </xf>
    <xf numFmtId="0" fontId="23" fillId="32" borderId="0" xfId="25" applyFont="1" applyFill="1">
      <alignment/>
      <protection/>
    </xf>
    <xf numFmtId="0" fontId="26" fillId="32" borderId="0" xfId="25" applyFont="1" applyFill="1" applyAlignment="1">
      <alignment horizontal="left"/>
      <protection/>
    </xf>
    <xf numFmtId="0" fontId="26" fillId="32" borderId="0" xfId="25" applyFont="1" applyFill="1">
      <alignment/>
      <protection/>
    </xf>
    <xf numFmtId="0" fontId="23" fillId="32" borderId="0" xfId="25" applyFont="1" applyFill="1" applyBorder="1" applyAlignment="1">
      <alignment horizontal="left" vertical="center" wrapText="1"/>
      <protection/>
    </xf>
    <xf numFmtId="164" fontId="26" fillId="32" borderId="0" xfId="23" applyNumberFormat="1" applyFont="1" applyFill="1" applyAlignment="1" applyProtection="1">
      <alignment horizontal="left"/>
      <protection/>
    </xf>
    <xf numFmtId="164" fontId="26" fillId="32" borderId="0" xfId="25" applyNumberFormat="1" applyFont="1" applyFill="1">
      <alignment/>
      <protection/>
    </xf>
    <xf numFmtId="165" fontId="23" fillId="32" borderId="0" xfId="23" applyNumberFormat="1" applyFont="1" applyFill="1" applyProtection="1">
      <alignment/>
      <protection/>
    </xf>
    <xf numFmtId="0" fontId="23" fillId="36" borderId="0" xfId="25" applyFont="1" applyFill="1" applyBorder="1" applyAlignment="1">
      <alignment horizontal="left" vertical="center" wrapText="1"/>
      <protection/>
    </xf>
    <xf numFmtId="0" fontId="23" fillId="32" borderId="0" xfId="25" applyFont="1" applyFill="1" applyAlignment="1">
      <alignment wrapText="1"/>
      <protection/>
    </xf>
    <xf numFmtId="0" fontId="23" fillId="36" borderId="0" xfId="25" applyFont="1" applyFill="1" applyBorder="1" applyAlignment="1">
      <alignment horizontal="left" vertical="center"/>
      <protection/>
    </xf>
    <xf numFmtId="0" fontId="0" fillId="0" borderId="0" xfId="25">
      <alignment/>
      <protection/>
    </xf>
    <xf numFmtId="164" fontId="47" fillId="5" borderId="0" xfId="22" applyNumberFormat="1" applyFont="1" applyFill="1" applyAlignment="1" applyProtection="1">
      <alignment horizontal="center" vertical="center" wrapText="1"/>
      <protection/>
    </xf>
    <xf numFmtId="164" fontId="47" fillId="5" borderId="0" xfId="22" applyFont="1" applyFill="1" applyBorder="1" applyAlignment="1">
      <alignment horizontal="left" vertical="center" indent="2"/>
      <protection/>
    </xf>
    <xf numFmtId="164" fontId="47" fillId="4" borderId="0" xfId="24" applyFont="1" applyFill="1" applyBorder="1" applyAlignment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left" vertical="center" indent="2"/>
      <protection/>
    </xf>
    <xf numFmtId="164" fontId="23" fillId="5" borderId="0" xfId="24" applyFont="1" applyFill="1" applyBorder="1" applyAlignment="1">
      <alignment horizontal="left" vertical="center" indent="2"/>
      <protection/>
    </xf>
    <xf numFmtId="0" fontId="23" fillId="3" borderId="0" xfId="0" applyFont="1" applyFill="1" applyAlignment="1" applyProtection="1">
      <alignment vertical="center" wrapText="1"/>
      <protection locked="0"/>
    </xf>
    <xf numFmtId="0" fontId="54" fillId="3" borderId="0" xfId="0" applyFont="1" applyFill="1" applyBorder="1" applyAlignment="1">
      <alignment vertical="center"/>
    </xf>
    <xf numFmtId="164" fontId="23" fillId="3" borderId="0" xfId="22" applyFont="1" applyFill="1" applyBorder="1" applyAlignment="1">
      <alignment vertical="center"/>
      <protection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18" fillId="7" borderId="1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center"/>
    </xf>
    <xf numFmtId="0" fontId="82" fillId="6" borderId="0" xfId="0" applyFont="1" applyFill="1" applyBorder="1" applyAlignment="1">
      <alignment/>
    </xf>
    <xf numFmtId="0" fontId="82" fillId="6" borderId="13" xfId="0" applyFont="1" applyFill="1" applyBorder="1" applyAlignment="1">
      <alignment/>
    </xf>
    <xf numFmtId="0" fontId="39" fillId="30" borderId="12" xfId="0" applyFont="1" applyFill="1" applyBorder="1" applyAlignment="1">
      <alignment vertical="center"/>
    </xf>
    <xf numFmtId="0" fontId="39" fillId="30" borderId="14" xfId="0" applyFont="1" applyFill="1" applyBorder="1" applyAlignment="1">
      <alignment vertical="center"/>
    </xf>
    <xf numFmtId="164" fontId="0" fillId="4" borderId="0" xfId="22" applyFont="1" applyFill="1" applyAlignment="1">
      <alignment vertical="center"/>
      <protection/>
    </xf>
    <xf numFmtId="164" fontId="47" fillId="5" borderId="5" xfId="22" applyNumberFormat="1" applyFont="1" applyFill="1" applyBorder="1" applyAlignment="1" applyProtection="1">
      <alignment horizontal="center" vertical="center" wrapText="1"/>
      <protection/>
    </xf>
    <xf numFmtId="164" fontId="23" fillId="5" borderId="0" xfId="24" applyNumberFormat="1" applyFont="1" applyFill="1" applyBorder="1" applyAlignment="1" applyProtection="1">
      <alignment horizontal="left" vertical="center" indent="2"/>
      <protection/>
    </xf>
    <xf numFmtId="165" fontId="25" fillId="12" borderId="6" xfId="24" applyNumberFormat="1" applyFont="1" applyFill="1" applyBorder="1" applyAlignment="1" applyProtection="1">
      <alignment horizontal="right" vertical="center"/>
      <protection/>
    </xf>
    <xf numFmtId="164" fontId="25" fillId="12" borderId="6" xfId="24" applyNumberFormat="1" applyFont="1" applyFill="1" applyBorder="1" applyAlignment="1" applyProtection="1">
      <alignment vertical="center"/>
      <protection/>
    </xf>
    <xf numFmtId="0" fontId="44" fillId="7" borderId="60" xfId="0" applyFont="1" applyFill="1" applyBorder="1" applyAlignment="1">
      <alignment horizontal="center" vertical="center"/>
    </xf>
    <xf numFmtId="0" fontId="100" fillId="3" borderId="50" xfId="0" applyFont="1" applyFill="1" applyBorder="1" applyAlignment="1">
      <alignment horizontal="left" vertical="center" indent="2"/>
    </xf>
    <xf numFmtId="0" fontId="101" fillId="3" borderId="49" xfId="0" applyFont="1" applyFill="1" applyBorder="1" applyAlignment="1">
      <alignment/>
    </xf>
    <xf numFmtId="0" fontId="101" fillId="3" borderId="39" xfId="0" applyFont="1" applyFill="1" applyBorder="1" applyAlignment="1">
      <alignment/>
    </xf>
    <xf numFmtId="0" fontId="24" fillId="6" borderId="0" xfId="0" applyFont="1" applyFill="1" applyAlignment="1">
      <alignment vertical="center"/>
    </xf>
    <xf numFmtId="0" fontId="15" fillId="6" borderId="15" xfId="0" applyFont="1" applyFill="1" applyBorder="1" applyAlignment="1">
      <alignment horizontal="center" vertical="center"/>
    </xf>
    <xf numFmtId="0" fontId="71" fillId="12" borderId="17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90" fillId="4" borderId="61" xfId="21" applyFont="1" applyFill="1" applyBorder="1" applyAlignment="1">
      <alignment horizontal="left" vertical="top" wrapText="1"/>
    </xf>
    <xf numFmtId="0" fontId="12" fillId="9" borderId="37" xfId="0" applyFont="1" applyFill="1" applyBorder="1" applyAlignment="1">
      <alignment horizontal="center" vertical="top" wrapText="1"/>
    </xf>
    <xf numFmtId="0" fontId="12" fillId="9" borderId="6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horizontal="center" vertical="top" wrapText="1"/>
    </xf>
    <xf numFmtId="0" fontId="27" fillId="4" borderId="61" xfId="0" applyFont="1" applyFill="1" applyBorder="1" applyAlignment="1">
      <alignment horizontal="left" vertical="top" wrapText="1"/>
    </xf>
    <xf numFmtId="167" fontId="13" fillId="30" borderId="54" xfId="0" applyNumberFormat="1" applyFont="1" applyFill="1" applyBorder="1" applyAlignment="1">
      <alignment horizontal="center" vertical="center"/>
    </xf>
    <xf numFmtId="167" fontId="13" fillId="30" borderId="6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2" borderId="36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73" fillId="5" borderId="0" xfId="0" applyFont="1" applyFill="1" applyAlignment="1">
      <alignment/>
    </xf>
    <xf numFmtId="0" fontId="0" fillId="0" borderId="0" xfId="0" applyAlignment="1">
      <alignment/>
    </xf>
    <xf numFmtId="0" fontId="27" fillId="4" borderId="42" xfId="0" applyFont="1" applyFill="1" applyBorder="1" applyAlignment="1">
      <alignment horizontal="left" vertical="top" wrapText="1"/>
    </xf>
    <xf numFmtId="0" fontId="27" fillId="4" borderId="48" xfId="0" applyFont="1" applyFill="1" applyBorder="1" applyAlignment="1">
      <alignment horizontal="left" vertical="top" wrapText="1"/>
    </xf>
    <xf numFmtId="0" fontId="90" fillId="4" borderId="42" xfId="21" applyFont="1" applyFill="1" applyBorder="1" applyAlignment="1">
      <alignment horizontal="left" vertical="top" wrapText="1"/>
    </xf>
    <xf numFmtId="0" fontId="90" fillId="4" borderId="48" xfId="21" applyFont="1" applyFill="1" applyBorder="1" applyAlignment="1">
      <alignment horizontal="left" vertical="top" wrapText="1"/>
    </xf>
    <xf numFmtId="0" fontId="27" fillId="0" borderId="42" xfId="0" applyFont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90" fillId="0" borderId="42" xfId="21" applyFont="1" applyBorder="1" applyAlignment="1">
      <alignment horizontal="left" vertical="top" wrapText="1"/>
    </xf>
    <xf numFmtId="0" fontId="90" fillId="0" borderId="48" xfId="21" applyFont="1" applyBorder="1" applyAlignment="1">
      <alignment horizontal="left" vertical="top" wrapText="1"/>
    </xf>
    <xf numFmtId="0" fontId="71" fillId="12" borderId="10" xfId="0" applyFont="1" applyFill="1" applyBorder="1" applyAlignment="1">
      <alignment horizontal="center" vertical="center"/>
    </xf>
    <xf numFmtId="0" fontId="71" fillId="12" borderId="45" xfId="0" applyFont="1" applyFill="1" applyBorder="1" applyAlignment="1">
      <alignment horizontal="center" vertical="center"/>
    </xf>
    <xf numFmtId="0" fontId="71" fillId="12" borderId="14" xfId="0" applyFont="1" applyFill="1" applyBorder="1" applyAlignment="1">
      <alignment horizontal="center" vertical="center"/>
    </xf>
    <xf numFmtId="0" fontId="71" fillId="12" borderId="15" xfId="0" applyFont="1" applyFill="1" applyBorder="1" applyAlignment="1">
      <alignment horizontal="center" vertical="center"/>
    </xf>
    <xf numFmtId="0" fontId="71" fillId="12" borderId="16" xfId="0" applyFont="1" applyFill="1" applyBorder="1" applyAlignment="1">
      <alignment horizontal="center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57" fillId="5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>
      <alignment horizontal="center" vertical="center"/>
      <protection/>
    </xf>
    <xf numFmtId="164" fontId="14" fillId="2" borderId="0" xfId="22" applyNumberFormat="1" applyFont="1" applyFill="1" applyBorder="1" applyAlignment="1" applyProtection="1">
      <alignment horizontal="center" vertical="center"/>
      <protection/>
    </xf>
    <xf numFmtId="164" fontId="24" fillId="2" borderId="12" xfId="22" applyFont="1" applyFill="1" applyBorder="1" applyAlignment="1">
      <alignment horizontal="center" vertical="center" wrapText="1"/>
      <protection/>
    </xf>
    <xf numFmtId="164" fontId="24" fillId="2" borderId="0" xfId="22" applyFont="1" applyFill="1" applyBorder="1" applyAlignment="1">
      <alignment horizontal="center" vertical="center" wrapText="1"/>
      <protection/>
    </xf>
    <xf numFmtId="164" fontId="24" fillId="2" borderId="12" xfId="22" applyFont="1" applyFill="1" applyBorder="1" applyAlignment="1">
      <alignment horizontal="center" vertical="center"/>
      <protection/>
    </xf>
    <xf numFmtId="164" fontId="24" fillId="2" borderId="0" xfId="22" applyFont="1" applyFill="1" applyBorder="1" applyAlignment="1">
      <alignment horizontal="center" vertical="center"/>
      <protection/>
    </xf>
    <xf numFmtId="164" fontId="19" fillId="3" borderId="3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>
      <alignment horizontal="center" vertical="center"/>
      <protection/>
    </xf>
    <xf numFmtId="164" fontId="19" fillId="3" borderId="9" xfId="22" applyFont="1" applyFill="1" applyBorder="1" applyAlignment="1">
      <alignment horizontal="center" vertical="center"/>
      <protection/>
    </xf>
    <xf numFmtId="0" fontId="26" fillId="19" borderId="3" xfId="0" applyFont="1" applyFill="1" applyBorder="1" applyAlignment="1">
      <alignment horizontal="center" wrapText="1"/>
    </xf>
    <xf numFmtId="0" fontId="26" fillId="19" borderId="0" xfId="0" applyFont="1" applyFill="1" applyBorder="1" applyAlignment="1">
      <alignment horizontal="center" wrapText="1"/>
    </xf>
    <xf numFmtId="0" fontId="26" fillId="19" borderId="9" xfId="0" applyFont="1" applyFill="1" applyBorder="1" applyAlignment="1">
      <alignment horizontal="center" wrapText="1"/>
    </xf>
    <xf numFmtId="0" fontId="26" fillId="19" borderId="4" xfId="0" applyFont="1" applyFill="1" applyBorder="1" applyAlignment="1">
      <alignment horizontal="center" wrapText="1"/>
    </xf>
    <xf numFmtId="0" fontId="26" fillId="19" borderId="5" xfId="0" applyFont="1" applyFill="1" applyBorder="1" applyAlignment="1">
      <alignment horizontal="center" wrapText="1"/>
    </xf>
    <xf numFmtId="0" fontId="26" fillId="19" borderId="18" xfId="0" applyFont="1" applyFill="1" applyBorder="1" applyAlignment="1">
      <alignment horizontal="center" wrapText="1"/>
    </xf>
    <xf numFmtId="164" fontId="35" fillId="2" borderId="12" xfId="22" applyFont="1" applyFill="1" applyBorder="1" applyAlignment="1">
      <alignment horizontal="center" vertical="center"/>
      <protection/>
    </xf>
    <xf numFmtId="164" fontId="35" fillId="2" borderId="13" xfId="22" applyFont="1" applyFill="1" applyBorder="1" applyAlignment="1">
      <alignment horizontal="center" vertical="center"/>
      <protection/>
    </xf>
    <xf numFmtId="164" fontId="35" fillId="2" borderId="14" xfId="22" applyFont="1" applyFill="1" applyBorder="1" applyAlignment="1">
      <alignment horizontal="center" vertical="center"/>
      <protection/>
    </xf>
    <xf numFmtId="164" fontId="35" fillId="2" borderId="16" xfId="22" applyFont="1" applyFill="1" applyBorder="1" applyAlignment="1">
      <alignment horizontal="center" vertical="center"/>
      <protection/>
    </xf>
    <xf numFmtId="164" fontId="24" fillId="7" borderId="62" xfId="22" applyFont="1" applyFill="1" applyBorder="1" applyAlignment="1">
      <alignment horizontal="center" vertical="center"/>
      <protection/>
    </xf>
    <xf numFmtId="164" fontId="24" fillId="7" borderId="29" xfId="22" applyFont="1" applyFill="1" applyBorder="1" applyAlignment="1">
      <alignment horizontal="center" vertical="center"/>
      <protection/>
    </xf>
    <xf numFmtId="0" fontId="94" fillId="4" borderId="27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/>
    </xf>
    <xf numFmtId="0" fontId="44" fillId="4" borderId="21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0" fontId="44" fillId="4" borderId="23" xfId="0" applyFont="1" applyFill="1" applyBorder="1" applyAlignment="1">
      <alignment horizontal="center" vertical="center"/>
    </xf>
    <xf numFmtId="0" fontId="76" fillId="37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81" fillId="9" borderId="7" xfId="0" applyFont="1" applyFill="1" applyBorder="1" applyAlignment="1">
      <alignment horizontal="left" vertical="center" indent="3"/>
    </xf>
    <xf numFmtId="0" fontId="81" fillId="9" borderId="27" xfId="0" applyFont="1" applyFill="1" applyBorder="1" applyAlignment="1">
      <alignment horizontal="left" vertical="center" indent="3"/>
    </xf>
    <xf numFmtId="0" fontId="81" fillId="9" borderId="28" xfId="0" applyFont="1" applyFill="1" applyBorder="1" applyAlignment="1">
      <alignment horizontal="left" vertical="center" indent="3"/>
    </xf>
    <xf numFmtId="0" fontId="95" fillId="11" borderId="28" xfId="0" applyFont="1" applyFill="1" applyBorder="1" applyAlignment="1">
      <alignment horizontal="center" vertical="center" wrapText="1"/>
    </xf>
    <xf numFmtId="0" fontId="95" fillId="11" borderId="28" xfId="0" applyFont="1" applyFill="1" applyBorder="1" applyAlignment="1">
      <alignment/>
    </xf>
    <xf numFmtId="0" fontId="95" fillId="11" borderId="39" xfId="0" applyFont="1" applyFill="1" applyBorder="1" applyAlignment="1">
      <alignment/>
    </xf>
    <xf numFmtId="0" fontId="44" fillId="4" borderId="17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4" fillId="4" borderId="15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0" fontId="76" fillId="25" borderId="7" xfId="0" applyFont="1" applyFill="1" applyBorder="1" applyAlignment="1">
      <alignment horizontal="left" vertical="center" indent="3"/>
    </xf>
    <xf numFmtId="0" fontId="76" fillId="25" borderId="27" xfId="0" applyFont="1" applyFill="1" applyBorder="1" applyAlignment="1">
      <alignment horizontal="left" vertical="center" indent="3"/>
    </xf>
    <xf numFmtId="0" fontId="76" fillId="25" borderId="28" xfId="0" applyFont="1" applyFill="1" applyBorder="1" applyAlignment="1">
      <alignment horizontal="left" vertical="center" indent="3"/>
    </xf>
    <xf numFmtId="0" fontId="95" fillId="11" borderId="1" xfId="0" applyFont="1" applyFill="1" applyBorder="1" applyAlignment="1">
      <alignment horizontal="center" vertical="center" wrapText="1"/>
    </xf>
    <xf numFmtId="0" fontId="95" fillId="11" borderId="3" xfId="0" applyFont="1" applyFill="1" applyBorder="1" applyAlignment="1">
      <alignment horizontal="center" vertical="center" wrapText="1"/>
    </xf>
    <xf numFmtId="0" fontId="95" fillId="11" borderId="63" xfId="0" applyFont="1" applyFill="1" applyBorder="1" applyAlignment="1">
      <alignment horizontal="center" vertical="center" wrapText="1"/>
    </xf>
    <xf numFmtId="0" fontId="76" fillId="7" borderId="7" xfId="0" applyFont="1" applyFill="1" applyBorder="1" applyAlignment="1">
      <alignment horizontal="left" vertical="center" indent="3"/>
    </xf>
    <xf numFmtId="0" fontId="76" fillId="7" borderId="27" xfId="0" applyFont="1" applyFill="1" applyBorder="1" applyAlignment="1">
      <alignment horizontal="left" vertical="center" indent="3"/>
    </xf>
    <xf numFmtId="0" fontId="76" fillId="7" borderId="28" xfId="0" applyFont="1" applyFill="1" applyBorder="1" applyAlignment="1">
      <alignment horizontal="left" vertical="center" indent="3"/>
    </xf>
    <xf numFmtId="0" fontId="81" fillId="22" borderId="7" xfId="0" applyFont="1" applyFill="1" applyBorder="1" applyAlignment="1">
      <alignment horizontal="left" vertical="center" indent="3"/>
    </xf>
    <xf numFmtId="0" fontId="81" fillId="22" borderId="27" xfId="0" applyFont="1" applyFill="1" applyBorder="1" applyAlignment="1">
      <alignment horizontal="left" vertical="center" indent="3"/>
    </xf>
    <xf numFmtId="0" fontId="81" fillId="22" borderId="28" xfId="0" applyFont="1" applyFill="1" applyBorder="1" applyAlignment="1">
      <alignment horizontal="left" vertical="center" indent="3"/>
    </xf>
    <xf numFmtId="0" fontId="81" fillId="18" borderId="6" xfId="0" applyFont="1" applyFill="1" applyBorder="1" applyAlignment="1">
      <alignment horizontal="left" vertical="center" indent="3"/>
    </xf>
    <xf numFmtId="0" fontId="81" fillId="18" borderId="25" xfId="0" applyFont="1" applyFill="1" applyBorder="1" applyAlignment="1">
      <alignment horizontal="left" vertical="center" indent="3"/>
    </xf>
    <xf numFmtId="170" fontId="13" fillId="30" borderId="62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29" xfId="0" applyBorder="1" applyAlignment="1">
      <alignment/>
    </xf>
    <xf numFmtId="0" fontId="18" fillId="6" borderId="0" xfId="0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98" fillId="0" borderId="13" xfId="0" applyFont="1" applyBorder="1" applyAlignment="1">
      <alignment/>
    </xf>
    <xf numFmtId="0" fontId="76" fillId="15" borderId="7" xfId="0" applyFont="1" applyFill="1" applyBorder="1" applyAlignment="1">
      <alignment horizontal="left" vertical="center" indent="3"/>
    </xf>
    <xf numFmtId="0" fontId="76" fillId="15" borderId="27" xfId="0" applyFont="1" applyFill="1" applyBorder="1" applyAlignment="1">
      <alignment horizontal="left" vertical="center" indent="3"/>
    </xf>
    <xf numFmtId="0" fontId="76" fillId="15" borderId="28" xfId="0" applyFont="1" applyFill="1" applyBorder="1" applyAlignment="1">
      <alignment horizontal="left" vertical="center" indent="3"/>
    </xf>
    <xf numFmtId="0" fontId="96" fillId="13" borderId="27" xfId="0" applyFont="1" applyFill="1" applyBorder="1" applyAlignment="1">
      <alignment horizontal="center" vertical="center" wrapText="1"/>
    </xf>
    <xf numFmtId="0" fontId="96" fillId="13" borderId="49" xfId="0" applyFont="1" applyFill="1" applyBorder="1" applyAlignment="1">
      <alignment horizontal="center" vertical="center" wrapText="1"/>
    </xf>
    <xf numFmtId="0" fontId="76" fillId="14" borderId="8" xfId="0" applyFont="1" applyFill="1" applyBorder="1" applyAlignment="1">
      <alignment horizontal="left" vertical="center" indent="3"/>
    </xf>
    <xf numFmtId="0" fontId="76" fillId="14" borderId="42" xfId="0" applyFont="1" applyFill="1" applyBorder="1" applyAlignment="1">
      <alignment horizontal="left" vertical="center" indent="3"/>
    </xf>
    <xf numFmtId="0" fontId="76" fillId="14" borderId="43" xfId="0" applyFont="1" applyFill="1" applyBorder="1" applyAlignment="1">
      <alignment horizontal="left" vertical="center" indent="3"/>
    </xf>
    <xf numFmtId="0" fontId="95" fillId="19" borderId="28" xfId="0" applyFont="1" applyFill="1" applyBorder="1" applyAlignment="1">
      <alignment horizontal="center" vertical="center" wrapText="1"/>
    </xf>
    <xf numFmtId="0" fontId="95" fillId="19" borderId="28" xfId="0" applyFont="1" applyFill="1" applyBorder="1" applyAlignment="1">
      <alignment/>
    </xf>
    <xf numFmtId="0" fontId="95" fillId="19" borderId="39" xfId="0" applyFont="1" applyFill="1" applyBorder="1" applyAlignment="1">
      <alignment/>
    </xf>
    <xf numFmtId="0" fontId="96" fillId="9" borderId="26" xfId="0" applyFont="1" applyFill="1" applyBorder="1" applyAlignment="1">
      <alignment horizontal="center" vertical="center" wrapText="1"/>
    </xf>
    <xf numFmtId="0" fontId="96" fillId="9" borderId="50" xfId="0" applyFont="1" applyFill="1" applyBorder="1" applyAlignment="1">
      <alignment horizontal="center" vertical="center" wrapText="1"/>
    </xf>
    <xf numFmtId="0" fontId="76" fillId="11" borderId="7" xfId="0" applyFont="1" applyFill="1" applyBorder="1" applyAlignment="1">
      <alignment horizontal="left" vertical="center" indent="3"/>
    </xf>
    <xf numFmtId="0" fontId="76" fillId="11" borderId="27" xfId="0" applyFont="1" applyFill="1" applyBorder="1" applyAlignment="1">
      <alignment horizontal="left" vertical="center" indent="3"/>
    </xf>
    <xf numFmtId="0" fontId="76" fillId="11" borderId="28" xfId="0" applyFont="1" applyFill="1" applyBorder="1" applyAlignment="1">
      <alignment horizontal="left" vertical="center" indent="3"/>
    </xf>
    <xf numFmtId="0" fontId="76" fillId="7" borderId="51" xfId="0" applyFont="1" applyFill="1" applyBorder="1" applyAlignment="1">
      <alignment horizontal="left" vertical="center" indent="3"/>
    </xf>
    <xf numFmtId="0" fontId="76" fillId="7" borderId="6" xfId="0" applyFont="1" applyFill="1" applyBorder="1" applyAlignment="1">
      <alignment horizontal="left" vertical="center" indent="3"/>
    </xf>
    <xf numFmtId="0" fontId="76" fillId="7" borderId="25" xfId="0" applyFont="1" applyFill="1" applyBorder="1" applyAlignment="1">
      <alignment horizontal="left" vertical="center" indent="3"/>
    </xf>
    <xf numFmtId="0" fontId="81" fillId="29" borderId="51" xfId="0" applyFont="1" applyFill="1" applyBorder="1" applyAlignment="1">
      <alignment horizontal="left" vertical="center" indent="3"/>
    </xf>
    <xf numFmtId="0" fontId="81" fillId="29" borderId="6" xfId="0" applyFont="1" applyFill="1" applyBorder="1" applyAlignment="1">
      <alignment horizontal="left" vertical="center" indent="3"/>
    </xf>
    <xf numFmtId="0" fontId="81" fillId="29" borderId="25" xfId="0" applyFont="1" applyFill="1" applyBorder="1" applyAlignment="1">
      <alignment horizontal="left" vertical="center" indent="3"/>
    </xf>
    <xf numFmtId="0" fontId="76" fillId="17" borderId="7" xfId="0" applyFont="1" applyFill="1" applyBorder="1" applyAlignment="1">
      <alignment horizontal="left" vertical="center" indent="3"/>
    </xf>
    <xf numFmtId="0" fontId="76" fillId="17" borderId="27" xfId="0" applyFont="1" applyFill="1" applyBorder="1" applyAlignment="1">
      <alignment horizontal="left" vertical="center" indent="3"/>
    </xf>
    <xf numFmtId="0" fontId="76" fillId="17" borderId="28" xfId="0" applyFont="1" applyFill="1" applyBorder="1" applyAlignment="1">
      <alignment horizontal="left" vertical="center" indent="3"/>
    </xf>
    <xf numFmtId="0" fontId="81" fillId="3" borderId="53" xfId="0" applyFont="1" applyFill="1" applyBorder="1" applyAlignment="1">
      <alignment horizontal="left" vertical="center" indent="3"/>
    </xf>
    <xf numFmtId="0" fontId="81" fillId="3" borderId="49" xfId="0" applyFont="1" applyFill="1" applyBorder="1" applyAlignment="1">
      <alignment horizontal="left" vertical="center" indent="3"/>
    </xf>
    <xf numFmtId="0" fontId="81" fillId="3" borderId="39" xfId="0" applyFont="1" applyFill="1" applyBorder="1" applyAlignment="1">
      <alignment horizontal="left" vertical="center" indent="3"/>
    </xf>
    <xf numFmtId="0" fontId="80" fillId="3" borderId="7" xfId="0" applyFont="1" applyFill="1" applyBorder="1" applyAlignment="1">
      <alignment horizontal="left" vertical="center" indent="3"/>
    </xf>
    <xf numFmtId="0" fontId="80" fillId="3" borderId="27" xfId="0" applyFont="1" applyFill="1" applyBorder="1" applyAlignment="1">
      <alignment horizontal="left" vertical="center" indent="3"/>
    </xf>
    <xf numFmtId="0" fontId="80" fillId="3" borderId="28" xfId="0" applyFont="1" applyFill="1" applyBorder="1" applyAlignment="1">
      <alignment horizontal="left" vertical="center" indent="3"/>
    </xf>
    <xf numFmtId="0" fontId="95" fillId="25" borderId="27" xfId="0" applyFont="1" applyFill="1" applyBorder="1" applyAlignment="1">
      <alignment horizontal="center" vertical="center" wrapText="1"/>
    </xf>
    <xf numFmtId="0" fontId="95" fillId="25" borderId="27" xfId="0" applyFont="1" applyFill="1" applyBorder="1" applyAlignment="1">
      <alignment/>
    </xf>
    <xf numFmtId="0" fontId="95" fillId="25" borderId="49" xfId="0" applyFont="1" applyFill="1" applyBorder="1" applyAlignment="1">
      <alignment/>
    </xf>
    <xf numFmtId="0" fontId="39" fillId="27" borderId="3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39" fillId="27" borderId="2" xfId="0" applyFont="1" applyFill="1" applyBorder="1" applyAlignment="1">
      <alignment horizontal="center" vertical="center"/>
    </xf>
    <xf numFmtId="0" fontId="39" fillId="27" borderId="0" xfId="0" applyFont="1" applyFill="1" applyBorder="1" applyAlignment="1">
      <alignment horizontal="center" vertical="center"/>
    </xf>
    <xf numFmtId="0" fontId="76" fillId="2" borderId="52" xfId="0" applyFont="1" applyFill="1" applyBorder="1" applyAlignment="1">
      <alignment horizontal="left" vertical="center" indent="3"/>
    </xf>
    <xf numFmtId="0" fontId="0" fillId="0" borderId="52" xfId="0" applyBorder="1" applyAlignment="1">
      <alignment horizontal="left" indent="3"/>
    </xf>
    <xf numFmtId="0" fontId="0" fillId="0" borderId="20" xfId="0" applyBorder="1" applyAlignment="1">
      <alignment horizontal="left" indent="3"/>
    </xf>
    <xf numFmtId="0" fontId="76" fillId="17" borderId="2" xfId="0" applyFont="1" applyFill="1" applyBorder="1" applyAlignment="1">
      <alignment horizontal="center" vertical="center" wrapText="1"/>
    </xf>
    <xf numFmtId="0" fontId="76" fillId="17" borderId="32" xfId="0" applyFont="1" applyFill="1" applyBorder="1" applyAlignment="1">
      <alignment horizontal="center" vertical="center" wrapText="1"/>
    </xf>
    <xf numFmtId="0" fontId="76" fillId="17" borderId="0" xfId="0" applyFont="1" applyFill="1" applyBorder="1" applyAlignment="1">
      <alignment horizontal="center" vertical="center" wrapText="1"/>
    </xf>
    <xf numFmtId="0" fontId="76" fillId="17" borderId="13" xfId="0" applyFont="1" applyFill="1" applyBorder="1" applyAlignment="1">
      <alignment horizontal="center" vertical="center" wrapText="1"/>
    </xf>
    <xf numFmtId="0" fontId="76" fillId="17" borderId="15" xfId="0" applyFont="1" applyFill="1" applyBorder="1" applyAlignment="1">
      <alignment horizontal="center" vertical="center" wrapText="1"/>
    </xf>
    <xf numFmtId="0" fontId="76" fillId="17" borderId="16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/>
    </xf>
    <xf numFmtId="0" fontId="39" fillId="4" borderId="40" xfId="0" applyFont="1" applyFill="1" applyBorder="1" applyAlignment="1">
      <alignment horizontal="center" vertical="center"/>
    </xf>
    <xf numFmtId="0" fontId="76" fillId="6" borderId="26" xfId="0" applyFont="1" applyFill="1" applyBorder="1" applyAlignment="1">
      <alignment horizontal="center" vertical="center" wrapText="1"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26" xfId="0" applyFont="1" applyBorder="1" applyAlignment="1">
      <alignment/>
    </xf>
    <xf numFmtId="0" fontId="95" fillId="19" borderId="27" xfId="0" applyFont="1" applyFill="1" applyBorder="1" applyAlignment="1">
      <alignment horizontal="center" vertical="center" wrapText="1"/>
    </xf>
    <xf numFmtId="0" fontId="95" fillId="19" borderId="27" xfId="0" applyFont="1" applyFill="1" applyBorder="1" applyAlignment="1">
      <alignment/>
    </xf>
    <xf numFmtId="0" fontId="95" fillId="19" borderId="49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60" xfId="0" applyBorder="1" applyAlignment="1">
      <alignment/>
    </xf>
    <xf numFmtId="0" fontId="0" fillId="0" borderId="16" xfId="0" applyBorder="1" applyAlignment="1">
      <alignment/>
    </xf>
    <xf numFmtId="0" fontId="96" fillId="18" borderId="27" xfId="0" applyFont="1" applyFill="1" applyBorder="1" applyAlignment="1">
      <alignment horizontal="center" vertical="center" wrapText="1"/>
    </xf>
    <xf numFmtId="0" fontId="96" fillId="18" borderId="27" xfId="0" applyFont="1" applyFill="1" applyBorder="1" applyAlignment="1">
      <alignment/>
    </xf>
    <xf numFmtId="0" fontId="96" fillId="18" borderId="49" xfId="0" applyFont="1" applyFill="1" applyBorder="1" applyAlignment="1">
      <alignment/>
    </xf>
    <xf numFmtId="0" fontId="96" fillId="10" borderId="26" xfId="0" applyFont="1" applyFill="1" applyBorder="1" applyAlignment="1">
      <alignment horizontal="center" vertical="center" wrapText="1"/>
    </xf>
    <xf numFmtId="0" fontId="82" fillId="10" borderId="50" xfId="0" applyFont="1" applyFill="1" applyBorder="1" applyAlignment="1">
      <alignment/>
    </xf>
    <xf numFmtId="0" fontId="96" fillId="24" borderId="27" xfId="0" applyFont="1" applyFill="1" applyBorder="1" applyAlignment="1">
      <alignment horizontal="center" vertical="center" wrapText="1"/>
    </xf>
    <xf numFmtId="0" fontId="96" fillId="24" borderId="27" xfId="0" applyFont="1" applyFill="1" applyBorder="1" applyAlignment="1">
      <alignment/>
    </xf>
    <xf numFmtId="0" fontId="95" fillId="4" borderId="7" xfId="0" applyFont="1" applyFill="1" applyBorder="1" applyAlignment="1">
      <alignment horizontal="center" vertical="center" wrapText="1"/>
    </xf>
    <xf numFmtId="0" fontId="95" fillId="4" borderId="27" xfId="0" applyFont="1" applyFill="1" applyBorder="1" applyAlignment="1">
      <alignment horizontal="center" vertical="center" wrapText="1"/>
    </xf>
    <xf numFmtId="0" fontId="44" fillId="37" borderId="7" xfId="0" applyFont="1" applyFill="1" applyBorder="1" applyAlignment="1">
      <alignment horizontal="center" vertical="center" wrapText="1"/>
    </xf>
    <xf numFmtId="0" fontId="44" fillId="37" borderId="27" xfId="0" applyFont="1" applyFill="1" applyBorder="1" applyAlignment="1">
      <alignment horizontal="center" vertical="center" wrapText="1"/>
    </xf>
    <xf numFmtId="0" fontId="44" fillId="37" borderId="28" xfId="0" applyFont="1" applyFill="1" applyBorder="1" applyAlignment="1">
      <alignment horizontal="center" vertical="center" wrapText="1"/>
    </xf>
    <xf numFmtId="0" fontId="44" fillId="37" borderId="42" xfId="0" applyFont="1" applyFill="1" applyBorder="1" applyAlignment="1">
      <alignment horizontal="center" vertical="center" wrapText="1"/>
    </xf>
    <xf numFmtId="0" fontId="44" fillId="37" borderId="43" xfId="0" applyFont="1" applyFill="1" applyBorder="1" applyAlignment="1">
      <alignment horizontal="center" vertical="center" wrapText="1"/>
    </xf>
    <xf numFmtId="0" fontId="96" fillId="10" borderId="28" xfId="0" applyFont="1" applyFill="1" applyBorder="1" applyAlignment="1">
      <alignment horizontal="center" vertical="center" wrapText="1"/>
    </xf>
    <xf numFmtId="0" fontId="96" fillId="9" borderId="7" xfId="0" applyFont="1" applyFill="1" applyBorder="1" applyAlignment="1">
      <alignment horizontal="center" vertical="center" wrapText="1"/>
    </xf>
    <xf numFmtId="0" fontId="39" fillId="30" borderId="36" xfId="0" applyFont="1" applyFill="1" applyBorder="1" applyAlignment="1">
      <alignment horizontal="center" vertical="center"/>
    </xf>
    <xf numFmtId="0" fontId="39" fillId="30" borderId="54" xfId="0" applyFont="1" applyFill="1" applyBorder="1" applyAlignment="1">
      <alignment horizontal="center" vertical="center"/>
    </xf>
    <xf numFmtId="0" fontId="44" fillId="6" borderId="26" xfId="0" applyFont="1" applyFill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vertical="center" wrapText="1"/>
    </xf>
    <xf numFmtId="0" fontId="44" fillId="6" borderId="28" xfId="0" applyFont="1" applyFill="1" applyBorder="1" applyAlignment="1">
      <alignment horizontal="center" vertical="center" wrapText="1"/>
    </xf>
    <xf numFmtId="0" fontId="96" fillId="18" borderId="28" xfId="0" applyFont="1" applyFill="1" applyBorder="1" applyAlignment="1">
      <alignment horizontal="center" vertical="center" wrapText="1"/>
    </xf>
    <xf numFmtId="0" fontId="96" fillId="24" borderId="22" xfId="0" applyFont="1" applyFill="1" applyBorder="1" applyAlignment="1">
      <alignment horizontal="center" vertical="center" wrapText="1"/>
    </xf>
    <xf numFmtId="0" fontId="95" fillId="4" borderId="22" xfId="0" applyFont="1" applyFill="1" applyBorder="1" applyAlignment="1">
      <alignment horizontal="center" vertical="center" wrapText="1"/>
    </xf>
    <xf numFmtId="0" fontId="43" fillId="30" borderId="54" xfId="0" applyFont="1" applyFill="1" applyBorder="1" applyAlignment="1">
      <alignment horizontal="center" vertical="center" wrapText="1"/>
    </xf>
    <xf numFmtId="0" fontId="76" fillId="20" borderId="2" xfId="0" applyFont="1" applyFill="1" applyBorder="1" applyAlignment="1">
      <alignment horizontal="center" vertical="center" wrapText="1"/>
    </xf>
    <xf numFmtId="0" fontId="76" fillId="20" borderId="32" xfId="0" applyFont="1" applyFill="1" applyBorder="1" applyAlignment="1">
      <alignment horizontal="center" vertical="center" wrapText="1"/>
    </xf>
    <xf numFmtId="0" fontId="76" fillId="20" borderId="5" xfId="0" applyFont="1" applyFill="1" applyBorder="1" applyAlignment="1">
      <alignment horizontal="center" vertical="center" wrapText="1"/>
    </xf>
    <xf numFmtId="0" fontId="76" fillId="20" borderId="65" xfId="0" applyFont="1" applyFill="1" applyBorder="1" applyAlignment="1">
      <alignment horizontal="center" vertical="center" wrapText="1"/>
    </xf>
    <xf numFmtId="0" fontId="81" fillId="3" borderId="66" xfId="0" applyFont="1" applyFill="1" applyBorder="1" applyAlignment="1">
      <alignment horizontal="center" vertical="center"/>
    </xf>
    <xf numFmtId="0" fontId="81" fillId="3" borderId="5" xfId="0" applyFont="1" applyFill="1" applyBorder="1" applyAlignment="1">
      <alignment horizontal="center" vertical="center"/>
    </xf>
    <xf numFmtId="0" fontId="81" fillId="3" borderId="65" xfId="0" applyFont="1" applyFill="1" applyBorder="1" applyAlignment="1">
      <alignment horizontal="center" vertical="center"/>
    </xf>
    <xf numFmtId="0" fontId="44" fillId="37" borderId="26" xfId="0" applyFont="1" applyFill="1" applyBorder="1" applyAlignment="1">
      <alignment horizontal="center" vertical="center" wrapText="1"/>
    </xf>
    <xf numFmtId="0" fontId="40" fillId="4" borderId="56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40" fillId="4" borderId="6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39" fillId="27" borderId="45" xfId="0" applyFont="1" applyFill="1" applyBorder="1" applyAlignment="1">
      <alignment horizontal="center" vertical="center"/>
    </xf>
    <xf numFmtId="0" fontId="39" fillId="37" borderId="56" xfId="0" applyFont="1" applyFill="1" applyBorder="1" applyAlignment="1">
      <alignment horizontal="center" vertical="center" wrapText="1"/>
    </xf>
    <xf numFmtId="0" fontId="39" fillId="37" borderId="66" xfId="0" applyFont="1" applyFill="1" applyBorder="1" applyAlignment="1">
      <alignment horizontal="center" vertical="center" wrapText="1"/>
    </xf>
    <xf numFmtId="0" fontId="40" fillId="15" borderId="24" xfId="0" applyFont="1" applyFill="1" applyBorder="1" applyAlignment="1">
      <alignment horizontal="center" vertical="center" wrapText="1"/>
    </xf>
    <xf numFmtId="0" fontId="40" fillId="19" borderId="24" xfId="0" applyFont="1" applyFill="1" applyBorder="1" applyAlignment="1">
      <alignment horizontal="center" vertical="center" wrapText="1"/>
    </xf>
    <xf numFmtId="0" fontId="44" fillId="7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94" fillId="4" borderId="22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/>
    </xf>
    <xf numFmtId="0" fontId="81" fillId="10" borderId="7" xfId="0" applyFont="1" applyFill="1" applyBorder="1" applyAlignment="1">
      <alignment horizontal="left" vertical="center" indent="3"/>
    </xf>
    <xf numFmtId="0" fontId="81" fillId="10" borderId="27" xfId="0" applyFont="1" applyFill="1" applyBorder="1" applyAlignment="1">
      <alignment horizontal="left" vertical="center" indent="3"/>
    </xf>
    <xf numFmtId="0" fontId="81" fillId="10" borderId="28" xfId="0" applyFont="1" applyFill="1" applyBorder="1" applyAlignment="1">
      <alignment horizontal="left" vertical="center" indent="3"/>
    </xf>
    <xf numFmtId="0" fontId="81" fillId="24" borderId="7" xfId="0" applyFont="1" applyFill="1" applyBorder="1" applyAlignment="1">
      <alignment horizontal="left" vertical="center" indent="3"/>
    </xf>
    <xf numFmtId="0" fontId="81" fillId="24" borderId="27" xfId="0" applyFont="1" applyFill="1" applyBorder="1" applyAlignment="1">
      <alignment horizontal="left" vertical="center" indent="3"/>
    </xf>
    <xf numFmtId="0" fontId="81" fillId="24" borderId="28" xfId="0" applyFont="1" applyFill="1" applyBorder="1" applyAlignment="1">
      <alignment horizontal="left" vertical="center" indent="3"/>
    </xf>
    <xf numFmtId="0" fontId="76" fillId="4" borderId="7" xfId="0" applyFont="1" applyFill="1" applyBorder="1" applyAlignment="1">
      <alignment horizontal="left" vertical="center" indent="3"/>
    </xf>
    <xf numFmtId="0" fontId="76" fillId="4" borderId="27" xfId="0" applyFont="1" applyFill="1" applyBorder="1" applyAlignment="1">
      <alignment horizontal="left" vertical="center" indent="3"/>
    </xf>
    <xf numFmtId="0" fontId="76" fillId="4" borderId="28" xfId="0" applyFont="1" applyFill="1" applyBorder="1" applyAlignment="1">
      <alignment horizontal="left" vertical="center" indent="3"/>
    </xf>
    <xf numFmtId="0" fontId="76" fillId="19" borderId="7" xfId="0" applyFont="1" applyFill="1" applyBorder="1" applyAlignment="1">
      <alignment horizontal="left" vertical="center" indent="3"/>
    </xf>
    <xf numFmtId="0" fontId="76" fillId="19" borderId="27" xfId="0" applyFont="1" applyFill="1" applyBorder="1" applyAlignment="1">
      <alignment horizontal="left" vertical="center" indent="3"/>
    </xf>
    <xf numFmtId="0" fontId="76" fillId="19" borderId="28" xfId="0" applyFont="1" applyFill="1" applyBorder="1" applyAlignment="1">
      <alignment horizontal="left" vertical="center" indent="3"/>
    </xf>
    <xf numFmtId="0" fontId="81" fillId="13" borderId="7" xfId="0" applyFont="1" applyFill="1" applyBorder="1" applyAlignment="1">
      <alignment horizontal="left" vertical="center" indent="3"/>
    </xf>
    <xf numFmtId="0" fontId="81" fillId="13" borderId="27" xfId="0" applyFont="1" applyFill="1" applyBorder="1" applyAlignment="1">
      <alignment horizontal="left" vertical="center" indent="3"/>
    </xf>
    <xf numFmtId="0" fontId="81" fillId="13" borderId="28" xfId="0" applyFont="1" applyFill="1" applyBorder="1" applyAlignment="1">
      <alignment horizontal="left" vertical="center" indent="3"/>
    </xf>
    <xf numFmtId="0" fontId="39" fillId="27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95" fillId="4" borderId="27" xfId="0" applyFont="1" applyFill="1" applyBorder="1" applyAlignment="1">
      <alignment/>
    </xf>
    <xf numFmtId="0" fontId="95" fillId="4" borderId="49" xfId="0" applyFont="1" applyFill="1" applyBorder="1" applyAlignment="1">
      <alignment/>
    </xf>
    <xf numFmtId="0" fontId="44" fillId="6" borderId="2" xfId="0" applyFont="1" applyFill="1" applyBorder="1" applyAlignment="1">
      <alignment horizontal="center" vertical="center" wrapText="1"/>
    </xf>
    <xf numFmtId="0" fontId="44" fillId="6" borderId="32" xfId="0" applyFont="1" applyFill="1" applyBorder="1" applyAlignment="1">
      <alignment horizontal="center" vertical="center" wrapText="1"/>
    </xf>
    <xf numFmtId="0" fontId="44" fillId="6" borderId="5" xfId="0" applyFont="1" applyFill="1" applyBorder="1" applyAlignment="1">
      <alignment horizontal="center" vertical="center" wrapText="1"/>
    </xf>
    <xf numFmtId="0" fontId="44" fillId="6" borderId="0" xfId="0" applyFont="1" applyFill="1" applyBorder="1" applyAlignment="1">
      <alignment horizontal="center" vertical="center" wrapText="1"/>
    </xf>
    <xf numFmtId="0" fontId="44" fillId="6" borderId="65" xfId="0" applyFont="1" applyFill="1" applyBorder="1" applyAlignment="1">
      <alignment horizontal="center" vertical="center" wrapText="1"/>
    </xf>
    <xf numFmtId="0" fontId="76" fillId="26" borderId="56" xfId="0" applyFont="1" applyFill="1" applyBorder="1" applyAlignment="1">
      <alignment horizontal="center" vertical="center"/>
    </xf>
    <xf numFmtId="0" fontId="82" fillId="0" borderId="2" xfId="0" applyFont="1" applyBorder="1" applyAlignment="1">
      <alignment/>
    </xf>
    <xf numFmtId="0" fontId="82" fillId="0" borderId="32" xfId="0" applyFont="1" applyBorder="1" applyAlignment="1">
      <alignment/>
    </xf>
    <xf numFmtId="0" fontId="82" fillId="0" borderId="12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13" xfId="0" applyFont="1" applyBorder="1" applyAlignment="1">
      <alignment/>
    </xf>
    <xf numFmtId="0" fontId="82" fillId="0" borderId="66" xfId="0" applyFont="1" applyBorder="1" applyAlignment="1">
      <alignment/>
    </xf>
    <xf numFmtId="0" fontId="82" fillId="0" borderId="5" xfId="0" applyFont="1" applyBorder="1" applyAlignment="1">
      <alignment/>
    </xf>
    <xf numFmtId="0" fontId="82" fillId="0" borderId="65" xfId="0" applyFont="1" applyBorder="1" applyAlignment="1">
      <alignment/>
    </xf>
    <xf numFmtId="0" fontId="44" fillId="6" borderId="56" xfId="0" applyFont="1" applyFill="1" applyBorder="1" applyAlignment="1">
      <alignment horizontal="center" vertical="center" wrapText="1"/>
    </xf>
    <xf numFmtId="0" fontId="44" fillId="6" borderId="66" xfId="0" applyFont="1" applyFill="1" applyBorder="1" applyAlignment="1">
      <alignment horizontal="center" vertical="center" wrapText="1"/>
    </xf>
    <xf numFmtId="0" fontId="95" fillId="25" borderId="26" xfId="0" applyFont="1" applyFill="1" applyBorder="1" applyAlignment="1">
      <alignment horizontal="center" vertical="center" wrapText="1"/>
    </xf>
    <xf numFmtId="0" fontId="96" fillId="8" borderId="28" xfId="0" applyFont="1" applyFill="1" applyBorder="1" applyAlignment="1">
      <alignment horizontal="center" vertical="center" wrapText="1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96" fillId="24" borderId="49" xfId="0" applyFont="1" applyFill="1" applyBorder="1" applyAlignment="1">
      <alignment/>
    </xf>
    <xf numFmtId="0" fontId="96" fillId="3" borderId="28" xfId="0" applyFont="1" applyFill="1" applyBorder="1" applyAlignment="1">
      <alignment horizontal="center" vertical="center" wrapText="1"/>
    </xf>
    <xf numFmtId="0" fontId="81" fillId="3" borderId="3" xfId="0" applyFont="1" applyFill="1" applyBorder="1" applyAlignment="1">
      <alignment horizontal="left" vertical="center" indent="2"/>
    </xf>
    <xf numFmtId="0" fontId="81" fillId="3" borderId="0" xfId="0" applyFont="1" applyFill="1" applyBorder="1" applyAlignment="1">
      <alignment horizontal="left" vertical="center" indent="2"/>
    </xf>
    <xf numFmtId="0" fontId="81" fillId="3" borderId="13" xfId="0" applyFont="1" applyFill="1" applyBorder="1" applyAlignment="1">
      <alignment horizontal="left" vertical="center" indent="2"/>
    </xf>
    <xf numFmtId="0" fontId="81" fillId="3" borderId="63" xfId="0" applyFont="1" applyFill="1" applyBorder="1" applyAlignment="1">
      <alignment horizontal="left" vertical="center" indent="2"/>
    </xf>
    <xf numFmtId="0" fontId="81" fillId="3" borderId="15" xfId="0" applyFont="1" applyFill="1" applyBorder="1" applyAlignment="1">
      <alignment horizontal="left" vertical="center" indent="2"/>
    </xf>
    <xf numFmtId="0" fontId="81" fillId="3" borderId="16" xfId="0" applyFont="1" applyFill="1" applyBorder="1" applyAlignment="1">
      <alignment horizontal="left" vertical="center" indent="2"/>
    </xf>
    <xf numFmtId="166" fontId="76" fillId="5" borderId="48" xfId="0" applyNumberFormat="1" applyFont="1" applyFill="1" applyBorder="1" applyAlignment="1">
      <alignment horizontal="center" vertical="center"/>
    </xf>
    <xf numFmtId="166" fontId="76" fillId="5" borderId="49" xfId="0" applyNumberFormat="1" applyFont="1" applyFill="1" applyBorder="1" applyAlignment="1">
      <alignment horizontal="center" vertical="center"/>
    </xf>
    <xf numFmtId="0" fontId="41" fillId="4" borderId="27" xfId="0" applyFont="1" applyFill="1" applyBorder="1" applyAlignment="1">
      <alignment horizontal="center" vertical="center"/>
    </xf>
    <xf numFmtId="0" fontId="41" fillId="4" borderId="49" xfId="0" applyFont="1" applyFill="1" applyBorder="1" applyAlignment="1">
      <alignment horizontal="center" vertical="center"/>
    </xf>
    <xf numFmtId="0" fontId="41" fillId="4" borderId="39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center" vertical="center"/>
    </xf>
    <xf numFmtId="0" fontId="44" fillId="5" borderId="17" xfId="0" applyFont="1" applyFill="1" applyBorder="1" applyAlignment="1">
      <alignment horizontal="center" vertical="center"/>
    </xf>
    <xf numFmtId="0" fontId="44" fillId="5" borderId="12" xfId="0" applyFont="1" applyFill="1" applyBorder="1" applyAlignment="1">
      <alignment horizontal="center" vertical="center"/>
    </xf>
    <xf numFmtId="0" fontId="44" fillId="5" borderId="14" xfId="0" applyFont="1" applyFill="1" applyBorder="1" applyAlignment="1">
      <alignment horizontal="center" vertical="center"/>
    </xf>
    <xf numFmtId="0" fontId="88" fillId="2" borderId="17" xfId="0" applyFont="1" applyFill="1" applyBorder="1" applyAlignment="1">
      <alignment horizontal="center" vertical="center"/>
    </xf>
    <xf numFmtId="0" fontId="88" fillId="2" borderId="12" xfId="0" applyFont="1" applyFill="1" applyBorder="1" applyAlignment="1">
      <alignment horizontal="center" vertical="center"/>
    </xf>
    <xf numFmtId="0" fontId="88" fillId="2" borderId="60" xfId="0" applyFont="1" applyFill="1" applyBorder="1" applyAlignment="1">
      <alignment horizontal="center" vertical="center"/>
    </xf>
    <xf numFmtId="0" fontId="99" fillId="9" borderId="21" xfId="0" applyFont="1" applyFill="1" applyBorder="1" applyAlignment="1">
      <alignment horizontal="left" indent="2"/>
    </xf>
    <xf numFmtId="0" fontId="99" fillId="9" borderId="22" xfId="0" applyFont="1" applyFill="1" applyBorder="1" applyAlignment="1">
      <alignment horizontal="left" indent="2"/>
    </xf>
    <xf numFmtId="0" fontId="99" fillId="9" borderId="23" xfId="0" applyFont="1" applyFill="1" applyBorder="1" applyAlignment="1">
      <alignment horizontal="left" indent="2"/>
    </xf>
    <xf numFmtId="0" fontId="99" fillId="9" borderId="26" xfId="0" applyFont="1" applyFill="1" applyBorder="1" applyAlignment="1">
      <alignment horizontal="left" indent="2"/>
    </xf>
    <xf numFmtId="0" fontId="99" fillId="9" borderId="27" xfId="0" applyFont="1" applyFill="1" applyBorder="1" applyAlignment="1">
      <alignment horizontal="left" indent="2"/>
    </xf>
    <xf numFmtId="0" fontId="99" fillId="9" borderId="28" xfId="0" applyFont="1" applyFill="1" applyBorder="1" applyAlignment="1">
      <alignment horizontal="left" indent="2"/>
    </xf>
    <xf numFmtId="0" fontId="16" fillId="2" borderId="12" xfId="0" applyFont="1" applyFill="1" applyBorder="1" applyAlignment="1">
      <alignment horizontal="left" vertical="center" wrapText="1" indent="2"/>
    </xf>
    <xf numFmtId="0" fontId="102" fillId="2" borderId="0" xfId="0" applyFont="1" applyFill="1" applyBorder="1" applyAlignment="1">
      <alignment/>
    </xf>
    <xf numFmtId="0" fontId="102" fillId="2" borderId="13" xfId="0" applyFont="1" applyFill="1" applyBorder="1" applyAlignment="1">
      <alignment/>
    </xf>
    <xf numFmtId="0" fontId="44" fillId="7" borderId="14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44" fillId="7" borderId="62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left" vertical="center" indent="2"/>
    </xf>
    <xf numFmtId="0" fontId="35" fillId="2" borderId="0" xfId="0" applyFont="1" applyFill="1" applyBorder="1" applyAlignment="1">
      <alignment horizontal="left" vertical="center" indent="2"/>
    </xf>
    <xf numFmtId="0" fontId="35" fillId="2" borderId="13" xfId="0" applyFont="1" applyFill="1" applyBorder="1" applyAlignment="1">
      <alignment horizontal="left" vertical="center" indent="2"/>
    </xf>
    <xf numFmtId="0" fontId="95" fillId="25" borderId="21" xfId="0" applyFont="1" applyFill="1" applyBorder="1" applyAlignment="1">
      <alignment horizontal="center" vertical="center" wrapText="1"/>
    </xf>
    <xf numFmtId="0" fontId="96" fillId="13" borderId="23" xfId="0" applyFont="1" applyFill="1" applyBorder="1" applyAlignment="1">
      <alignment horizontal="center" vertical="center" wrapText="1"/>
    </xf>
    <xf numFmtId="0" fontId="96" fillId="13" borderId="28" xfId="0" applyFont="1" applyFill="1" applyBorder="1" applyAlignment="1">
      <alignment horizontal="center" vertical="center" wrapText="1"/>
    </xf>
    <xf numFmtId="0" fontId="76" fillId="2" borderId="56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43" fillId="3" borderId="41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vertical="center"/>
    </xf>
    <xf numFmtId="0" fontId="32" fillId="3" borderId="43" xfId="0" applyFont="1" applyFill="1" applyBorder="1" applyAlignment="1">
      <alignment vertical="center"/>
    </xf>
    <xf numFmtId="0" fontId="39" fillId="30" borderId="21" xfId="0" applyFont="1" applyFill="1" applyBorder="1" applyAlignment="1">
      <alignment horizontal="center" vertical="center"/>
    </xf>
    <xf numFmtId="0" fontId="39" fillId="30" borderId="22" xfId="0" applyFont="1" applyFill="1" applyBorder="1" applyAlignment="1">
      <alignment horizontal="center" vertical="center"/>
    </xf>
    <xf numFmtId="0" fontId="23" fillId="30" borderId="22" xfId="0" applyFont="1" applyFill="1" applyBorder="1" applyAlignment="1">
      <alignment/>
    </xf>
    <xf numFmtId="0" fontId="23" fillId="30" borderId="23" xfId="0" applyFont="1" applyFill="1" applyBorder="1" applyAlignment="1">
      <alignment/>
    </xf>
    <xf numFmtId="0" fontId="23" fillId="30" borderId="41" xfId="0" applyFont="1" applyFill="1" applyBorder="1" applyAlignment="1">
      <alignment/>
    </xf>
    <xf numFmtId="0" fontId="23" fillId="30" borderId="42" xfId="0" applyFont="1" applyFill="1" applyBorder="1" applyAlignment="1">
      <alignment/>
    </xf>
    <xf numFmtId="0" fontId="23" fillId="30" borderId="43" xfId="0" applyFont="1" applyFill="1" applyBorder="1" applyAlignment="1">
      <alignment/>
    </xf>
    <xf numFmtId="0" fontId="81" fillId="3" borderId="12" xfId="0" applyFont="1" applyFill="1" applyBorder="1" applyAlignment="1">
      <alignment horizontal="center" vertical="center" wrapText="1"/>
    </xf>
    <xf numFmtId="0" fontId="81" fillId="3" borderId="0" xfId="0" applyFont="1" applyFill="1" applyBorder="1" applyAlignment="1">
      <alignment horizontal="center" vertical="center" wrapText="1"/>
    </xf>
    <xf numFmtId="0" fontId="81" fillId="3" borderId="13" xfId="0" applyFont="1" applyFill="1" applyBorder="1" applyAlignment="1">
      <alignment horizontal="center" vertical="center" wrapText="1"/>
    </xf>
    <xf numFmtId="0" fontId="96" fillId="18" borderId="22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44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vertical="center"/>
    </xf>
    <xf numFmtId="0" fontId="32" fillId="3" borderId="23" xfId="0" applyFont="1" applyFill="1" applyBorder="1" applyAlignment="1">
      <alignment vertical="center"/>
    </xf>
    <xf numFmtId="0" fontId="96" fillId="29" borderId="22" xfId="0" applyFont="1" applyFill="1" applyBorder="1" applyAlignment="1">
      <alignment horizontal="center" vertical="center" wrapText="1"/>
    </xf>
    <xf numFmtId="0" fontId="96" fillId="29" borderId="27" xfId="0" applyFont="1" applyFill="1" applyBorder="1" applyAlignment="1">
      <alignment horizontal="center" vertical="center" wrapText="1"/>
    </xf>
    <xf numFmtId="0" fontId="40" fillId="4" borderId="46" xfId="0" applyFont="1" applyFill="1" applyBorder="1" applyAlignment="1">
      <alignment horizontal="center" vertical="center"/>
    </xf>
    <xf numFmtId="0" fontId="40" fillId="4" borderId="56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45" xfId="0" applyFont="1" applyFill="1" applyBorder="1" applyAlignment="1">
      <alignment horizontal="center" vertical="center" wrapText="1"/>
    </xf>
    <xf numFmtId="0" fontId="40" fillId="25" borderId="12" xfId="0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center" vertical="center" wrapText="1"/>
    </xf>
    <xf numFmtId="0" fontId="40" fillId="25" borderId="13" xfId="0" applyFont="1" applyFill="1" applyBorder="1" applyAlignment="1">
      <alignment horizontal="center" vertical="center" wrapText="1"/>
    </xf>
    <xf numFmtId="0" fontId="95" fillId="25" borderId="22" xfId="0" applyFont="1" applyFill="1" applyBorder="1" applyAlignment="1">
      <alignment horizontal="center" vertical="center" wrapText="1"/>
    </xf>
    <xf numFmtId="0" fontId="96" fillId="10" borderId="23" xfId="0" applyFont="1" applyFill="1" applyBorder="1" applyAlignment="1">
      <alignment horizontal="center" vertical="center" wrapText="1"/>
    </xf>
    <xf numFmtId="0" fontId="95" fillId="11" borderId="22" xfId="0" applyFont="1" applyFill="1" applyBorder="1" applyAlignment="1">
      <alignment horizontal="center" vertical="center" wrapText="1"/>
    </xf>
    <xf numFmtId="0" fontId="95" fillId="11" borderId="27" xfId="0" applyFont="1" applyFill="1" applyBorder="1" applyAlignment="1">
      <alignment horizontal="center" vertical="center" wrapText="1"/>
    </xf>
    <xf numFmtId="0" fontId="96" fillId="9" borderId="6" xfId="0" applyFont="1" applyFill="1" applyBorder="1" applyAlignment="1">
      <alignment horizontal="center" vertical="center" wrapText="1"/>
    </xf>
    <xf numFmtId="0" fontId="39" fillId="30" borderId="21" xfId="0" applyFont="1" applyFill="1" applyBorder="1" applyAlignment="1">
      <alignment horizontal="center" vertical="center" wrapText="1"/>
    </xf>
    <xf numFmtId="0" fontId="39" fillId="30" borderId="44" xfId="0" applyFont="1" applyFill="1" applyBorder="1" applyAlignment="1">
      <alignment horizontal="center" vertical="center" wrapText="1"/>
    </xf>
    <xf numFmtId="0" fontId="23" fillId="30" borderId="8" xfId="0" applyFont="1" applyFill="1" applyBorder="1" applyAlignment="1">
      <alignment/>
    </xf>
    <xf numFmtId="0" fontId="44" fillId="26" borderId="2" xfId="0" applyFont="1" applyFill="1" applyBorder="1" applyAlignment="1">
      <alignment horizontal="center" vertical="center" wrapText="1"/>
    </xf>
    <xf numFmtId="0" fontId="44" fillId="26" borderId="32" xfId="0" applyFont="1" applyFill="1" applyBorder="1" applyAlignment="1">
      <alignment horizontal="center" vertical="center" wrapText="1"/>
    </xf>
    <xf numFmtId="0" fontId="44" fillId="26" borderId="0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 vertical="center" wrapText="1"/>
    </xf>
    <xf numFmtId="0" fontId="44" fillId="26" borderId="5" xfId="0" applyFont="1" applyFill="1" applyBorder="1" applyAlignment="1">
      <alignment horizontal="center" vertical="center" wrapText="1"/>
    </xf>
    <xf numFmtId="0" fontId="44" fillId="26" borderId="65" xfId="0" applyFont="1" applyFill="1" applyBorder="1" applyAlignment="1">
      <alignment horizontal="center" vertical="center" wrapText="1"/>
    </xf>
    <xf numFmtId="0" fontId="95" fillId="7" borderId="22" xfId="0" applyFont="1" applyFill="1" applyBorder="1" applyAlignment="1">
      <alignment horizontal="center" vertical="center" wrapText="1"/>
    </xf>
    <xf numFmtId="0" fontId="95" fillId="7" borderId="27" xfId="0" applyFont="1" applyFill="1" applyBorder="1" applyAlignment="1">
      <alignment horizontal="center" vertical="center" wrapText="1"/>
    </xf>
    <xf numFmtId="0" fontId="95" fillId="17" borderId="21" xfId="0" applyFont="1" applyFill="1" applyBorder="1" applyAlignment="1">
      <alignment horizontal="center" vertical="center" wrapText="1"/>
    </xf>
    <xf numFmtId="0" fontId="95" fillId="17" borderId="26" xfId="0" applyFont="1" applyFill="1" applyBorder="1" applyAlignment="1">
      <alignment horizontal="center" vertical="center" wrapText="1"/>
    </xf>
    <xf numFmtId="0" fontId="96" fillId="18" borderId="23" xfId="0" applyFont="1" applyFill="1" applyBorder="1" applyAlignment="1">
      <alignment horizontal="center" vertical="center" wrapText="1"/>
    </xf>
    <xf numFmtId="170" fontId="10" fillId="0" borderId="12" xfId="0" applyNumberFormat="1" applyFont="1" applyBorder="1" applyAlignment="1">
      <alignment horizontal="center" vertical="center"/>
    </xf>
    <xf numFmtId="170" fontId="13" fillId="5" borderId="36" xfId="0" applyNumberFormat="1" applyFont="1" applyFill="1" applyBorder="1" applyAlignment="1">
      <alignment horizontal="center" vertical="center" textRotation="90"/>
    </xf>
    <xf numFmtId="0" fontId="81" fillId="12" borderId="12" xfId="0" applyFont="1" applyFill="1" applyBorder="1" applyAlignment="1">
      <alignment horizontal="center" vertical="center"/>
    </xf>
    <xf numFmtId="0" fontId="81" fillId="12" borderId="0" xfId="0" applyFont="1" applyFill="1" applyBorder="1" applyAlignment="1">
      <alignment horizontal="center" vertical="center"/>
    </xf>
    <xf numFmtId="0" fontId="81" fillId="12" borderId="13" xfId="0" applyFont="1" applyFill="1" applyBorder="1" applyAlignment="1">
      <alignment horizontal="center" vertical="center"/>
    </xf>
    <xf numFmtId="0" fontId="95" fillId="11" borderId="37" xfId="0" applyFont="1" applyFill="1" applyBorder="1" applyAlignment="1">
      <alignment horizontal="center" vertical="center" wrapText="1"/>
    </xf>
    <xf numFmtId="0" fontId="95" fillId="7" borderId="28" xfId="0" applyFont="1" applyFill="1" applyBorder="1" applyAlignment="1">
      <alignment horizontal="center" vertical="center" wrapText="1"/>
    </xf>
    <xf numFmtId="0" fontId="44" fillId="37" borderId="48" xfId="0" applyFont="1" applyFill="1" applyBorder="1" applyAlignment="1">
      <alignment horizontal="center" vertical="center" wrapText="1"/>
    </xf>
    <xf numFmtId="0" fontId="81" fillId="3" borderId="18" xfId="0" applyFont="1" applyFill="1" applyBorder="1" applyAlignment="1">
      <alignment horizontal="center" vertical="center" wrapText="1"/>
    </xf>
    <xf numFmtId="0" fontId="81" fillId="3" borderId="48" xfId="0" applyFont="1" applyFill="1" applyBorder="1" applyAlignment="1">
      <alignment horizontal="center" vertical="center" wrapText="1"/>
    </xf>
    <xf numFmtId="0" fontId="81" fillId="3" borderId="59" xfId="0" applyFont="1" applyFill="1" applyBorder="1" applyAlignment="1">
      <alignment horizontal="center" vertical="center" wrapText="1"/>
    </xf>
    <xf numFmtId="0" fontId="76" fillId="2" borderId="2" xfId="0" applyFont="1" applyFill="1" applyBorder="1" applyAlignment="1">
      <alignment horizontal="center" vertical="center" wrapText="1"/>
    </xf>
    <xf numFmtId="0" fontId="76" fillId="2" borderId="32" xfId="0" applyFont="1" applyFill="1" applyBorder="1" applyAlignment="1">
      <alignment horizontal="center" vertical="center" wrapText="1"/>
    </xf>
    <xf numFmtId="0" fontId="76" fillId="2" borderId="0" xfId="0" applyFont="1" applyFill="1" applyBorder="1" applyAlignment="1">
      <alignment horizontal="center" vertical="center" wrapText="1"/>
    </xf>
    <xf numFmtId="0" fontId="76" fillId="2" borderId="13" xfId="0" applyFont="1" applyFill="1" applyBorder="1" applyAlignment="1">
      <alignment horizontal="center" vertical="center" wrapText="1"/>
    </xf>
    <xf numFmtId="0" fontId="44" fillId="37" borderId="8" xfId="0" applyFont="1" applyFill="1" applyBorder="1" applyAlignment="1">
      <alignment horizontal="center" vertical="center" wrapText="1"/>
    </xf>
    <xf numFmtId="170" fontId="13" fillId="5" borderId="54" xfId="0" applyNumberFormat="1" applyFont="1" applyFill="1" applyBorder="1" applyAlignment="1">
      <alignment horizontal="center" vertical="center" textRotation="90"/>
    </xf>
    <xf numFmtId="170" fontId="13" fillId="5" borderId="60" xfId="0" applyNumberFormat="1" applyFont="1" applyFill="1" applyBorder="1" applyAlignment="1">
      <alignment horizontal="center" vertical="center" textRotation="90"/>
    </xf>
    <xf numFmtId="0" fontId="76" fillId="37" borderId="12" xfId="0" applyFont="1" applyFill="1" applyBorder="1" applyAlignment="1">
      <alignment horizontal="center" vertical="center" wrapText="1"/>
    </xf>
    <xf numFmtId="0" fontId="76" fillId="37" borderId="0" xfId="0" applyFont="1" applyFill="1" applyBorder="1" applyAlignment="1">
      <alignment horizontal="center" vertical="center" wrapText="1"/>
    </xf>
    <xf numFmtId="0" fontId="76" fillId="37" borderId="13" xfId="0" applyFont="1" applyFill="1" applyBorder="1" applyAlignment="1">
      <alignment horizontal="center" vertical="center" wrapText="1"/>
    </xf>
    <xf numFmtId="0" fontId="40" fillId="37" borderId="56" xfId="0" applyFont="1" applyFill="1" applyBorder="1" applyAlignment="1" quotePrefix="1">
      <alignment horizontal="center" vertical="center" wrapText="1"/>
    </xf>
    <xf numFmtId="0" fontId="40" fillId="37" borderId="66" xfId="0" applyFont="1" applyFill="1" applyBorder="1" applyAlignment="1" quotePrefix="1">
      <alignment horizontal="center" vertical="center" wrapText="1"/>
    </xf>
    <xf numFmtId="0" fontId="42" fillId="3" borderId="12" xfId="0" applyFont="1" applyFill="1" applyBorder="1" applyAlignment="1">
      <alignment horizontal="center" vertical="center" wrapText="1"/>
    </xf>
    <xf numFmtId="0" fontId="43" fillId="3" borderId="54" xfId="0" applyFont="1" applyFill="1" applyBorder="1" applyAlignment="1">
      <alignment horizontal="center" vertical="center" wrapText="1"/>
    </xf>
    <xf numFmtId="0" fontId="76" fillId="30" borderId="31" xfId="0" applyFont="1" applyFill="1" applyBorder="1" applyAlignment="1">
      <alignment horizontal="center" vertical="center"/>
    </xf>
    <xf numFmtId="0" fontId="0" fillId="30" borderId="54" xfId="0" applyFill="1" applyBorder="1" applyAlignment="1">
      <alignment/>
    </xf>
    <xf numFmtId="0" fontId="96" fillId="29" borderId="1" xfId="0" applyFont="1" applyFill="1" applyBorder="1" applyAlignment="1">
      <alignment horizontal="center" vertical="center" wrapText="1"/>
    </xf>
    <xf numFmtId="0" fontId="96" fillId="29" borderId="8" xfId="0" applyFont="1" applyFill="1" applyBorder="1" applyAlignment="1">
      <alignment horizontal="center" vertical="center" wrapText="1"/>
    </xf>
    <xf numFmtId="0" fontId="96" fillId="29" borderId="3" xfId="0" applyFont="1" applyFill="1" applyBorder="1" applyAlignment="1">
      <alignment horizontal="center" vertical="center" wrapText="1"/>
    </xf>
    <xf numFmtId="0" fontId="96" fillId="29" borderId="9" xfId="0" applyFont="1" applyFill="1" applyBorder="1" applyAlignment="1">
      <alignment horizontal="center" vertical="center" wrapText="1"/>
    </xf>
    <xf numFmtId="0" fontId="96" fillId="29" borderId="4" xfId="0" applyFont="1" applyFill="1" applyBorder="1" applyAlignment="1">
      <alignment horizontal="center" vertical="center" wrapText="1"/>
    </xf>
    <xf numFmtId="0" fontId="96" fillId="29" borderId="18" xfId="0" applyFont="1" applyFill="1" applyBorder="1" applyAlignment="1">
      <alignment horizontal="center" vertical="center" wrapText="1"/>
    </xf>
    <xf numFmtId="0" fontId="81" fillId="8" borderId="67" xfId="0" applyFont="1" applyFill="1" applyBorder="1" applyAlignment="1">
      <alignment horizontal="left" vertical="center" indent="2"/>
    </xf>
    <xf numFmtId="0" fontId="81" fillId="8" borderId="10" xfId="0" applyFont="1" applyFill="1" applyBorder="1" applyAlignment="1">
      <alignment horizontal="left" vertical="center" indent="2"/>
    </xf>
    <xf numFmtId="0" fontId="81" fillId="8" borderId="68" xfId="0" applyFont="1" applyFill="1" applyBorder="1" applyAlignment="1">
      <alignment horizontal="left" vertical="center" indent="2"/>
    </xf>
    <xf numFmtId="0" fontId="81" fillId="8" borderId="63" xfId="0" applyFont="1" applyFill="1" applyBorder="1" applyAlignment="1">
      <alignment horizontal="left" vertical="center" indent="2"/>
    </xf>
    <xf numFmtId="0" fontId="81" fillId="8" borderId="15" xfId="0" applyFont="1" applyFill="1" applyBorder="1" applyAlignment="1">
      <alignment horizontal="left" vertical="center" indent="2"/>
    </xf>
    <xf numFmtId="0" fontId="81" fillId="8" borderId="69" xfId="0" applyFont="1" applyFill="1" applyBorder="1" applyAlignment="1">
      <alignment horizontal="left" vertical="center" indent="2"/>
    </xf>
    <xf numFmtId="0" fontId="84" fillId="4" borderId="47" xfId="0" applyFont="1" applyFill="1" applyBorder="1" applyAlignment="1">
      <alignment horizontal="center" vertical="center" wrapText="1"/>
    </xf>
    <xf numFmtId="0" fontId="84" fillId="4" borderId="55" xfId="0" applyFont="1" applyFill="1" applyBorder="1" applyAlignment="1">
      <alignment horizontal="center" vertical="center" wrapText="1"/>
    </xf>
    <xf numFmtId="0" fontId="84" fillId="4" borderId="53" xfId="0" applyFont="1" applyFill="1" applyBorder="1" applyAlignment="1">
      <alignment horizontal="center" vertical="center" wrapText="1"/>
    </xf>
    <xf numFmtId="0" fontId="76" fillId="26" borderId="46" xfId="0" applyFont="1" applyFill="1" applyBorder="1" applyAlignment="1">
      <alignment horizontal="left" vertical="center" indent="3"/>
    </xf>
    <xf numFmtId="0" fontId="76" fillId="26" borderId="52" xfId="0" applyFont="1" applyFill="1" applyBorder="1" applyAlignment="1">
      <alignment horizontal="left" vertical="center" indent="3"/>
    </xf>
    <xf numFmtId="0" fontId="76" fillId="26" borderId="20" xfId="0" applyFont="1" applyFill="1" applyBorder="1" applyAlignment="1">
      <alignment horizontal="left" vertical="center" indent="3"/>
    </xf>
    <xf numFmtId="0" fontId="76" fillId="20" borderId="51" xfId="0" applyFont="1" applyFill="1" applyBorder="1" applyAlignment="1">
      <alignment horizontal="left" vertical="center" indent="3"/>
    </xf>
    <xf numFmtId="0" fontId="76" fillId="20" borderId="6" xfId="0" applyFont="1" applyFill="1" applyBorder="1" applyAlignment="1">
      <alignment horizontal="left" vertical="center" indent="3"/>
    </xf>
    <xf numFmtId="0" fontId="76" fillId="20" borderId="25" xfId="0" applyFont="1" applyFill="1" applyBorder="1" applyAlignment="1">
      <alignment horizontal="left" vertical="center" indent="3"/>
    </xf>
    <xf numFmtId="0" fontId="76" fillId="27" borderId="47" xfId="0" applyFont="1" applyFill="1" applyBorder="1" applyAlignment="1">
      <alignment horizontal="left" vertical="center" indent="3"/>
    </xf>
    <xf numFmtId="0" fontId="76" fillId="27" borderId="55" xfId="0" applyFont="1" applyFill="1" applyBorder="1" applyAlignment="1">
      <alignment horizontal="left" vertical="center" indent="3"/>
    </xf>
    <xf numFmtId="0" fontId="76" fillId="27" borderId="70" xfId="0" applyFont="1" applyFill="1" applyBorder="1" applyAlignment="1">
      <alignment horizontal="left" vertical="center" indent="3"/>
    </xf>
    <xf numFmtId="0" fontId="81" fillId="3" borderId="3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3" borderId="9" xfId="0" applyFont="1" applyFill="1" applyBorder="1" applyAlignment="1">
      <alignment horizontal="right" vertical="center"/>
    </xf>
    <xf numFmtId="0" fontId="81" fillId="3" borderId="63" xfId="0" applyFont="1" applyFill="1" applyBorder="1" applyAlignment="1">
      <alignment horizontal="right" vertical="center"/>
    </xf>
    <xf numFmtId="0" fontId="81" fillId="3" borderId="15" xfId="0" applyFont="1" applyFill="1" applyBorder="1" applyAlignment="1">
      <alignment horizontal="right" vertical="center"/>
    </xf>
    <xf numFmtId="0" fontId="81" fillId="3" borderId="69" xfId="0" applyFont="1" applyFill="1" applyBorder="1" applyAlignment="1">
      <alignment horizontal="right" vertical="center"/>
    </xf>
    <xf numFmtId="166" fontId="76" fillId="5" borderId="71" xfId="0" applyNumberFormat="1" applyFont="1" applyFill="1" applyBorder="1" applyAlignment="1">
      <alignment horizontal="center" vertical="center"/>
    </xf>
    <xf numFmtId="0" fontId="81" fillId="8" borderId="12" xfId="0" applyFont="1" applyFill="1" applyBorder="1" applyAlignment="1">
      <alignment horizontal="right" vertical="center"/>
    </xf>
    <xf numFmtId="0" fontId="81" fillId="8" borderId="0" xfId="0" applyFont="1" applyFill="1" applyBorder="1" applyAlignment="1">
      <alignment horizontal="right" vertical="center"/>
    </xf>
    <xf numFmtId="0" fontId="81" fillId="8" borderId="9" xfId="0" applyFont="1" applyFill="1" applyBorder="1" applyAlignment="1">
      <alignment horizontal="right" vertical="center"/>
    </xf>
    <xf numFmtId="0" fontId="81" fillId="8" borderId="14" xfId="0" applyFont="1" applyFill="1" applyBorder="1" applyAlignment="1">
      <alignment horizontal="right" vertical="center"/>
    </xf>
    <xf numFmtId="0" fontId="81" fillId="8" borderId="15" xfId="0" applyFont="1" applyFill="1" applyBorder="1" applyAlignment="1">
      <alignment horizontal="right" vertical="center"/>
    </xf>
    <xf numFmtId="0" fontId="81" fillId="8" borderId="69" xfId="0" applyFont="1" applyFill="1" applyBorder="1" applyAlignment="1">
      <alignment horizontal="right" vertical="center"/>
    </xf>
    <xf numFmtId="164" fontId="15" fillId="2" borderId="2" xfId="22" applyFont="1" applyFill="1" applyBorder="1" applyAlignment="1">
      <alignment horizontal="center" vertical="center"/>
      <protection/>
    </xf>
    <xf numFmtId="164" fontId="14" fillId="2" borderId="0" xfId="22" applyNumberFormat="1" applyFont="1" applyFill="1" applyBorder="1" applyAlignment="1" applyProtection="1" quotePrefix="1">
      <alignment horizontal="center" vertical="center"/>
      <protection/>
    </xf>
    <xf numFmtId="164" fontId="47" fillId="4" borderId="0" xfId="22" applyNumberFormat="1" applyFont="1" applyFill="1" applyAlignment="1" applyProtection="1">
      <alignment horizontal="center" vertical="center" wrapText="1"/>
      <protection/>
    </xf>
    <xf numFmtId="164" fontId="57" fillId="4" borderId="0" xfId="22" applyFont="1" applyFill="1" applyBorder="1" applyAlignment="1">
      <alignment horizontal="center" vertical="center"/>
      <protection/>
    </xf>
    <xf numFmtId="164" fontId="26" fillId="7" borderId="1" xfId="24" applyNumberFormat="1" applyFont="1" applyFill="1" applyBorder="1" applyAlignment="1" applyProtection="1">
      <alignment horizontal="center" vertical="center" wrapText="1"/>
      <protection/>
    </xf>
    <xf numFmtId="164" fontId="26" fillId="7" borderId="8" xfId="24" applyNumberFormat="1" applyFont="1" applyFill="1" applyBorder="1" applyAlignment="1" applyProtection="1">
      <alignment horizontal="center" vertical="center" wrapText="1"/>
      <protection/>
    </xf>
    <xf numFmtId="164" fontId="26" fillId="7" borderId="3" xfId="24" applyNumberFormat="1" applyFont="1" applyFill="1" applyBorder="1" applyAlignment="1" applyProtection="1">
      <alignment horizontal="center" vertical="center" wrapText="1"/>
      <protection/>
    </xf>
    <xf numFmtId="164" fontId="26" fillId="7" borderId="9" xfId="24" applyNumberFormat="1" applyFont="1" applyFill="1" applyBorder="1" applyAlignment="1" applyProtection="1">
      <alignment horizontal="center" vertical="center" wrapText="1"/>
      <protection/>
    </xf>
    <xf numFmtId="164" fontId="26" fillId="7" borderId="4" xfId="24" applyNumberFormat="1" applyFont="1" applyFill="1" applyBorder="1" applyAlignment="1" applyProtection="1">
      <alignment horizontal="center" vertical="center" wrapText="1"/>
      <protection/>
    </xf>
    <xf numFmtId="164" fontId="26" fillId="7" borderId="18" xfId="24" applyNumberFormat="1" applyFont="1" applyFill="1" applyBorder="1" applyAlignment="1" applyProtection="1">
      <alignment horizontal="center" vertical="center" wrapText="1"/>
      <protection/>
    </xf>
    <xf numFmtId="164" fontId="19" fillId="3" borderId="0" xfId="22" applyFont="1" applyFill="1" applyBorder="1" applyAlignment="1" quotePrefix="1">
      <alignment horizontal="center" vertical="center"/>
      <protection/>
    </xf>
    <xf numFmtId="164" fontId="7" fillId="4" borderId="0" xfId="22" applyNumberFormat="1" applyFont="1" applyFill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 horizontal="center" vertical="center"/>
    </xf>
    <xf numFmtId="164" fontId="14" fillId="2" borderId="12" xfId="22" applyNumberFormat="1" applyFont="1" applyFill="1" applyBorder="1" applyAlignment="1" applyProtection="1" quotePrefix="1">
      <alignment horizontal="center" vertical="center"/>
      <protection/>
    </xf>
    <xf numFmtId="0" fontId="24" fillId="19" borderId="0" xfId="0" applyFont="1" applyFill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horizontal="center" vertical="center"/>
    </xf>
    <xf numFmtId="0" fontId="19" fillId="29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/>
    </xf>
    <xf numFmtId="0" fontId="19" fillId="10" borderId="0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/>
    </xf>
    <xf numFmtId="0" fontId="19" fillId="24" borderId="0" xfId="0" applyFont="1" applyFill="1" applyBorder="1" applyAlignment="1">
      <alignment horizontal="center" vertical="center"/>
    </xf>
    <xf numFmtId="0" fontId="46" fillId="19" borderId="0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46" fillId="21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164" fontId="19" fillId="3" borderId="0" xfId="22" applyNumberFormat="1" applyFont="1" applyFill="1" applyAlignment="1" applyProtection="1">
      <alignment horizontal="center" vertical="center" wrapText="1"/>
      <protection/>
    </xf>
    <xf numFmtId="164" fontId="25" fillId="3" borderId="0" xfId="22" applyFont="1" applyFill="1" applyAlignment="1">
      <alignment horizontal="center" vertical="center" wrapText="1"/>
      <protection/>
    </xf>
    <xf numFmtId="164" fontId="25" fillId="3" borderId="0" xfId="22" applyFont="1" applyFill="1" applyAlignment="1" quotePrefix="1">
      <alignment horizontal="center" vertical="center" wrapText="1"/>
      <protection/>
    </xf>
    <xf numFmtId="164" fontId="19" fillId="3" borderId="0" xfId="22" applyNumberFormat="1" applyFont="1" applyFill="1" applyAlignment="1" applyProtection="1">
      <alignment horizontal="center" vertical="center"/>
      <protection/>
    </xf>
    <xf numFmtId="0" fontId="19" fillId="31" borderId="0" xfId="25" applyFont="1" applyFill="1" applyBorder="1" applyAlignment="1">
      <alignment horizontal="center" vertical="center"/>
      <protection/>
    </xf>
    <xf numFmtId="0" fontId="24" fillId="32" borderId="0" xfId="25" applyFont="1" applyFill="1" applyBorder="1" applyAlignment="1">
      <alignment horizontal="center" vertical="center"/>
      <protection/>
    </xf>
    <xf numFmtId="0" fontId="24" fillId="33" borderId="0" xfId="25" applyFont="1" applyFill="1" applyBorder="1" applyAlignment="1">
      <alignment horizontal="center"/>
      <protection/>
    </xf>
    <xf numFmtId="164" fontId="19" fillId="35" borderId="0" xfId="23" applyFont="1" applyFill="1" applyBorder="1" applyAlignment="1">
      <alignment horizontal="center" vertical="center"/>
      <protection/>
    </xf>
  </cellXfs>
  <cellStyles count="15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_PC-VERSION-11-04-xxxxr0-W-802.11-WG-Tentative-Agenda-July-2004" xfId="23"/>
    <cellStyle name="Normal_00250r0P802-15_WG-Sep00 Meeting Objectives and Agenda1" xfId="24"/>
    <cellStyle name="Normal_PC-VERSION-11-04-xxxxr0-W-802.11-WG-Tentative-Agenda-July-200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15"/>
          <c:w val="0.935"/>
          <c:h val="0.92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'802.11 WLAN Graphic'!$G$76:$G$95</c:f>
              <c:numCache>
                <c:ptCount val="20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'802.11 WLAN Graphic'!$H$76:$H$95</c:f>
              <c:numCache>
                <c:ptCount val="20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'802.11 WLAN Graphic'!$I$76:$I$95</c:f>
              <c:numCache>
                <c:ptCount val="20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'802.11 WLAN Graphic'!$J$76:$J$95</c:f>
              <c:numCache>
                <c:ptCount val="20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'802.11 WLAN Graphic'!$M$76:$M$95</c:f>
              <c:numCache>
                <c:ptCount val="20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'802.11 WLAN Graphic'!$N$76:$N$95</c:f>
              <c:numCache>
                <c:ptCount val="20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'802.11 WLAN Graphic'!$Q$76:$Q$95</c:f>
              <c:numCache>
                <c:ptCount val="20"/>
                <c:pt idx="0">
                  <c:v>5.999999999999999</c:v>
                </c:pt>
                <c:pt idx="1">
                  <c:v>2</c:v>
                </c:pt>
                <c:pt idx="2">
                  <c:v>3.500000000000001</c:v>
                </c:pt>
                <c:pt idx="3">
                  <c:v>1</c:v>
                </c:pt>
                <c:pt idx="4">
                  <c:v>1.5</c:v>
                </c:pt>
                <c:pt idx="5">
                  <c:v>18</c:v>
                </c:pt>
                <c:pt idx="6">
                  <c:v>4</c:v>
                </c:pt>
                <c:pt idx="7">
                  <c:v>20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2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'802.11 WLAN Graphic'!$R$76:$R$95</c:f>
              <c:numCache>
                <c:ptCount val="20"/>
                <c:pt idx="0">
                  <c:v>0.036809815950920234</c:v>
                </c:pt>
                <c:pt idx="1">
                  <c:v>0.012269938650306747</c:v>
                </c:pt>
                <c:pt idx="2">
                  <c:v>0.021472392638036814</c:v>
                </c:pt>
                <c:pt idx="3">
                  <c:v>0.0061349693251533735</c:v>
                </c:pt>
                <c:pt idx="4">
                  <c:v>0.00920245398773006</c:v>
                </c:pt>
                <c:pt idx="5">
                  <c:v>0.11042944785276072</c:v>
                </c:pt>
                <c:pt idx="6">
                  <c:v>0.024539877300613494</c:v>
                </c:pt>
                <c:pt idx="7">
                  <c:v>0.12269938650306747</c:v>
                </c:pt>
                <c:pt idx="8">
                  <c:v>0.08588957055214723</c:v>
                </c:pt>
                <c:pt idx="9">
                  <c:v>0.09815950920245398</c:v>
                </c:pt>
                <c:pt idx="10">
                  <c:v>0.08588957055214723</c:v>
                </c:pt>
                <c:pt idx="11">
                  <c:v>0.08588957055214723</c:v>
                </c:pt>
                <c:pt idx="12">
                  <c:v>0.012269938650306747</c:v>
                </c:pt>
                <c:pt idx="13">
                  <c:v>0.04907975460122699</c:v>
                </c:pt>
                <c:pt idx="14">
                  <c:v>0.04907975460122699</c:v>
                </c:pt>
                <c:pt idx="15">
                  <c:v>0.03680981595092024</c:v>
                </c:pt>
                <c:pt idx="16">
                  <c:v>0.04907975460122699</c:v>
                </c:pt>
                <c:pt idx="17">
                  <c:v>0.07361963190184048</c:v>
                </c:pt>
                <c:pt idx="18">
                  <c:v>0.024539877300613494</c:v>
                </c:pt>
                <c:pt idx="19">
                  <c:v>0.0061349693251533735</c:v>
                </c:pt>
              </c:numCache>
            </c:numRef>
          </c:val>
        </c:ser>
        <c:axId val="32301149"/>
        <c:axId val="22274886"/>
      </c:barChart>
      <c:catAx>
        <c:axId val="3230114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>
                <a:latin typeface="Arial"/>
                <a:ea typeface="Arial"/>
                <a:cs typeface="Arial"/>
              </a:defRPr>
            </a:pPr>
          </a:p>
        </c:txPr>
        <c:crossAx val="22274886"/>
        <c:crosses val="autoZero"/>
        <c:auto val="1"/>
        <c:lblOffset val="100"/>
        <c:noMultiLvlLbl val="0"/>
      </c:catAx>
      <c:valAx>
        <c:axId val="222748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3230114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12</xdr:row>
      <xdr:rowOff>123825</xdr:rowOff>
    </xdr:from>
    <xdr:to>
      <xdr:col>11</xdr:col>
      <xdr:colOff>257175</xdr:colOff>
      <xdr:row>29</xdr:row>
      <xdr:rowOff>9525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085975"/>
          <a:ext cx="30670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4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86th Session of the           WG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5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12</xdr:col>
      <xdr:colOff>47625</xdr:colOff>
      <xdr:row>12</xdr:row>
      <xdr:rowOff>47625</xdr:rowOff>
    </xdr:to>
    <xdr:sp>
      <xdr:nvSpPr>
        <xdr:cNvPr id="6" name="AutoShape 60"/>
        <xdr:cNvSpPr>
          <a:spLocks/>
        </xdr:cNvSpPr>
      </xdr:nvSpPr>
      <xdr:spPr>
        <a:xfrm>
          <a:off x="2809875" y="1638300"/>
          <a:ext cx="38862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July 11th-16th, 2004, Portland, OR, USA</a:t>
          </a:r>
        </a:p>
      </xdr:txBody>
    </xdr:sp>
    <xdr:clientData/>
  </xdr:twoCellAnchor>
  <xdr:twoCellAnchor>
    <xdr:from>
      <xdr:col>7</xdr:col>
      <xdr:colOff>228600</xdr:colOff>
      <xdr:row>29</xdr:row>
      <xdr:rowOff>66675</xdr:rowOff>
    </xdr:from>
    <xdr:to>
      <xdr:col>10</xdr:col>
      <xdr:colOff>247650</xdr:colOff>
      <xdr:row>31</xdr:row>
      <xdr:rowOff>19050</xdr:rowOff>
    </xdr:to>
    <xdr:sp>
      <xdr:nvSpPr>
        <xdr:cNvPr id="7" name="AutoShape 61"/>
        <xdr:cNvSpPr>
          <a:spLocks/>
        </xdr:cNvSpPr>
      </xdr:nvSpPr>
      <xdr:spPr>
        <a:xfrm>
          <a:off x="382905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8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Stuart J. Kerry - Chair, IEEE 802.11 WLANs Working Group stuart.kerry@philips.com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514350</xdr:colOff>
      <xdr:row>4</xdr:row>
      <xdr:rowOff>38100</xdr:rowOff>
    </xdr:to>
    <xdr:pic>
      <xdr:nvPicPr>
        <xdr:cNvPr id="9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12</xdr:row>
      <xdr:rowOff>114300</xdr:rowOff>
    </xdr:from>
    <xdr:to>
      <xdr:col>10</xdr:col>
      <xdr:colOff>514350</xdr:colOff>
      <xdr:row>29</xdr:row>
      <xdr:rowOff>57150</xdr:rowOff>
    </xdr:to>
    <xdr:pic>
      <xdr:nvPicPr>
        <xdr:cNvPr id="1" name="Picture 131" descr="Mt. Ho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162175"/>
          <a:ext cx="26955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32</xdr:row>
      <xdr:rowOff>0</xdr:rowOff>
    </xdr:from>
    <xdr:to>
      <xdr:col>5</xdr:col>
      <xdr:colOff>152400</xdr:colOff>
      <xdr:row>33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9625" y="5286375"/>
          <a:ext cx="1933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0</xdr:rowOff>
    </xdr:from>
    <xdr:to>
      <xdr:col>10</xdr:col>
      <xdr:colOff>533400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76600" y="5286375"/>
          <a:ext cx="2895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66675</xdr:rowOff>
    </xdr:from>
    <xdr:to>
      <xdr:col>14</xdr:col>
      <xdr:colOff>590550</xdr:colOff>
      <xdr:row>4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866775" y="209550"/>
          <a:ext cx="780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8th Joint Opening Plenary Session of the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13</xdr:col>
      <xdr:colOff>95250</xdr:colOff>
      <xdr:row>9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1990725" y="857250"/>
          <a:ext cx="557212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802 Wireless Groups</a:t>
          </a:r>
        </a:p>
      </xdr:txBody>
    </xdr:sp>
    <xdr:clientData/>
  </xdr:twoCellAnchor>
  <xdr:twoCellAnchor>
    <xdr:from>
      <xdr:col>3</xdr:col>
      <xdr:colOff>57150</xdr:colOff>
      <xdr:row>33</xdr:row>
      <xdr:rowOff>95250</xdr:rowOff>
    </xdr:from>
    <xdr:to>
      <xdr:col>13</xdr:col>
      <xdr:colOff>542925</xdr:colOff>
      <xdr:row>34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1428750" y="5543550"/>
          <a:ext cx="6581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Stuart J. Kerry - Chair, IEEE 802.11 WLANs Working Group - stuart.kerry@philips.com</a:t>
          </a:r>
        </a:p>
      </xdr:txBody>
    </xdr:sp>
    <xdr:clientData/>
  </xdr:twoCellAnchor>
  <xdr:twoCellAnchor>
    <xdr:from>
      <xdr:col>5</xdr:col>
      <xdr:colOff>304800</xdr:colOff>
      <xdr:row>10</xdr:row>
      <xdr:rowOff>0</xdr:rowOff>
    </xdr:from>
    <xdr:to>
      <xdr:col>11</xdr:col>
      <xdr:colOff>523875</xdr:colOff>
      <xdr:row>12</xdr:row>
      <xdr:rowOff>47625</xdr:rowOff>
    </xdr:to>
    <xdr:sp>
      <xdr:nvSpPr>
        <xdr:cNvPr id="7" name="AutoShape 115"/>
        <xdr:cNvSpPr>
          <a:spLocks/>
        </xdr:cNvSpPr>
      </xdr:nvSpPr>
      <xdr:spPr>
        <a:xfrm>
          <a:off x="2895600" y="1724025"/>
          <a:ext cx="38766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July 11th-16th, 2004, Portland, OR, USA</a:t>
          </a:r>
        </a:p>
      </xdr:txBody>
    </xdr:sp>
    <xdr:clientData/>
  </xdr:twoCellAnchor>
  <xdr:twoCellAnchor>
    <xdr:from>
      <xdr:col>7</xdr:col>
      <xdr:colOff>333375</xdr:colOff>
      <xdr:row>13</xdr:row>
      <xdr:rowOff>133350</xdr:rowOff>
    </xdr:from>
    <xdr:to>
      <xdr:col>9</xdr:col>
      <xdr:colOff>438150</xdr:colOff>
      <xdr:row>28</xdr:row>
      <xdr:rowOff>9525</xdr:rowOff>
    </xdr:to>
    <xdr:sp>
      <xdr:nvSpPr>
        <xdr:cNvPr id="8" name="AutoShape 117"/>
        <xdr:cNvSpPr>
          <a:spLocks/>
        </xdr:cNvSpPr>
      </xdr:nvSpPr>
      <xdr:spPr>
        <a:xfrm>
          <a:off x="4143375" y="2343150"/>
          <a:ext cx="1323975" cy="23050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l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- 11 WLAN
- 15 WPAN
- 18 R-REG
- 19 COEX
- 20 MBWA
- 21 MIHO</a:t>
          </a:r>
        </a:p>
      </xdr:txBody>
    </xdr:sp>
    <xdr:clientData/>
  </xdr:twoCellAnchor>
  <xdr:twoCellAnchor>
    <xdr:from>
      <xdr:col>1</xdr:col>
      <xdr:colOff>85725</xdr:colOff>
      <xdr:row>32</xdr:row>
      <xdr:rowOff>38100</xdr:rowOff>
    </xdr:from>
    <xdr:to>
      <xdr:col>15</xdr:col>
      <xdr:colOff>571500</xdr:colOff>
      <xdr:row>35</xdr:row>
      <xdr:rowOff>57150</xdr:rowOff>
    </xdr:to>
    <xdr:sp>
      <xdr:nvSpPr>
        <xdr:cNvPr id="9" name="AutoShape 123"/>
        <xdr:cNvSpPr>
          <a:spLocks/>
        </xdr:cNvSpPr>
      </xdr:nvSpPr>
      <xdr:spPr>
        <a:xfrm>
          <a:off x="266700" y="5324475"/>
          <a:ext cx="9020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802.11 CHAIR - STUART J. KERRY / 802.15 CHAIR - BOB HEILE / 802.16 CHAIR - ROGER MARKS / 802.18 CHAIR - CARL STEVENSON /
 802.19 CHAIR - STEVE SHELLHAMMER / 802.20 CHAIR - JERRY UPTON / 802.21 CHAIR - AJAY RAJKUMAR</a:t>
          </a:r>
        </a:p>
      </xdr:txBody>
    </xdr:sp>
    <xdr:clientData/>
  </xdr:twoCellAnchor>
  <xdr:twoCellAnchor>
    <xdr:from>
      <xdr:col>6</xdr:col>
      <xdr:colOff>266700</xdr:colOff>
      <xdr:row>29</xdr:row>
      <xdr:rowOff>142875</xdr:rowOff>
    </xdr:from>
    <xdr:to>
      <xdr:col>10</xdr:col>
      <xdr:colOff>533400</xdr:colOff>
      <xdr:row>31</xdr:row>
      <xdr:rowOff>95250</xdr:rowOff>
    </xdr:to>
    <xdr:sp>
      <xdr:nvSpPr>
        <xdr:cNvPr id="10" name="AutoShape 129"/>
        <xdr:cNvSpPr>
          <a:spLocks/>
        </xdr:cNvSpPr>
      </xdr:nvSpPr>
      <xdr:spPr>
        <a:xfrm>
          <a:off x="3467100" y="4943475"/>
          <a:ext cx="27051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www.802WirelessWorld.com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15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52475" y="0"/>
          <a:ext cx="8201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 Courtesy To Others  …</a:t>
          </a: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476250</xdr:colOff>
      <xdr:row>4</xdr:row>
      <xdr:rowOff>28575</xdr:rowOff>
    </xdr:from>
    <xdr:to>
      <xdr:col>15</xdr:col>
      <xdr:colOff>152400</xdr:colOff>
      <xdr:row>34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52475" y="676275"/>
          <a:ext cx="8210550" cy="4943475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switch your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Phones OFF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to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VIBRATE Alert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 the meeting rooms……"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"Our thanks to all those people who now use Headsets !”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of audio and/or video recording of any 802.11 meeting is specifically prohibited. Still photography is only permitted by a public request and permission of the meeting membership via the WG Chair, and is not for commercial purposes.</a:t>
          </a:r>
        </a:p>
      </xdr:txBody>
    </xdr:sp>
    <xdr:clientData/>
  </xdr:twoCellAnchor>
  <xdr:twoCellAnchor>
    <xdr:from>
      <xdr:col>10</xdr:col>
      <xdr:colOff>266700</xdr:colOff>
      <xdr:row>5</xdr:row>
      <xdr:rowOff>28575</xdr:rowOff>
    </xdr:from>
    <xdr:to>
      <xdr:col>14</xdr:col>
      <xdr:colOff>114300</xdr:colOff>
      <xdr:row>19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82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142875</xdr:rowOff>
    </xdr:from>
    <xdr:to>
      <xdr:col>8</xdr:col>
      <xdr:colOff>361950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763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95250</xdr:rowOff>
    </xdr:from>
    <xdr:to>
      <xdr:col>5</xdr:col>
      <xdr:colOff>390525</xdr:colOff>
      <xdr:row>13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4295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32</xdr:row>
      <xdr:rowOff>114300</xdr:rowOff>
    </xdr:from>
    <xdr:ext cx="1990725" cy="1047750"/>
    <xdr:sp>
      <xdr:nvSpPr>
        <xdr:cNvPr id="1" name="AutoShape 12"/>
        <xdr:cNvSpPr>
          <a:spLocks/>
        </xdr:cNvSpPr>
      </xdr:nvSpPr>
      <xdr:spPr>
        <a:xfrm>
          <a:off x="485775" y="4076700"/>
          <a:ext cx="19907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PHY Activities</a:t>
          </a:r>
        </a:p>
      </xdr:txBody>
    </xdr:sp>
    <xdr:clientData/>
  </xdr:oneCellAnchor>
  <xdr:oneCellAnchor>
    <xdr:from>
      <xdr:col>0</xdr:col>
      <xdr:colOff>419100</xdr:colOff>
      <xdr:row>7</xdr:row>
      <xdr:rowOff>19050</xdr:rowOff>
    </xdr:from>
    <xdr:ext cx="2314575" cy="1066800"/>
    <xdr:sp>
      <xdr:nvSpPr>
        <xdr:cNvPr id="2" name="AutoShape 17"/>
        <xdr:cNvSpPr>
          <a:spLocks/>
        </xdr:cNvSpPr>
      </xdr:nvSpPr>
      <xdr:spPr>
        <a:xfrm>
          <a:off x="419100" y="1123950"/>
          <a:ext cx="23145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MAC &amp; Other Activities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14</xdr:row>
      <xdr:rowOff>0</xdr:rowOff>
    </xdr:from>
    <xdr:to>
      <xdr:col>5</xdr:col>
      <xdr:colOff>704850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6677025" y="5191125"/>
          <a:ext cx="0" cy="1133475"/>
        </a:xfrm>
        <a:prstGeom prst="line">
          <a:avLst/>
        </a:prstGeom>
        <a:noFill/>
        <a:ln w="76200" cmpd="sng">
          <a:solidFill>
            <a:srgbClr val="8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2266950</xdr:colOff>
      <xdr:row>3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38125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458700" y="16287750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952500</xdr:colOff>
      <xdr:row>236</xdr:row>
      <xdr:rowOff>38100</xdr:rowOff>
    </xdr:to>
    <xdr:graphicFrame>
      <xdr:nvGraphicFramePr>
        <xdr:cNvPr id="3" name="Chart 3"/>
        <xdr:cNvGraphicFramePr/>
      </xdr:nvGraphicFramePr>
      <xdr:xfrm>
        <a:off x="3076575" y="32404050"/>
        <a:ext cx="32042100" cy="2699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458700" y="30499050"/>
          <a:ext cx="11144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5" name="Line 5"/>
        <xdr:cNvSpPr>
          <a:spLocks/>
        </xdr:cNvSpPr>
      </xdr:nvSpPr>
      <xdr:spPr>
        <a:xfrm>
          <a:off x="7953375" y="15487650"/>
          <a:ext cx="12420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6" name="Line 7"/>
        <xdr:cNvSpPr>
          <a:spLocks/>
        </xdr:cNvSpPr>
      </xdr:nvSpPr>
      <xdr:spPr>
        <a:xfrm>
          <a:off x="31842075" y="8210550"/>
          <a:ext cx="564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>
          <a:off x="37509450" y="44481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" name="Line 9"/>
        <xdr:cNvSpPr>
          <a:spLocks/>
        </xdr:cNvSpPr>
      </xdr:nvSpPr>
      <xdr:spPr>
        <a:xfrm>
          <a:off x="31937325" y="8258175"/>
          <a:ext cx="0" cy="7258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9" name="AutoShape 11"/>
        <xdr:cNvSpPr>
          <a:spLocks/>
        </xdr:cNvSpPr>
      </xdr:nvSpPr>
      <xdr:spPr>
        <a:xfrm>
          <a:off x="33347025" y="13687425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14</xdr:col>
      <xdr:colOff>1019175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10" name="Line 13"/>
        <xdr:cNvSpPr>
          <a:spLocks/>
        </xdr:cNvSpPr>
      </xdr:nvSpPr>
      <xdr:spPr>
        <a:xfrm>
          <a:off x="20164425" y="12849225"/>
          <a:ext cx="5943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990600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11" name="Line 14"/>
        <xdr:cNvSpPr>
          <a:spLocks/>
        </xdr:cNvSpPr>
      </xdr:nvSpPr>
      <xdr:spPr>
        <a:xfrm>
          <a:off x="25974675" y="15487650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1095375</xdr:colOff>
      <xdr:row>31</xdr:row>
      <xdr:rowOff>352425</xdr:rowOff>
    </xdr:from>
    <xdr:to>
      <xdr:col>14</xdr:col>
      <xdr:colOff>1104900</xdr:colOff>
      <xdr:row>39</xdr:row>
      <xdr:rowOff>0</xdr:rowOff>
    </xdr:to>
    <xdr:sp>
      <xdr:nvSpPr>
        <xdr:cNvPr id="12" name="Line 15"/>
        <xdr:cNvSpPr>
          <a:spLocks/>
        </xdr:cNvSpPr>
      </xdr:nvSpPr>
      <xdr:spPr>
        <a:xfrm>
          <a:off x="20240625" y="12811125"/>
          <a:ext cx="952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1066800</xdr:colOff>
      <xdr:row>31</xdr:row>
      <xdr:rowOff>333375</xdr:rowOff>
    </xdr:from>
    <xdr:to>
      <xdr:col>19</xdr:col>
      <xdr:colOff>1066800</xdr:colOff>
      <xdr:row>38</xdr:row>
      <xdr:rowOff>304800</xdr:rowOff>
    </xdr:to>
    <xdr:sp>
      <xdr:nvSpPr>
        <xdr:cNvPr id="13" name="Line 16"/>
        <xdr:cNvSpPr>
          <a:spLocks/>
        </xdr:cNvSpPr>
      </xdr:nvSpPr>
      <xdr:spPr>
        <a:xfrm>
          <a:off x="26050875" y="12792075"/>
          <a:ext cx="0" cy="26384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10</xdr:row>
      <xdr:rowOff>0</xdr:rowOff>
    </xdr:from>
    <xdr:to>
      <xdr:col>29</xdr:col>
      <xdr:colOff>1076325</xdr:colOff>
      <xdr:row>10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4563725" y="4448175"/>
          <a:ext cx="22907625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21</xdr:row>
      <xdr:rowOff>333375</xdr:rowOff>
    </xdr:from>
    <xdr:to>
      <xdr:col>3</xdr:col>
      <xdr:colOff>1104900</xdr:colOff>
      <xdr:row>39</xdr:row>
      <xdr:rowOff>38100</xdr:rowOff>
    </xdr:to>
    <xdr:sp>
      <xdr:nvSpPr>
        <xdr:cNvPr id="15" name="Line 21"/>
        <xdr:cNvSpPr>
          <a:spLocks/>
        </xdr:cNvSpPr>
      </xdr:nvSpPr>
      <xdr:spPr>
        <a:xfrm flipH="1" flipV="1">
          <a:off x="7953375" y="8972550"/>
          <a:ext cx="38100" cy="65817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1019175</xdr:colOff>
      <xdr:row>21</xdr:row>
      <xdr:rowOff>361950</xdr:rowOff>
    </xdr:from>
    <xdr:to>
      <xdr:col>10</xdr:col>
      <xdr:colOff>19050</xdr:colOff>
      <xdr:row>21</xdr:row>
      <xdr:rowOff>371475</xdr:rowOff>
    </xdr:to>
    <xdr:sp>
      <xdr:nvSpPr>
        <xdr:cNvPr id="16" name="Line 22"/>
        <xdr:cNvSpPr>
          <a:spLocks/>
        </xdr:cNvSpPr>
      </xdr:nvSpPr>
      <xdr:spPr>
        <a:xfrm flipV="1">
          <a:off x="7905750" y="9001125"/>
          <a:ext cx="68008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1076325</xdr:colOff>
      <xdr:row>10</xdr:row>
      <xdr:rowOff>0</xdr:rowOff>
    </xdr:from>
    <xdr:to>
      <xdr:col>9</xdr:col>
      <xdr:colOff>1085850</xdr:colOff>
      <xdr:row>22</xdr:row>
      <xdr:rowOff>0</xdr:rowOff>
    </xdr:to>
    <xdr:sp>
      <xdr:nvSpPr>
        <xdr:cNvPr id="17" name="Line 23"/>
        <xdr:cNvSpPr>
          <a:spLocks/>
        </xdr:cNvSpPr>
      </xdr:nvSpPr>
      <xdr:spPr>
        <a:xfrm flipH="1" flipV="1">
          <a:off x="14649450" y="4448175"/>
          <a:ext cx="9525" cy="4581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14</xdr:col>
      <xdr:colOff>47625</xdr:colOff>
      <xdr:row>26</xdr:row>
      <xdr:rowOff>0</xdr:rowOff>
    </xdr:to>
    <xdr:sp>
      <xdr:nvSpPr>
        <xdr:cNvPr id="18" name="Rectangle 36"/>
        <xdr:cNvSpPr>
          <a:spLocks/>
        </xdr:cNvSpPr>
      </xdr:nvSpPr>
      <xdr:spPr>
        <a:xfrm>
          <a:off x="16916400" y="9029700"/>
          <a:ext cx="2276475" cy="1524000"/>
        </a:xfrm>
        <a:prstGeom prst="rect">
          <a:avLst/>
        </a:prstGeom>
        <a:noFill/>
        <a:ln w="152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47625</xdr:colOff>
      <xdr:row>20</xdr:row>
      <xdr:rowOff>0</xdr:rowOff>
    </xdr:to>
    <xdr:sp>
      <xdr:nvSpPr>
        <xdr:cNvPr id="19" name="Rectangle 38"/>
        <xdr:cNvSpPr>
          <a:spLocks/>
        </xdr:cNvSpPr>
      </xdr:nvSpPr>
      <xdr:spPr>
        <a:xfrm>
          <a:off x="16916400" y="6734175"/>
          <a:ext cx="2276475" cy="1524000"/>
        </a:xfrm>
        <a:prstGeom prst="rect">
          <a:avLst/>
        </a:prstGeom>
        <a:noFill/>
        <a:ln w="1524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914400</xdr:colOff>
      <xdr:row>13</xdr:row>
      <xdr:rowOff>304800</xdr:rowOff>
    </xdr:from>
    <xdr:to>
      <xdr:col>10</xdr:col>
      <xdr:colOff>609600</xdr:colOff>
      <xdr:row>16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13373100" y="5895975"/>
          <a:ext cx="1924050" cy="1000125"/>
        </a:xfrm>
        <a:prstGeom prst="wedgeRoundRectCallout">
          <a:avLst>
            <a:gd name="adj1" fmla="val 135148"/>
            <a:gd name="adj2" fmla="val 84287"/>
          </a:avLst>
        </a:pr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Meeting</a:t>
          </a:r>
        </a:p>
      </xdr:txBody>
    </xdr:sp>
    <xdr:clientData/>
  </xdr:twoCellAnchor>
  <xdr:twoCellAnchor>
    <xdr:from>
      <xdr:col>8</xdr:col>
      <xdr:colOff>990600</xdr:colOff>
      <xdr:row>24</xdr:row>
      <xdr:rowOff>190500</xdr:rowOff>
    </xdr:from>
    <xdr:to>
      <xdr:col>10</xdr:col>
      <xdr:colOff>609600</xdr:colOff>
      <xdr:row>29</xdr:row>
      <xdr:rowOff>0</xdr:rowOff>
    </xdr:to>
    <xdr:sp>
      <xdr:nvSpPr>
        <xdr:cNvPr id="21" name="AutoShape 40"/>
        <xdr:cNvSpPr>
          <a:spLocks/>
        </xdr:cNvSpPr>
      </xdr:nvSpPr>
      <xdr:spPr>
        <a:xfrm>
          <a:off x="13449300" y="9982200"/>
          <a:ext cx="1847850" cy="1714500"/>
        </a:xfrm>
        <a:prstGeom prst="wedgeRoundRectCallout">
          <a:avLst>
            <a:gd name="adj1" fmla="val 139583"/>
            <a:gd name="adj2" fmla="val -47777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Jt.Mtg. With 802.21 also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38100</xdr:colOff>
      <xdr:row>14</xdr:row>
      <xdr:rowOff>0</xdr:rowOff>
    </xdr:to>
    <xdr:sp>
      <xdr:nvSpPr>
        <xdr:cNvPr id="22" name="Rectangle 41"/>
        <xdr:cNvSpPr>
          <a:spLocks/>
        </xdr:cNvSpPr>
      </xdr:nvSpPr>
      <xdr:spPr>
        <a:xfrm>
          <a:off x="18030825" y="4448175"/>
          <a:ext cx="1152525" cy="1524000"/>
        </a:xfrm>
        <a:prstGeom prst="rect">
          <a:avLst/>
        </a:prstGeom>
        <a:noFill/>
        <a:ln w="1524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571500</xdr:colOff>
      <xdr:row>7</xdr:row>
      <xdr:rowOff>457200</xdr:rowOff>
    </xdr:from>
    <xdr:to>
      <xdr:col>17</xdr:col>
      <xdr:colOff>457200</xdr:colOff>
      <xdr:row>10</xdr:row>
      <xdr:rowOff>38100</xdr:rowOff>
    </xdr:to>
    <xdr:sp>
      <xdr:nvSpPr>
        <xdr:cNvPr id="23" name="AutoShape 42"/>
        <xdr:cNvSpPr>
          <a:spLocks/>
        </xdr:cNvSpPr>
      </xdr:nvSpPr>
      <xdr:spPr>
        <a:xfrm>
          <a:off x="19716750" y="3533775"/>
          <a:ext cx="3305175" cy="952500"/>
        </a:xfrm>
        <a:prstGeom prst="wedgeRoundRectCallout">
          <a:avLst>
            <a:gd name="adj1" fmla="val -67291"/>
            <a:gd name="adj2" fmla="val 108000"/>
          </a:avLst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Meeting with 802.19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uart.kerry@philips.com" TargetMode="External" /><Relationship Id="rId2" Type="http://schemas.openxmlformats.org/officeDocument/2006/relationships/hyperlink" Target="mailto:apetrick@icefyre.com" TargetMode="External" /><Relationship Id="rId3" Type="http://schemas.openxmlformats.org/officeDocument/2006/relationships/hyperlink" Target="mailto:hworstell@att.com" TargetMode="External" /><Relationship Id="rId4" Type="http://schemas.openxmlformats.org/officeDocument/2006/relationships/hyperlink" Target="mailto:tim.godfrey@conexant.com" TargetMode="External" /><Relationship Id="rId5" Type="http://schemas.openxmlformats.org/officeDocument/2006/relationships/hyperlink" Target="mailto:brian@linux-wlan.com" TargetMode="External" /><Relationship Id="rId6" Type="http://schemas.openxmlformats.org/officeDocument/2006/relationships/hyperlink" Target="mailto:brian@linux-wlan.com" TargetMode="External" /><Relationship Id="rId7" Type="http://schemas.openxmlformats.org/officeDocument/2006/relationships/hyperlink" Target="mailto:tktan@ieee.org" TargetMode="External" /><Relationship Id="rId8" Type="http://schemas.openxmlformats.org/officeDocument/2006/relationships/hyperlink" Target="mailto:john.fakatselis@conexant.com" TargetMode="External" /><Relationship Id="rId9" Type="http://schemas.openxmlformats.org/officeDocument/2006/relationships/hyperlink" Target="mailto:duncan.kitchin@intel.com" TargetMode="External" /><Relationship Id="rId10" Type="http://schemas.openxmlformats.org/officeDocument/2006/relationships/hyperlink" Target="mailto:dhala@cisco.com" TargetMode="External" /><Relationship Id="rId11" Type="http://schemas.openxmlformats.org/officeDocument/2006/relationships/hyperlink" Target="mailto:sheung@atheros.com" TargetMode="External" /><Relationship Id="rId12" Type="http://schemas.openxmlformats.org/officeDocument/2006/relationships/hyperlink" Target="mailto:richard.h.paine@boeing.com" TargetMode="External" /><Relationship Id="rId13" Type="http://schemas.openxmlformats.org/officeDocument/2006/relationships/hyperlink" Target="mailto:bob@airespace.com" TargetMode="External" /><Relationship Id="rId14" Type="http://schemas.openxmlformats.org/officeDocument/2006/relationships/hyperlink" Target="mailto:bruce.kraemer@conexant.com" TargetMode="External" /><Relationship Id="rId15" Type="http://schemas.openxmlformats.org/officeDocument/2006/relationships/hyperlink" Target="mailto:cchaplin@sj.symbol.com" TargetMode="External" /><Relationship Id="rId16" Type="http://schemas.openxmlformats.org/officeDocument/2006/relationships/hyperlink" Target="mailto:donald.eastlake@motorola.com" TargetMode="External" /><Relationship Id="rId17" Type="http://schemas.openxmlformats.org/officeDocument/2006/relationships/hyperlink" Target="mailto:lra@tiac.net" TargetMode="External" /><Relationship Id="rId18" Type="http://schemas.openxmlformats.org/officeDocument/2006/relationships/hyperlink" Target="mailto:stephen.mccann@roke.co.uk" TargetMode="External" /><Relationship Id="rId19" Type="http://schemas.openxmlformats.org/officeDocument/2006/relationships/hyperlink" Target="mailto:charles_wright@azimuthsystems.com" TargetMode="External" /><Relationship Id="rId2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IV29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1.7109375" style="854" customWidth="1"/>
    <col min="2" max="2" width="9.28125" style="854" customWidth="1"/>
    <col min="3" max="3" width="9.57421875" style="854" customWidth="1"/>
    <col min="4" max="4" width="6.00390625" style="854" customWidth="1"/>
    <col min="5" max="13" width="9.140625" style="854" customWidth="1"/>
    <col min="14" max="14" width="15.140625" style="854" customWidth="1"/>
    <col min="15" max="15" width="9.57421875" style="854" customWidth="1"/>
    <col min="16" max="16384" width="9.140625" style="854" customWidth="1"/>
  </cols>
  <sheetData>
    <row r="1" ht="6" customHeight="1">
      <c r="A1"/>
    </row>
    <row r="2" spans="1:256" ht="11.25" customHeight="1" thickBot="1">
      <c r="A2"/>
      <c r="IV2" s="854" t="s">
        <v>183</v>
      </c>
    </row>
    <row r="3" spans="1:16" ht="17.25" customHeight="1" thickBot="1">
      <c r="A3"/>
      <c r="C3" s="89" t="s">
        <v>68</v>
      </c>
      <c r="O3" s="216" t="str">
        <f>$C$3</f>
        <v>PLENARY</v>
      </c>
      <c r="P3" s="855"/>
    </row>
    <row r="4" spans="1:16" ht="12.75" customHeight="1">
      <c r="A4"/>
      <c r="C4" s="1448" t="s">
        <v>917</v>
      </c>
      <c r="O4" s="1448" t="str">
        <f>$C$4</f>
        <v>R2</v>
      </c>
      <c r="P4" s="856"/>
    </row>
    <row r="5" spans="1:15" ht="12.75" customHeight="1">
      <c r="A5"/>
      <c r="C5" s="1449"/>
      <c r="O5" s="1449"/>
    </row>
    <row r="6" spans="1:15" ht="12.75" customHeight="1">
      <c r="A6"/>
      <c r="C6" s="1449"/>
      <c r="O6" s="1449"/>
    </row>
    <row r="7" spans="1:15" ht="12.75" customHeight="1" thickBot="1">
      <c r="A7"/>
      <c r="C7" s="1450"/>
      <c r="O7" s="1450"/>
    </row>
    <row r="8" ht="18" customHeight="1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/>
    <row r="17" spans="2:15" ht="12.75">
      <c r="B17" s="1447"/>
      <c r="O17" s="1451"/>
    </row>
    <row r="18" spans="2:15" ht="12.75">
      <c r="B18" s="1447"/>
      <c r="O18" s="1451"/>
    </row>
    <row r="19" spans="2:15" ht="12.75">
      <c r="B19" s="1447"/>
      <c r="O19" s="1451"/>
    </row>
    <row r="20" ht="12.75">
      <c r="B20" s="1447"/>
    </row>
    <row r="21" ht="12.75">
      <c r="B21" s="1447"/>
    </row>
    <row r="22" ht="12.75">
      <c r="B22" s="1447"/>
    </row>
    <row r="23" spans="2:15" ht="12.75">
      <c r="B23" s="1447"/>
      <c r="O23" s="1451"/>
    </row>
    <row r="24" spans="2:15" ht="12.75">
      <c r="B24" s="1447"/>
      <c r="O24" s="1451"/>
    </row>
    <row r="25" spans="2:15" ht="12.75">
      <c r="B25" s="1447"/>
      <c r="O25" s="1451"/>
    </row>
    <row r="26" ht="12.75">
      <c r="B26" s="1447"/>
    </row>
    <row r="27" ht="12.75">
      <c r="B27" s="1447"/>
    </row>
    <row r="28" ht="12.75">
      <c r="B28" s="1447"/>
    </row>
    <row r="29" ht="12.75">
      <c r="B29" s="1447"/>
    </row>
  </sheetData>
  <mergeCells count="5">
    <mergeCell ref="B17:B29"/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2:IV12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sheetData>
    <row r="1" s="845" customFormat="1" ht="16.5" customHeight="1"/>
    <row r="2" s="317" customFormat="1" ht="16.5" customHeight="1">
      <c r="I2" s="356"/>
    </row>
    <row r="3" spans="2:16" s="330" customFormat="1" ht="16.5" customHeight="1">
      <c r="B3" s="1852" t="s">
        <v>64</v>
      </c>
      <c r="C3" s="1852"/>
      <c r="D3" s="1852"/>
      <c r="E3" s="1852"/>
      <c r="F3" s="1852"/>
      <c r="G3" s="1852"/>
      <c r="H3" s="1852"/>
      <c r="I3" s="1852"/>
      <c r="J3" s="1852"/>
      <c r="K3" s="1852"/>
      <c r="L3" s="1852"/>
      <c r="M3" s="1852"/>
      <c r="N3" s="1852"/>
      <c r="O3" s="1852"/>
      <c r="P3" s="1852"/>
    </row>
    <row r="4" spans="2:97" s="331" customFormat="1" ht="16.5" customHeight="1">
      <c r="B4" s="421" t="s">
        <v>170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</row>
    <row r="5" spans="2:99" s="398" customFormat="1" ht="16.5" customHeight="1">
      <c r="B5" s="399" t="s">
        <v>374</v>
      </c>
      <c r="C5" s="400" t="s">
        <v>361</v>
      </c>
      <c r="D5" s="461"/>
      <c r="E5" s="461"/>
      <c r="F5" s="461"/>
      <c r="G5" s="461"/>
      <c r="H5" s="461"/>
      <c r="I5" s="461"/>
      <c r="J5" s="461"/>
      <c r="K5" s="461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69"/>
      <c r="AV5" s="469"/>
      <c r="AW5" s="469"/>
      <c r="AX5" s="469"/>
      <c r="AY5" s="469"/>
      <c r="AZ5" s="469"/>
      <c r="BA5" s="469"/>
      <c r="BB5" s="469"/>
      <c r="BC5" s="469"/>
      <c r="BD5" s="469"/>
      <c r="BE5" s="469"/>
      <c r="BF5" s="469"/>
      <c r="BG5" s="469"/>
      <c r="BH5" s="469"/>
      <c r="BI5" s="469"/>
      <c r="BJ5" s="469"/>
      <c r="BK5" s="469"/>
      <c r="BL5" s="469"/>
      <c r="BM5" s="469"/>
      <c r="BN5" s="469"/>
      <c r="BO5" s="469"/>
      <c r="BP5" s="469"/>
      <c r="BQ5" s="469"/>
      <c r="BR5" s="469"/>
      <c r="BS5" s="469"/>
      <c r="BT5" s="469"/>
      <c r="BU5" s="469"/>
      <c r="BV5" s="469"/>
      <c r="BW5" s="469"/>
      <c r="BX5" s="469"/>
      <c r="BY5" s="469"/>
      <c r="BZ5" s="469"/>
      <c r="CA5" s="469"/>
      <c r="CB5" s="469"/>
      <c r="CC5" s="469"/>
      <c r="CD5" s="469"/>
      <c r="CE5" s="469"/>
      <c r="CF5" s="469"/>
      <c r="CG5" s="469"/>
      <c r="CH5" s="469"/>
      <c r="CI5" s="469"/>
      <c r="CJ5" s="469"/>
      <c r="CK5" s="469"/>
      <c r="CL5" s="469"/>
      <c r="CM5" s="469"/>
      <c r="CN5" s="469"/>
      <c r="CO5" s="469"/>
      <c r="CP5" s="469"/>
      <c r="CQ5" s="469"/>
      <c r="CR5" s="469"/>
      <c r="CS5" s="469"/>
      <c r="CT5" s="469"/>
      <c r="CU5" s="469"/>
    </row>
    <row r="6" spans="2:99" s="398" customFormat="1" ht="16.5" customHeight="1">
      <c r="B6" s="399" t="s">
        <v>374</v>
      </c>
      <c r="C6" s="400" t="s">
        <v>16</v>
      </c>
      <c r="D6" s="461"/>
      <c r="E6" s="461"/>
      <c r="F6" s="461"/>
      <c r="G6" s="461"/>
      <c r="H6" s="461"/>
      <c r="I6" s="461"/>
      <c r="J6" s="461"/>
      <c r="K6" s="461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69"/>
      <c r="BK6" s="469"/>
      <c r="BL6" s="469"/>
      <c r="BM6" s="469"/>
      <c r="BN6" s="469"/>
      <c r="BO6" s="469"/>
      <c r="BP6" s="469"/>
      <c r="BQ6" s="469"/>
      <c r="BR6" s="469"/>
      <c r="BS6" s="469"/>
      <c r="BT6" s="469"/>
      <c r="BU6" s="469"/>
      <c r="BV6" s="469"/>
      <c r="BW6" s="469"/>
      <c r="BX6" s="469"/>
      <c r="BY6" s="469"/>
      <c r="BZ6" s="469"/>
      <c r="CA6" s="469"/>
      <c r="CB6" s="469"/>
      <c r="CC6" s="469"/>
      <c r="CD6" s="469"/>
      <c r="CE6" s="469"/>
      <c r="CF6" s="469"/>
      <c r="CG6" s="469"/>
      <c r="CH6" s="469"/>
      <c r="CI6" s="469"/>
      <c r="CJ6" s="469"/>
      <c r="CK6" s="469"/>
      <c r="CL6" s="469"/>
      <c r="CM6" s="469"/>
      <c r="CN6" s="469"/>
      <c r="CO6" s="469"/>
      <c r="CP6" s="469"/>
      <c r="CQ6" s="469"/>
      <c r="CR6" s="469"/>
      <c r="CS6" s="469"/>
      <c r="CT6" s="469"/>
      <c r="CU6" s="469"/>
    </row>
    <row r="7" spans="2:99" s="398" customFormat="1" ht="16.5" customHeight="1">
      <c r="B7" s="399" t="s">
        <v>374</v>
      </c>
      <c r="C7" s="400" t="s">
        <v>70</v>
      </c>
      <c r="D7" s="461"/>
      <c r="E7" s="461"/>
      <c r="F7" s="461"/>
      <c r="G7" s="461"/>
      <c r="H7" s="461"/>
      <c r="I7" s="461"/>
      <c r="J7" s="461"/>
      <c r="K7" s="461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69"/>
    </row>
    <row r="8" spans="2:97" s="415" customFormat="1" ht="16.5" customHeight="1">
      <c r="B8" s="416"/>
      <c r="C8" s="417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418"/>
      <c r="CC8" s="418"/>
      <c r="CD8" s="418"/>
      <c r="CE8" s="418"/>
      <c r="CF8" s="418"/>
      <c r="CG8" s="418"/>
      <c r="CH8" s="418"/>
      <c r="CI8" s="418"/>
      <c r="CJ8" s="418"/>
      <c r="CK8" s="418"/>
      <c r="CL8" s="418"/>
      <c r="CM8" s="418"/>
      <c r="CN8" s="418"/>
      <c r="CO8" s="418"/>
      <c r="CP8" s="418"/>
      <c r="CQ8" s="418"/>
      <c r="CR8" s="418"/>
      <c r="CS8" s="418"/>
    </row>
    <row r="9" s="327" customFormat="1" ht="16.5" customHeight="1">
      <c r="I9" s="328"/>
    </row>
    <row r="10" spans="2:16" s="329" customFormat="1" ht="16.5" customHeight="1">
      <c r="B10" s="1871" t="s">
        <v>471</v>
      </c>
      <c r="C10" s="1871"/>
      <c r="D10" s="1871"/>
      <c r="E10" s="1871"/>
      <c r="F10" s="1871"/>
      <c r="G10" s="1871"/>
      <c r="H10" s="1871"/>
      <c r="I10" s="1871"/>
      <c r="J10" s="1871"/>
      <c r="K10" s="1871"/>
      <c r="L10" s="1871"/>
      <c r="M10" s="1871"/>
      <c r="N10" s="1871"/>
      <c r="O10" s="1871"/>
      <c r="P10" s="1871"/>
    </row>
    <row r="11" spans="2:16" s="313" customFormat="1" ht="16.5" customHeight="1">
      <c r="B11" s="1855" t="s">
        <v>152</v>
      </c>
      <c r="C11" s="1855"/>
      <c r="D11" s="1855"/>
      <c r="E11" s="1855"/>
      <c r="F11" s="1855"/>
      <c r="G11" s="1855"/>
      <c r="H11" s="1855"/>
      <c r="I11" s="1855"/>
      <c r="J11" s="1855"/>
      <c r="K11" s="1855"/>
      <c r="L11" s="1855"/>
      <c r="M11" s="1855"/>
      <c r="N11" s="1855"/>
      <c r="O11" s="1855"/>
      <c r="P11" s="1855"/>
    </row>
    <row r="12" spans="2:97" s="331" customFormat="1" ht="16.5" customHeight="1">
      <c r="B12" s="1858" t="s">
        <v>310</v>
      </c>
      <c r="C12" s="1858"/>
      <c r="D12" s="1858"/>
      <c r="E12" s="1858"/>
      <c r="F12" s="1858"/>
      <c r="G12" s="1858"/>
      <c r="H12" s="1858"/>
      <c r="I12" s="1858"/>
      <c r="J12" s="1858"/>
      <c r="K12" s="1858"/>
      <c r="L12" s="1858"/>
      <c r="M12" s="1858"/>
      <c r="N12" s="1858"/>
      <c r="O12" s="1858"/>
      <c r="P12" s="1858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</row>
    <row r="13" spans="2:97" s="88" customFormat="1" ht="16.5" customHeight="1">
      <c r="B13" s="322" t="s">
        <v>374</v>
      </c>
      <c r="C13" s="323" t="s">
        <v>678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  <c r="CS13" s="324"/>
    </row>
    <row r="14" spans="2:97" s="88" customFormat="1" ht="16.5" customHeight="1">
      <c r="B14" s="322"/>
      <c r="C14" s="322" t="s">
        <v>374</v>
      </c>
      <c r="D14" s="323" t="s">
        <v>679</v>
      </c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</row>
    <row r="15" spans="2:97" s="415" customFormat="1" ht="16.5" customHeight="1">
      <c r="B15" s="416"/>
      <c r="C15" s="417"/>
      <c r="D15" s="417"/>
      <c r="E15" s="417"/>
      <c r="F15" s="417"/>
      <c r="G15" s="417"/>
      <c r="H15" s="417"/>
      <c r="I15" s="417"/>
      <c r="J15" s="417"/>
      <c r="K15" s="417"/>
      <c r="L15" s="419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0"/>
      <c r="BF15" s="420"/>
      <c r="BG15" s="420"/>
      <c r="BH15" s="420"/>
      <c r="BI15" s="420"/>
      <c r="BJ15" s="420"/>
      <c r="BK15" s="420"/>
      <c r="BL15" s="420"/>
      <c r="BM15" s="420"/>
      <c r="BN15" s="420"/>
      <c r="BO15" s="420"/>
      <c r="BP15" s="420"/>
      <c r="BQ15" s="420"/>
      <c r="BR15" s="420"/>
      <c r="BS15" s="420"/>
      <c r="BT15" s="420"/>
      <c r="BU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0"/>
      <c r="CI15" s="420"/>
      <c r="CJ15" s="420"/>
      <c r="CK15" s="420"/>
      <c r="CL15" s="420"/>
      <c r="CM15" s="420"/>
      <c r="CN15" s="420"/>
      <c r="CO15" s="420"/>
      <c r="CP15" s="420"/>
      <c r="CQ15" s="420"/>
      <c r="CR15" s="420"/>
      <c r="CS15" s="420"/>
    </row>
    <row r="16" s="455" customFormat="1" ht="16.5" customHeight="1">
      <c r="I16" s="456"/>
    </row>
    <row r="17" spans="2:16" s="457" customFormat="1" ht="16.5" customHeight="1">
      <c r="B17" s="1867" t="s">
        <v>148</v>
      </c>
      <c r="C17" s="1867"/>
      <c r="D17" s="1867"/>
      <c r="E17" s="1867"/>
      <c r="F17" s="1867"/>
      <c r="G17" s="1867"/>
      <c r="H17" s="1867"/>
      <c r="I17" s="1867"/>
      <c r="J17" s="1867"/>
      <c r="K17" s="1867"/>
      <c r="L17" s="1867"/>
      <c r="M17" s="1867"/>
      <c r="N17" s="1867"/>
      <c r="O17" s="1867"/>
      <c r="P17" s="1867"/>
    </row>
    <row r="18" spans="2:16" s="313" customFormat="1" ht="16.5" customHeight="1">
      <c r="B18" s="1855" t="s">
        <v>149</v>
      </c>
      <c r="C18" s="1855"/>
      <c r="D18" s="1855"/>
      <c r="E18" s="1855"/>
      <c r="F18" s="1855"/>
      <c r="G18" s="1855"/>
      <c r="H18" s="1855"/>
      <c r="I18" s="1855"/>
      <c r="J18" s="1855"/>
      <c r="K18" s="1855"/>
      <c r="L18" s="1855"/>
      <c r="M18" s="1855"/>
      <c r="N18" s="1855"/>
      <c r="O18" s="1855"/>
      <c r="P18" s="1855"/>
    </row>
    <row r="19" spans="2:97" s="459" customFormat="1" ht="16.5" customHeight="1">
      <c r="B19" s="1868" t="s">
        <v>157</v>
      </c>
      <c r="C19" s="1868"/>
      <c r="D19" s="1868"/>
      <c r="E19" s="1868"/>
      <c r="F19" s="1868"/>
      <c r="G19" s="1868"/>
      <c r="H19" s="1868"/>
      <c r="I19" s="1868"/>
      <c r="J19" s="1868"/>
      <c r="K19" s="1868"/>
      <c r="L19" s="1868"/>
      <c r="M19" s="1868"/>
      <c r="N19" s="1868"/>
      <c r="O19" s="1868"/>
      <c r="P19" s="1868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  <c r="BE19" s="460"/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0"/>
      <c r="BT19" s="460"/>
      <c r="BU19" s="460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0"/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</row>
    <row r="20" spans="2:97" s="88" customFormat="1" ht="16.5" customHeight="1">
      <c r="B20" s="322" t="s">
        <v>374</v>
      </c>
      <c r="C20" s="323" t="s">
        <v>652</v>
      </c>
      <c r="D20" s="323"/>
      <c r="E20" s="323"/>
      <c r="F20" s="323"/>
      <c r="G20" s="323"/>
      <c r="H20" s="323"/>
      <c r="I20" s="323"/>
      <c r="J20" s="323"/>
      <c r="K20" s="323"/>
      <c r="L20" s="325"/>
      <c r="M20" s="326"/>
      <c r="N20" s="326"/>
      <c r="O20" s="326"/>
      <c r="P20" s="326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</row>
    <row r="21" spans="1:21" s="316" customFormat="1" ht="16.5" customHeight="1">
      <c r="A21" s="88"/>
      <c r="B21" s="475" t="s">
        <v>374</v>
      </c>
      <c r="C21" s="323" t="s">
        <v>680</v>
      </c>
      <c r="D21" s="323"/>
      <c r="E21" s="323"/>
      <c r="F21" s="323"/>
      <c r="G21" s="323"/>
      <c r="H21" s="323"/>
      <c r="I21" s="323"/>
      <c r="J21" s="323"/>
      <c r="K21" s="323"/>
      <c r="L21" s="325"/>
      <c r="M21" s="326"/>
      <c r="N21" s="326"/>
      <c r="O21" s="326"/>
      <c r="P21" s="326"/>
      <c r="Q21" s="335"/>
      <c r="R21" s="335"/>
      <c r="S21" s="335"/>
      <c r="T21" s="335"/>
      <c r="U21" s="335"/>
    </row>
    <row r="22" spans="1:21" s="316" customFormat="1" ht="16.5" customHeight="1">
      <c r="A22" s="88"/>
      <c r="B22" s="322" t="s">
        <v>374</v>
      </c>
      <c r="C22" s="323" t="s">
        <v>813</v>
      </c>
      <c r="D22" s="323"/>
      <c r="E22" s="323"/>
      <c r="F22" s="323"/>
      <c r="G22" s="323"/>
      <c r="H22" s="323"/>
      <c r="I22" s="323"/>
      <c r="J22" s="323"/>
      <c r="K22" s="323"/>
      <c r="L22" s="325"/>
      <c r="M22" s="326"/>
      <c r="N22" s="326"/>
      <c r="O22" s="326"/>
      <c r="P22" s="326"/>
      <c r="Q22" s="335"/>
      <c r="R22" s="335"/>
      <c r="S22" s="335"/>
      <c r="T22" s="335"/>
      <c r="U22" s="335"/>
    </row>
    <row r="23" spans="1:21" s="316" customFormat="1" ht="16.5" customHeight="1">
      <c r="A23" s="88"/>
      <c r="B23" s="322" t="s">
        <v>374</v>
      </c>
      <c r="C23" s="323" t="s">
        <v>814</v>
      </c>
      <c r="D23" s="323"/>
      <c r="E23" s="323"/>
      <c r="F23" s="323"/>
      <c r="G23" s="323"/>
      <c r="H23" s="323"/>
      <c r="I23" s="323"/>
      <c r="J23" s="323"/>
      <c r="K23" s="323"/>
      <c r="L23" s="325"/>
      <c r="M23" s="326"/>
      <c r="N23" s="326"/>
      <c r="O23" s="326"/>
      <c r="P23" s="326"/>
      <c r="Q23" s="335"/>
      <c r="R23" s="335"/>
      <c r="S23" s="335"/>
      <c r="T23" s="335"/>
      <c r="U23" s="335"/>
    </row>
    <row r="24" spans="1:21" s="723" customFormat="1" ht="16.5" customHeight="1">
      <c r="A24" s="88"/>
      <c r="B24" s="322" t="s">
        <v>374</v>
      </c>
      <c r="C24" s="323" t="s">
        <v>681</v>
      </c>
      <c r="D24" s="324"/>
      <c r="E24" s="324"/>
      <c r="F24" s="324"/>
      <c r="G24" s="324"/>
      <c r="H24" s="324"/>
      <c r="I24" s="324"/>
      <c r="J24" s="324"/>
      <c r="K24" s="324"/>
      <c r="L24" s="335"/>
      <c r="M24" s="335"/>
      <c r="N24" s="335"/>
      <c r="O24" s="335"/>
      <c r="P24" s="335"/>
      <c r="Q24" s="335"/>
      <c r="R24" s="335"/>
      <c r="S24" s="335"/>
      <c r="T24" s="335"/>
      <c r="U24" s="335"/>
    </row>
    <row r="25" s="415" customFormat="1" ht="16.5" customHeight="1"/>
    <row r="26" s="344" customFormat="1" ht="16.5" customHeight="1">
      <c r="I26" s="345"/>
    </row>
    <row r="27" spans="2:16" s="346" customFormat="1" ht="16.5" customHeight="1">
      <c r="B27" s="1869" t="s">
        <v>297</v>
      </c>
      <c r="C27" s="1869"/>
      <c r="D27" s="1869"/>
      <c r="E27" s="1869"/>
      <c r="F27" s="1869"/>
      <c r="G27" s="1869"/>
      <c r="H27" s="1869"/>
      <c r="I27" s="1869"/>
      <c r="J27" s="1869"/>
      <c r="K27" s="1869"/>
      <c r="L27" s="1869"/>
      <c r="M27" s="1869"/>
      <c r="N27" s="1869"/>
      <c r="O27" s="1869"/>
      <c r="P27" s="1869"/>
    </row>
    <row r="28" spans="2:16" s="313" customFormat="1" ht="16.5" customHeight="1">
      <c r="B28" s="1855" t="s">
        <v>169</v>
      </c>
      <c r="C28" s="1855"/>
      <c r="D28" s="1855"/>
      <c r="E28" s="1855"/>
      <c r="F28" s="1855"/>
      <c r="G28" s="1855"/>
      <c r="H28" s="1855"/>
      <c r="I28" s="1855"/>
      <c r="J28" s="1855"/>
      <c r="K28" s="1855"/>
      <c r="L28" s="1855"/>
      <c r="M28" s="1855"/>
      <c r="N28" s="1855"/>
      <c r="O28" s="1855"/>
      <c r="P28" s="1855"/>
    </row>
    <row r="29" spans="2:97" s="336" customFormat="1" ht="16.5" customHeight="1">
      <c r="B29" s="1862" t="s">
        <v>470</v>
      </c>
      <c r="C29" s="1862"/>
      <c r="D29" s="1862"/>
      <c r="E29" s="1862"/>
      <c r="F29" s="1862"/>
      <c r="G29" s="1862"/>
      <c r="H29" s="1862"/>
      <c r="I29" s="1862"/>
      <c r="J29" s="1862"/>
      <c r="K29" s="1862"/>
      <c r="L29" s="1862"/>
      <c r="M29" s="1862"/>
      <c r="N29" s="1862"/>
      <c r="O29" s="1862"/>
      <c r="P29" s="1862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37"/>
      <c r="CN29" s="337"/>
      <c r="CO29" s="337"/>
      <c r="CP29" s="337"/>
      <c r="CQ29" s="337"/>
      <c r="CR29" s="337"/>
      <c r="CS29" s="337"/>
    </row>
    <row r="30" spans="1:9" s="88" customFormat="1" ht="16.5" customHeight="1">
      <c r="A30" s="1020"/>
      <c r="B30" s="1021" t="s">
        <v>374</v>
      </c>
      <c r="C30" s="838" t="s">
        <v>639</v>
      </c>
      <c r="D30" s="1022"/>
      <c r="E30" s="1022"/>
      <c r="F30" s="1022"/>
      <c r="G30" s="1022"/>
      <c r="H30" s="1022"/>
      <c r="I30" s="1022"/>
    </row>
    <row r="31" spans="1:9" s="88" customFormat="1" ht="16.5" customHeight="1">
      <c r="A31" s="1020"/>
      <c r="B31" s="1021" t="s">
        <v>374</v>
      </c>
      <c r="C31" s="838" t="s">
        <v>782</v>
      </c>
      <c r="D31" s="1022"/>
      <c r="E31" s="1022"/>
      <c r="F31" s="1022"/>
      <c r="G31" s="1022"/>
      <c r="H31" s="1022"/>
      <c r="I31" s="1022"/>
    </row>
    <row r="32" spans="2:9" s="88" customFormat="1" ht="16.5" customHeight="1">
      <c r="B32" s="475" t="s">
        <v>374</v>
      </c>
      <c r="C32" s="323" t="s">
        <v>180</v>
      </c>
      <c r="D32" s="323"/>
      <c r="E32" s="323"/>
      <c r="F32" s="323"/>
      <c r="G32" s="323"/>
      <c r="H32" s="323"/>
      <c r="I32" s="323"/>
    </row>
    <row r="33" s="415" customFormat="1" ht="16.5" customHeight="1"/>
    <row r="34" s="510" customFormat="1" ht="16.5" customHeight="1">
      <c r="I34" s="511"/>
    </row>
    <row r="35" spans="2:16" s="512" customFormat="1" ht="16.5" customHeight="1">
      <c r="B35" s="1870" t="s">
        <v>155</v>
      </c>
      <c r="C35" s="1870"/>
      <c r="D35" s="1870"/>
      <c r="E35" s="1870"/>
      <c r="F35" s="1870"/>
      <c r="G35" s="1870"/>
      <c r="H35" s="1870"/>
      <c r="I35" s="1870"/>
      <c r="J35" s="1870"/>
      <c r="K35" s="1870"/>
      <c r="L35" s="1870"/>
      <c r="M35" s="1870"/>
      <c r="N35" s="1870"/>
      <c r="O35" s="1870"/>
      <c r="P35" s="1870"/>
    </row>
    <row r="36" spans="2:16" s="313" customFormat="1" ht="16.5" customHeight="1">
      <c r="B36" s="1855" t="s">
        <v>156</v>
      </c>
      <c r="C36" s="1855"/>
      <c r="D36" s="1855"/>
      <c r="E36" s="1855"/>
      <c r="F36" s="1855"/>
      <c r="G36" s="1855"/>
      <c r="H36" s="1855"/>
      <c r="I36" s="1855"/>
      <c r="J36" s="1855"/>
      <c r="K36" s="1855"/>
      <c r="L36" s="1855"/>
      <c r="M36" s="1855"/>
      <c r="N36" s="1855"/>
      <c r="O36" s="1855"/>
      <c r="P36" s="1855"/>
    </row>
    <row r="37" spans="2:97" s="336" customFormat="1" ht="16.5" customHeight="1">
      <c r="B37" s="1862" t="s">
        <v>53</v>
      </c>
      <c r="C37" s="1862"/>
      <c r="D37" s="1862"/>
      <c r="E37" s="1862"/>
      <c r="F37" s="1862"/>
      <c r="G37" s="1862"/>
      <c r="H37" s="1862"/>
      <c r="I37" s="1862"/>
      <c r="J37" s="1862"/>
      <c r="K37" s="1862"/>
      <c r="L37" s="1862"/>
      <c r="M37" s="1862"/>
      <c r="N37" s="1862"/>
      <c r="O37" s="1862"/>
      <c r="P37" s="1862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  <c r="BB37" s="337"/>
      <c r="BC37" s="337"/>
      <c r="BD37" s="337"/>
      <c r="BE37" s="337"/>
      <c r="BF37" s="337"/>
      <c r="BG37" s="337"/>
      <c r="BH37" s="337"/>
      <c r="BI37" s="337"/>
      <c r="BJ37" s="337"/>
      <c r="BK37" s="337"/>
      <c r="BL37" s="337"/>
      <c r="BM37" s="337"/>
      <c r="BN37" s="337"/>
      <c r="BO37" s="337"/>
      <c r="BP37" s="337"/>
      <c r="BQ37" s="337"/>
      <c r="BR37" s="337"/>
      <c r="BS37" s="337"/>
      <c r="BT37" s="337"/>
      <c r="BU37" s="337"/>
      <c r="BV37" s="337"/>
      <c r="BW37" s="337"/>
      <c r="BX37" s="337"/>
      <c r="BY37" s="337"/>
      <c r="BZ37" s="337"/>
      <c r="CA37" s="337"/>
      <c r="CB37" s="337"/>
      <c r="CC37" s="337"/>
      <c r="CD37" s="337"/>
      <c r="CE37" s="337"/>
      <c r="CF37" s="337"/>
      <c r="CG37" s="337"/>
      <c r="CH37" s="337"/>
      <c r="CI37" s="337"/>
      <c r="CJ37" s="337"/>
      <c r="CK37" s="337"/>
      <c r="CL37" s="337"/>
      <c r="CM37" s="337"/>
      <c r="CN37" s="337"/>
      <c r="CO37" s="337"/>
      <c r="CP37" s="337"/>
      <c r="CQ37" s="337"/>
      <c r="CR37" s="337"/>
      <c r="CS37" s="337"/>
    </row>
    <row r="38" spans="2:95" s="761" customFormat="1" ht="16.5" customHeight="1">
      <c r="B38" s="828" t="s">
        <v>374</v>
      </c>
      <c r="C38" s="838" t="s">
        <v>269</v>
      </c>
      <c r="D38" s="839"/>
      <c r="E38" s="828"/>
      <c r="F38" s="828"/>
      <c r="G38" s="828"/>
      <c r="H38" s="828"/>
      <c r="I38" s="828"/>
      <c r="J38" s="828"/>
      <c r="K38" s="828"/>
      <c r="L38" s="829"/>
      <c r="M38" s="829"/>
      <c r="N38" s="829"/>
      <c r="O38" s="829"/>
      <c r="P38" s="829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/>
      <c r="CP38" s="326"/>
      <c r="CQ38" s="326"/>
    </row>
    <row r="39" spans="2:95" s="761" customFormat="1" ht="16.5" customHeight="1">
      <c r="B39" s="828" t="s">
        <v>374</v>
      </c>
      <c r="C39" s="838" t="s">
        <v>645</v>
      </c>
      <c r="D39" s="839"/>
      <c r="E39" s="828"/>
      <c r="F39" s="828"/>
      <c r="G39" s="828"/>
      <c r="H39" s="828"/>
      <c r="I39" s="828"/>
      <c r="J39" s="828"/>
      <c r="K39" s="828"/>
      <c r="L39" s="829"/>
      <c r="M39" s="829"/>
      <c r="N39" s="829"/>
      <c r="O39" s="829"/>
      <c r="P39" s="829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6"/>
      <c r="BW39" s="326"/>
      <c r="BX39" s="326"/>
      <c r="BY39" s="326"/>
      <c r="BZ39" s="326"/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6"/>
      <c r="CL39" s="326"/>
      <c r="CM39" s="326"/>
      <c r="CN39" s="326"/>
      <c r="CO39" s="326"/>
      <c r="CP39" s="326"/>
      <c r="CQ39" s="326"/>
    </row>
    <row r="40" spans="1:16" s="836" customFormat="1" ht="16.5" customHeight="1">
      <c r="A40" s="830"/>
      <c r="B40" s="828" t="s">
        <v>374</v>
      </c>
      <c r="C40" s="838" t="s">
        <v>646</v>
      </c>
      <c r="D40" s="839"/>
      <c r="E40" s="828"/>
      <c r="F40" s="828"/>
      <c r="G40" s="828"/>
      <c r="H40" s="828"/>
      <c r="I40" s="828"/>
      <c r="J40" s="828"/>
      <c r="K40" s="828"/>
      <c r="L40" s="828"/>
      <c r="M40" s="828"/>
      <c r="N40" s="829"/>
      <c r="O40" s="761"/>
      <c r="P40" s="761"/>
    </row>
    <row r="41" spans="1:16" s="836" customFormat="1" ht="16.5" customHeight="1">
      <c r="A41" s="830"/>
      <c r="B41" s="828" t="s">
        <v>374</v>
      </c>
      <c r="C41" s="838" t="s">
        <v>25</v>
      </c>
      <c r="D41" s="838"/>
      <c r="E41" s="828"/>
      <c r="F41" s="828"/>
      <c r="G41" s="828"/>
      <c r="H41" s="828"/>
      <c r="I41" s="828"/>
      <c r="J41" s="828"/>
      <c r="K41" s="828"/>
      <c r="L41" s="828"/>
      <c r="M41" s="828"/>
      <c r="N41" s="829"/>
      <c r="O41" s="761"/>
      <c r="P41" s="761"/>
    </row>
    <row r="42" s="415" customFormat="1" ht="16.5" customHeight="1"/>
    <row r="43" s="347" customFormat="1" ht="16.5" customHeight="1">
      <c r="I43" s="348"/>
    </row>
    <row r="44" spans="2:16" s="349" customFormat="1" ht="16.5" customHeight="1">
      <c r="B44" s="1860" t="s">
        <v>397</v>
      </c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</row>
    <row r="45" spans="2:16" s="313" customFormat="1" ht="16.5" customHeight="1">
      <c r="B45" s="1855" t="s">
        <v>154</v>
      </c>
      <c r="C45" s="1855"/>
      <c r="D45" s="1855"/>
      <c r="E45" s="1855"/>
      <c r="F45" s="1855"/>
      <c r="G45" s="1855"/>
      <c r="H45" s="1855"/>
      <c r="I45" s="1855"/>
      <c r="J45" s="1855"/>
      <c r="K45" s="1855"/>
      <c r="L45" s="1855"/>
      <c r="M45" s="1855"/>
      <c r="N45" s="1855"/>
      <c r="O45" s="1855"/>
      <c r="P45" s="1855"/>
    </row>
    <row r="46" spans="2:97" s="336" customFormat="1" ht="16.5" customHeight="1">
      <c r="B46" s="1862" t="s">
        <v>628</v>
      </c>
      <c r="C46" s="1862"/>
      <c r="D46" s="1862"/>
      <c r="E46" s="1862"/>
      <c r="F46" s="1862"/>
      <c r="G46" s="1862"/>
      <c r="H46" s="1862"/>
      <c r="I46" s="1862"/>
      <c r="J46" s="1862"/>
      <c r="K46" s="1862"/>
      <c r="L46" s="1862"/>
      <c r="M46" s="1862"/>
      <c r="N46" s="1862"/>
      <c r="O46" s="1862"/>
      <c r="P46" s="1862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</row>
    <row r="47" spans="1:256" s="858" customFormat="1" ht="16.5" customHeight="1">
      <c r="A47" s="88"/>
      <c r="B47" s="862" t="s">
        <v>374</v>
      </c>
      <c r="C47" s="323" t="s">
        <v>842</v>
      </c>
      <c r="D47" s="323"/>
      <c r="E47" s="323"/>
      <c r="F47" s="323"/>
      <c r="G47" s="323"/>
      <c r="H47" s="323"/>
      <c r="I47" s="323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  <c r="IV47" s="88"/>
    </row>
    <row r="48" spans="1:256" s="858" customFormat="1" ht="16.5" customHeight="1">
      <c r="A48" s="88"/>
      <c r="B48" s="862" t="s">
        <v>374</v>
      </c>
      <c r="C48" s="323" t="s">
        <v>843</v>
      </c>
      <c r="D48" s="323"/>
      <c r="E48" s="323"/>
      <c r="F48" s="323"/>
      <c r="G48" s="323"/>
      <c r="H48" s="323"/>
      <c r="I48" s="323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  <c r="IV48" s="88"/>
    </row>
    <row r="49" spans="1:256" s="858" customFormat="1" ht="16.5" customHeight="1">
      <c r="A49" s="88"/>
      <c r="B49" s="862" t="s">
        <v>374</v>
      </c>
      <c r="C49" s="323" t="s">
        <v>844</v>
      </c>
      <c r="D49" s="323"/>
      <c r="E49" s="323"/>
      <c r="F49" s="323"/>
      <c r="G49" s="323"/>
      <c r="H49" s="323"/>
      <c r="I49" s="323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  <c r="IV49" s="88"/>
    </row>
    <row r="50" spans="1:256" s="858" customFormat="1" ht="16.5" customHeight="1">
      <c r="A50" s="88"/>
      <c r="B50" s="862" t="s">
        <v>374</v>
      </c>
      <c r="C50" s="323" t="s">
        <v>648</v>
      </c>
      <c r="D50" s="323"/>
      <c r="E50" s="323"/>
      <c r="F50" s="323"/>
      <c r="G50" s="323"/>
      <c r="H50" s="323"/>
      <c r="I50" s="323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</row>
    <row r="51" spans="1:256" s="858" customFormat="1" ht="16.5" customHeight="1">
      <c r="A51" s="88"/>
      <c r="B51" s="862" t="s">
        <v>374</v>
      </c>
      <c r="C51" s="323" t="s">
        <v>649</v>
      </c>
      <c r="D51" s="323"/>
      <c r="E51" s="323"/>
      <c r="F51" s="323"/>
      <c r="G51" s="323"/>
      <c r="H51" s="323"/>
      <c r="I51" s="323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  <c r="IV51" s="88"/>
    </row>
    <row r="52" spans="1:256" s="858" customFormat="1" ht="16.5" customHeight="1">
      <c r="A52" s="88"/>
      <c r="B52" s="862" t="s">
        <v>374</v>
      </c>
      <c r="C52" s="323" t="s">
        <v>666</v>
      </c>
      <c r="D52" s="323"/>
      <c r="E52" s="323"/>
      <c r="F52" s="323"/>
      <c r="G52" s="323"/>
      <c r="H52" s="323"/>
      <c r="I52" s="323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  <c r="IV52" s="88"/>
    </row>
    <row r="53" s="415" customFormat="1" ht="16.5" customHeight="1"/>
    <row r="54" s="973" customFormat="1" ht="16.5" customHeight="1">
      <c r="I54" s="974"/>
    </row>
    <row r="55" spans="2:16" s="975" customFormat="1" ht="16.5" customHeight="1">
      <c r="B55" s="1863" t="s">
        <v>759</v>
      </c>
      <c r="C55" s="1863"/>
      <c r="D55" s="1863"/>
      <c r="E55" s="1863"/>
      <c r="F55" s="1863"/>
      <c r="G55" s="1863"/>
      <c r="H55" s="1863"/>
      <c r="I55" s="1863"/>
      <c r="J55" s="1863"/>
      <c r="K55" s="1863"/>
      <c r="L55" s="1863"/>
      <c r="M55" s="1863"/>
      <c r="N55" s="1863"/>
      <c r="O55" s="1863"/>
      <c r="P55" s="1863"/>
    </row>
    <row r="56" spans="2:16" s="313" customFormat="1" ht="16.5" customHeight="1">
      <c r="B56" s="1855" t="s">
        <v>573</v>
      </c>
      <c r="C56" s="1855"/>
      <c r="D56" s="1855"/>
      <c r="E56" s="1855"/>
      <c r="F56" s="1855"/>
      <c r="G56" s="1855"/>
      <c r="H56" s="1855"/>
      <c r="I56" s="1855"/>
      <c r="J56" s="1855"/>
      <c r="K56" s="1855"/>
      <c r="L56" s="1855"/>
      <c r="M56" s="1855"/>
      <c r="N56" s="1855"/>
      <c r="O56" s="1855"/>
      <c r="P56" s="1855"/>
    </row>
    <row r="57" spans="2:97" s="422" customFormat="1" ht="16.5" customHeight="1">
      <c r="B57" s="1854" t="s">
        <v>572</v>
      </c>
      <c r="C57" s="1854"/>
      <c r="D57" s="1854"/>
      <c r="E57" s="1854"/>
      <c r="F57" s="1854"/>
      <c r="G57" s="1854"/>
      <c r="H57" s="1854"/>
      <c r="I57" s="1854"/>
      <c r="J57" s="1854"/>
      <c r="K57" s="1854"/>
      <c r="L57" s="1854"/>
      <c r="M57" s="1854"/>
      <c r="N57" s="1854"/>
      <c r="O57" s="1854"/>
      <c r="P57" s="1854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  <c r="AT57" s="397"/>
      <c r="AU57" s="397"/>
      <c r="AV57" s="397"/>
      <c r="AW57" s="397"/>
      <c r="AX57" s="397"/>
      <c r="AY57" s="397"/>
      <c r="AZ57" s="397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397"/>
      <c r="BR57" s="397"/>
      <c r="BS57" s="397"/>
      <c r="BT57" s="397"/>
      <c r="BU57" s="397"/>
      <c r="BV57" s="397"/>
      <c r="BW57" s="397"/>
      <c r="BX57" s="397"/>
      <c r="BY57" s="397"/>
      <c r="BZ57" s="397"/>
      <c r="CA57" s="397"/>
      <c r="CB57" s="397"/>
      <c r="CC57" s="397"/>
      <c r="CD57" s="397"/>
      <c r="CE57" s="397"/>
      <c r="CF57" s="397"/>
      <c r="CG57" s="397"/>
      <c r="CH57" s="397"/>
      <c r="CI57" s="397"/>
      <c r="CJ57" s="397"/>
      <c r="CK57" s="397"/>
      <c r="CL57" s="397"/>
      <c r="CM57" s="397"/>
      <c r="CN57" s="397"/>
      <c r="CO57" s="397"/>
      <c r="CP57" s="397"/>
      <c r="CQ57" s="397"/>
      <c r="CR57" s="397"/>
      <c r="CS57" s="397"/>
    </row>
    <row r="58" spans="2:97" s="398" customFormat="1" ht="15.75">
      <c r="B58" s="399" t="s">
        <v>374</v>
      </c>
      <c r="C58" s="423" t="s">
        <v>864</v>
      </c>
      <c r="D58" s="424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  <c r="AE58" s="401"/>
      <c r="AF58" s="401"/>
      <c r="AG58" s="401"/>
      <c r="AH58" s="401"/>
      <c r="AI58" s="401"/>
      <c r="AJ58" s="401"/>
      <c r="AK58" s="401"/>
      <c r="AL58" s="401"/>
      <c r="AM58" s="401"/>
      <c r="AN58" s="401"/>
      <c r="AO58" s="401"/>
      <c r="AP58" s="401"/>
      <c r="AQ58" s="401"/>
      <c r="AR58" s="401"/>
      <c r="AS58" s="401"/>
      <c r="AT58" s="401"/>
      <c r="AU58" s="401"/>
      <c r="AV58" s="401"/>
      <c r="AW58" s="401"/>
      <c r="AX58" s="401"/>
      <c r="AY58" s="401"/>
      <c r="AZ58" s="401"/>
      <c r="BA58" s="401"/>
      <c r="BB58" s="401"/>
      <c r="BC58" s="401"/>
      <c r="BD58" s="401"/>
      <c r="BE58" s="401"/>
      <c r="BF58" s="401"/>
      <c r="BG58" s="401"/>
      <c r="BH58" s="401"/>
      <c r="BI58" s="401"/>
      <c r="BJ58" s="401"/>
      <c r="BK58" s="401"/>
      <c r="BL58" s="401"/>
      <c r="BM58" s="401"/>
      <c r="BN58" s="401"/>
      <c r="BO58" s="401"/>
      <c r="BP58" s="401"/>
      <c r="BQ58" s="401"/>
      <c r="BR58" s="401"/>
      <c r="BS58" s="401"/>
      <c r="BT58" s="401"/>
      <c r="BU58" s="401"/>
      <c r="BV58" s="401"/>
      <c r="BW58" s="401"/>
      <c r="BX58" s="401"/>
      <c r="BY58" s="401"/>
      <c r="BZ58" s="401"/>
      <c r="CA58" s="401"/>
      <c r="CB58" s="401"/>
      <c r="CC58" s="401"/>
      <c r="CD58" s="401"/>
      <c r="CE58" s="401"/>
      <c r="CF58" s="401"/>
      <c r="CG58" s="401"/>
      <c r="CH58" s="401"/>
      <c r="CI58" s="401"/>
      <c r="CJ58" s="401"/>
      <c r="CK58" s="401"/>
      <c r="CL58" s="401"/>
      <c r="CM58" s="401"/>
      <c r="CN58" s="401"/>
      <c r="CO58" s="401"/>
      <c r="CP58" s="401"/>
      <c r="CQ58" s="401"/>
      <c r="CR58" s="401"/>
      <c r="CS58" s="401"/>
    </row>
    <row r="59" spans="2:97" s="398" customFormat="1" ht="15.75">
      <c r="B59" s="399" t="s">
        <v>374</v>
      </c>
      <c r="C59" s="423" t="s">
        <v>865</v>
      </c>
      <c r="D59" s="424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01"/>
      <c r="AS59" s="401"/>
      <c r="AT59" s="401"/>
      <c r="AU59" s="401"/>
      <c r="AV59" s="401"/>
      <c r="AW59" s="401"/>
      <c r="AX59" s="401"/>
      <c r="AY59" s="401"/>
      <c r="AZ59" s="401"/>
      <c r="BA59" s="401"/>
      <c r="BB59" s="401"/>
      <c r="BC59" s="401"/>
      <c r="BD59" s="401"/>
      <c r="BE59" s="401"/>
      <c r="BF59" s="401"/>
      <c r="BG59" s="401"/>
      <c r="BH59" s="401"/>
      <c r="BI59" s="401"/>
      <c r="BJ59" s="401"/>
      <c r="BK59" s="401"/>
      <c r="BL59" s="401"/>
      <c r="BM59" s="401"/>
      <c r="BN59" s="401"/>
      <c r="BO59" s="401"/>
      <c r="BP59" s="401"/>
      <c r="BQ59" s="401"/>
      <c r="BR59" s="401"/>
      <c r="BS59" s="401"/>
      <c r="BT59" s="401"/>
      <c r="BU59" s="401"/>
      <c r="BV59" s="401"/>
      <c r="BW59" s="401"/>
      <c r="BX59" s="401"/>
      <c r="BY59" s="401"/>
      <c r="BZ59" s="401"/>
      <c r="CA59" s="401"/>
      <c r="CB59" s="401"/>
      <c r="CC59" s="401"/>
      <c r="CD59" s="401"/>
      <c r="CE59" s="401"/>
      <c r="CF59" s="401"/>
      <c r="CG59" s="401"/>
      <c r="CH59" s="401"/>
      <c r="CI59" s="401"/>
      <c r="CJ59" s="401"/>
      <c r="CK59" s="401"/>
      <c r="CL59" s="401"/>
      <c r="CM59" s="401"/>
      <c r="CN59" s="401"/>
      <c r="CO59" s="401"/>
      <c r="CP59" s="401"/>
      <c r="CQ59" s="401"/>
      <c r="CR59" s="401"/>
      <c r="CS59" s="401"/>
    </row>
    <row r="60" spans="2:97" s="492" customFormat="1" ht="15.75">
      <c r="B60" s="1367"/>
      <c r="C60" s="1368" t="s">
        <v>374</v>
      </c>
      <c r="D60" s="1369" t="s">
        <v>866</v>
      </c>
      <c r="E60" s="1370"/>
      <c r="F60" s="1370"/>
      <c r="G60" s="1370"/>
      <c r="H60" s="1370"/>
      <c r="I60" s="1370"/>
      <c r="J60" s="1370"/>
      <c r="K60" s="1370"/>
      <c r="L60" s="1370"/>
      <c r="M60" s="1370"/>
      <c r="N60" s="1370"/>
      <c r="O60" s="1370"/>
      <c r="P60" s="1370"/>
      <c r="Q60" s="1370"/>
      <c r="R60" s="1370"/>
      <c r="S60" s="1370"/>
      <c r="T60" s="1370"/>
      <c r="U60" s="1370"/>
      <c r="V60" s="1370"/>
      <c r="W60" s="1370"/>
      <c r="X60" s="1370"/>
      <c r="Y60" s="1370"/>
      <c r="Z60" s="1370"/>
      <c r="AA60" s="1370"/>
      <c r="AB60" s="1370"/>
      <c r="AC60" s="1370"/>
      <c r="AD60" s="1370"/>
      <c r="AE60" s="1370"/>
      <c r="AF60" s="1370"/>
      <c r="AG60" s="1370"/>
      <c r="AH60" s="1370"/>
      <c r="AI60" s="1370"/>
      <c r="AJ60" s="1370"/>
      <c r="AK60" s="1370"/>
      <c r="AL60" s="1370"/>
      <c r="AM60" s="1370"/>
      <c r="AN60" s="1370"/>
      <c r="AO60" s="1370"/>
      <c r="AP60" s="1370"/>
      <c r="AQ60" s="1370"/>
      <c r="AR60" s="1370"/>
      <c r="AS60" s="1370"/>
      <c r="AT60" s="1370"/>
      <c r="AU60" s="1370"/>
      <c r="AV60" s="1370"/>
      <c r="AW60" s="1370"/>
      <c r="AX60" s="1370"/>
      <c r="AY60" s="1370"/>
      <c r="AZ60" s="1370"/>
      <c r="BA60" s="1370"/>
      <c r="BB60" s="1370"/>
      <c r="BC60" s="1370"/>
      <c r="BD60" s="1370"/>
      <c r="BE60" s="1370"/>
      <c r="BF60" s="1370"/>
      <c r="BG60" s="1370"/>
      <c r="BH60" s="1370"/>
      <c r="BI60" s="1370"/>
      <c r="BJ60" s="1370"/>
      <c r="BK60" s="1370"/>
      <c r="BL60" s="1370"/>
      <c r="BM60" s="1370"/>
      <c r="BN60" s="1370"/>
      <c r="BO60" s="1370"/>
      <c r="BP60" s="1370"/>
      <c r="BQ60" s="1370"/>
      <c r="BR60" s="1370"/>
      <c r="BS60" s="1370"/>
      <c r="BT60" s="1370"/>
      <c r="BU60" s="1370"/>
      <c r="BV60" s="1370"/>
      <c r="BW60" s="1370"/>
      <c r="BX60" s="1370"/>
      <c r="BY60" s="1370"/>
      <c r="BZ60" s="1370"/>
      <c r="CA60" s="1370"/>
      <c r="CB60" s="1370"/>
      <c r="CC60" s="1370"/>
      <c r="CD60" s="1370"/>
      <c r="CE60" s="1370"/>
      <c r="CF60" s="1370"/>
      <c r="CG60" s="1370"/>
      <c r="CH60" s="1370"/>
      <c r="CI60" s="1370"/>
      <c r="CJ60" s="1370"/>
      <c r="CK60" s="1370"/>
      <c r="CL60" s="1370"/>
      <c r="CM60" s="1370"/>
      <c r="CN60" s="1370"/>
      <c r="CO60" s="1370"/>
      <c r="CP60" s="1370"/>
      <c r="CQ60" s="1370"/>
      <c r="CR60" s="1370"/>
      <c r="CS60" s="1370"/>
    </row>
    <row r="61" spans="2:97" s="398" customFormat="1" ht="15.75">
      <c r="B61" s="399" t="s">
        <v>374</v>
      </c>
      <c r="C61" s="423" t="s">
        <v>867</v>
      </c>
      <c r="D61" s="424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  <c r="AM61" s="401"/>
      <c r="AN61" s="401"/>
      <c r="AO61" s="401"/>
      <c r="AP61" s="401"/>
      <c r="AQ61" s="401"/>
      <c r="AR61" s="401"/>
      <c r="AS61" s="401"/>
      <c r="AT61" s="401"/>
      <c r="AU61" s="401"/>
      <c r="AV61" s="401"/>
      <c r="AW61" s="401"/>
      <c r="AX61" s="401"/>
      <c r="AY61" s="401"/>
      <c r="AZ61" s="401"/>
      <c r="BA61" s="401"/>
      <c r="BB61" s="401"/>
      <c r="BC61" s="401"/>
      <c r="BD61" s="401"/>
      <c r="BE61" s="401"/>
      <c r="BF61" s="401"/>
      <c r="BG61" s="401"/>
      <c r="BH61" s="401"/>
      <c r="BI61" s="401"/>
      <c r="BJ61" s="401"/>
      <c r="BK61" s="401"/>
      <c r="BL61" s="401"/>
      <c r="BM61" s="401"/>
      <c r="BN61" s="401"/>
      <c r="BO61" s="401"/>
      <c r="BP61" s="401"/>
      <c r="BQ61" s="401"/>
      <c r="BR61" s="401"/>
      <c r="BS61" s="401"/>
      <c r="BT61" s="401"/>
      <c r="BU61" s="401"/>
      <c r="BV61" s="401"/>
      <c r="BW61" s="401"/>
      <c r="BX61" s="401"/>
      <c r="BY61" s="401"/>
      <c r="BZ61" s="401"/>
      <c r="CA61" s="401"/>
      <c r="CB61" s="401"/>
      <c r="CC61" s="401"/>
      <c r="CD61" s="401"/>
      <c r="CE61" s="401"/>
      <c r="CF61" s="401"/>
      <c r="CG61" s="401"/>
      <c r="CH61" s="401"/>
      <c r="CI61" s="401"/>
      <c r="CJ61" s="401"/>
      <c r="CK61" s="401"/>
      <c r="CL61" s="401"/>
      <c r="CM61" s="401"/>
      <c r="CN61" s="401"/>
      <c r="CO61" s="401"/>
      <c r="CP61" s="401"/>
      <c r="CQ61" s="401"/>
      <c r="CR61" s="401"/>
      <c r="CS61" s="401"/>
    </row>
    <row r="62" spans="2:97" s="398" customFormat="1" ht="15.75">
      <c r="B62" s="399" t="s">
        <v>374</v>
      </c>
      <c r="C62" s="423" t="s">
        <v>868</v>
      </c>
      <c r="D62" s="424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01"/>
      <c r="AP62" s="401"/>
      <c r="AQ62" s="401"/>
      <c r="AR62" s="401"/>
      <c r="AS62" s="401"/>
      <c r="AT62" s="401"/>
      <c r="AU62" s="401"/>
      <c r="AV62" s="401"/>
      <c r="AW62" s="401"/>
      <c r="AX62" s="401"/>
      <c r="AY62" s="401"/>
      <c r="AZ62" s="401"/>
      <c r="BA62" s="401"/>
      <c r="BB62" s="401"/>
      <c r="BC62" s="401"/>
      <c r="BD62" s="401"/>
      <c r="BE62" s="401"/>
      <c r="BF62" s="401"/>
      <c r="BG62" s="401"/>
      <c r="BH62" s="401"/>
      <c r="BI62" s="401"/>
      <c r="BJ62" s="401"/>
      <c r="BK62" s="401"/>
      <c r="BL62" s="401"/>
      <c r="BM62" s="401"/>
      <c r="BN62" s="401"/>
      <c r="BO62" s="401"/>
      <c r="BP62" s="401"/>
      <c r="BQ62" s="401"/>
      <c r="BR62" s="401"/>
      <c r="BS62" s="401"/>
      <c r="BT62" s="401"/>
      <c r="BU62" s="401"/>
      <c r="BV62" s="401"/>
      <c r="BW62" s="401"/>
      <c r="BX62" s="401"/>
      <c r="BY62" s="401"/>
      <c r="BZ62" s="401"/>
      <c r="CA62" s="401"/>
      <c r="CB62" s="401"/>
      <c r="CC62" s="401"/>
      <c r="CD62" s="401"/>
      <c r="CE62" s="401"/>
      <c r="CF62" s="401"/>
      <c r="CG62" s="401"/>
      <c r="CH62" s="401"/>
      <c r="CI62" s="401"/>
      <c r="CJ62" s="401"/>
      <c r="CK62" s="401"/>
      <c r="CL62" s="401"/>
      <c r="CM62" s="401"/>
      <c r="CN62" s="401"/>
      <c r="CO62" s="401"/>
      <c r="CP62" s="401"/>
      <c r="CQ62" s="401"/>
      <c r="CR62" s="401"/>
      <c r="CS62" s="401"/>
    </row>
    <row r="63" s="239" customFormat="1" ht="16.5" customHeight="1">
      <c r="G63" s="240"/>
    </row>
    <row r="64" s="1108" customFormat="1" ht="16.5" customHeight="1">
      <c r="I64" s="1109"/>
    </row>
    <row r="65" spans="2:16" s="1110" customFormat="1" ht="16.5" customHeight="1">
      <c r="B65" s="1864" t="s">
        <v>760</v>
      </c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864"/>
      <c r="O65" s="1864"/>
      <c r="P65" s="1864"/>
    </row>
    <row r="66" spans="2:16" s="313" customFormat="1" ht="16.5" customHeight="1">
      <c r="B66" s="1855" t="s">
        <v>571</v>
      </c>
      <c r="C66" s="1855"/>
      <c r="D66" s="1855"/>
      <c r="E66" s="1855"/>
      <c r="F66" s="1855"/>
      <c r="G66" s="1855"/>
      <c r="H66" s="1855"/>
      <c r="I66" s="1855"/>
      <c r="J66" s="1855"/>
      <c r="K66" s="1855"/>
      <c r="L66" s="1855"/>
      <c r="M66" s="1855"/>
      <c r="N66" s="1855"/>
      <c r="O66" s="1855"/>
      <c r="P66" s="1855"/>
    </row>
    <row r="67" spans="2:97" s="422" customFormat="1" ht="16.5" customHeight="1">
      <c r="B67" s="1854" t="s">
        <v>630</v>
      </c>
      <c r="C67" s="1854"/>
      <c r="D67" s="1854"/>
      <c r="E67" s="1854"/>
      <c r="F67" s="1854"/>
      <c r="G67" s="1854"/>
      <c r="H67" s="1854"/>
      <c r="I67" s="1854"/>
      <c r="J67" s="1854"/>
      <c r="K67" s="1854"/>
      <c r="L67" s="1854"/>
      <c r="M67" s="1854"/>
      <c r="N67" s="1854"/>
      <c r="O67" s="1854"/>
      <c r="P67" s="1854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  <c r="AR67" s="397"/>
      <c r="AS67" s="397"/>
      <c r="AT67" s="397"/>
      <c r="AU67" s="397"/>
      <c r="AV67" s="397"/>
      <c r="AW67" s="397"/>
      <c r="AX67" s="397"/>
      <c r="AY67" s="397"/>
      <c r="AZ67" s="397"/>
      <c r="BA67" s="397"/>
      <c r="BB67" s="397"/>
      <c r="BC67" s="397"/>
      <c r="BD67" s="397"/>
      <c r="BE67" s="397"/>
      <c r="BF67" s="397"/>
      <c r="BG67" s="397"/>
      <c r="BH67" s="397"/>
      <c r="BI67" s="397"/>
      <c r="BJ67" s="397"/>
      <c r="BK67" s="397"/>
      <c r="BL67" s="397"/>
      <c r="BM67" s="397"/>
      <c r="BN67" s="397"/>
      <c r="BO67" s="397"/>
      <c r="BP67" s="397"/>
      <c r="BQ67" s="397"/>
      <c r="BR67" s="397"/>
      <c r="BS67" s="397"/>
      <c r="BT67" s="397"/>
      <c r="BU67" s="397"/>
      <c r="BV67" s="397"/>
      <c r="BW67" s="397"/>
      <c r="BX67" s="397"/>
      <c r="BY67" s="397"/>
      <c r="BZ67" s="397"/>
      <c r="CA67" s="397"/>
      <c r="CB67" s="397"/>
      <c r="CC67" s="397"/>
      <c r="CD67" s="397"/>
      <c r="CE67" s="397"/>
      <c r="CF67" s="397"/>
      <c r="CG67" s="397"/>
      <c r="CH67" s="397"/>
      <c r="CI67" s="397"/>
      <c r="CJ67" s="397"/>
      <c r="CK67" s="397"/>
      <c r="CL67" s="397"/>
      <c r="CM67" s="397"/>
      <c r="CN67" s="397"/>
      <c r="CO67" s="397"/>
      <c r="CP67" s="397"/>
      <c r="CQ67" s="397"/>
      <c r="CR67" s="397"/>
      <c r="CS67" s="397"/>
    </row>
    <row r="68" spans="1:97" s="477" customFormat="1" ht="16.5" customHeight="1">
      <c r="A68" s="398"/>
      <c r="B68" s="399" t="s">
        <v>374</v>
      </c>
      <c r="C68" s="423" t="s">
        <v>791</v>
      </c>
      <c r="D68" s="424"/>
      <c r="E68" s="401"/>
      <c r="F68" s="401"/>
      <c r="G68" s="401"/>
      <c r="H68" s="401"/>
      <c r="I68" s="401"/>
      <c r="J68" s="401"/>
      <c r="K68" s="1436"/>
      <c r="L68" s="1436"/>
      <c r="M68" s="1436"/>
      <c r="N68" s="1436"/>
      <c r="O68" s="1436"/>
      <c r="P68" s="1436"/>
      <c r="Q68" s="1436"/>
      <c r="R68" s="1436"/>
      <c r="S68" s="1436"/>
      <c r="T68" s="1436"/>
      <c r="U68" s="1436"/>
      <c r="V68" s="1436"/>
      <c r="W68" s="1436"/>
      <c r="X68" s="1436"/>
      <c r="Y68" s="1436"/>
      <c r="Z68" s="1436"/>
      <c r="AA68" s="1436"/>
      <c r="AB68" s="1436"/>
      <c r="AC68" s="1436"/>
      <c r="AD68" s="1436"/>
      <c r="AE68" s="1436"/>
      <c r="AF68" s="1436"/>
      <c r="AG68" s="1436"/>
      <c r="AH68" s="1436"/>
      <c r="AI68" s="1436"/>
      <c r="AJ68" s="1436"/>
      <c r="AK68" s="1436"/>
      <c r="AL68" s="1436"/>
      <c r="AM68" s="1436"/>
      <c r="AN68" s="1436"/>
      <c r="AO68" s="1436"/>
      <c r="AP68" s="1436"/>
      <c r="AQ68" s="1436"/>
      <c r="AR68" s="1436"/>
      <c r="AS68" s="1436"/>
      <c r="AT68" s="1436"/>
      <c r="AU68" s="1436"/>
      <c r="AV68" s="1436"/>
      <c r="AW68" s="1436"/>
      <c r="AX68" s="1436"/>
      <c r="AY68" s="1436"/>
      <c r="AZ68" s="1436"/>
      <c r="BA68" s="1436"/>
      <c r="BB68" s="1436"/>
      <c r="BC68" s="1436"/>
      <c r="BD68" s="1436"/>
      <c r="BE68" s="1436"/>
      <c r="BF68" s="1436"/>
      <c r="BG68" s="1436"/>
      <c r="BH68" s="1436"/>
      <c r="BI68" s="1436"/>
      <c r="BJ68" s="1436"/>
      <c r="BK68" s="1436"/>
      <c r="BL68" s="1436"/>
      <c r="BM68" s="1436"/>
      <c r="BN68" s="1436"/>
      <c r="BO68" s="1436"/>
      <c r="BP68" s="1436"/>
      <c r="BQ68" s="1436"/>
      <c r="BR68" s="1436"/>
      <c r="BS68" s="1436"/>
      <c r="BT68" s="1436"/>
      <c r="BU68" s="1436"/>
      <c r="BV68" s="1436"/>
      <c r="BW68" s="1436"/>
      <c r="BX68" s="1436"/>
      <c r="BY68" s="1436"/>
      <c r="BZ68" s="1436"/>
      <c r="CA68" s="1436"/>
      <c r="CB68" s="1436"/>
      <c r="CC68" s="1436"/>
      <c r="CD68" s="1436"/>
      <c r="CE68" s="1436"/>
      <c r="CF68" s="1436"/>
      <c r="CG68" s="1436"/>
      <c r="CH68" s="1436"/>
      <c r="CI68" s="1436"/>
      <c r="CJ68" s="1436"/>
      <c r="CK68" s="1436"/>
      <c r="CL68" s="1436"/>
      <c r="CM68" s="1436"/>
      <c r="CN68" s="1436"/>
      <c r="CO68" s="1436"/>
      <c r="CP68" s="1436"/>
      <c r="CQ68" s="1436"/>
      <c r="CR68" s="1436"/>
      <c r="CS68" s="1436"/>
    </row>
    <row r="69" spans="2:97" s="398" customFormat="1" ht="16.5" customHeight="1">
      <c r="B69" s="399" t="s">
        <v>374</v>
      </c>
      <c r="C69" s="423" t="s">
        <v>792</v>
      </c>
      <c r="D69" s="424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  <c r="X69" s="401"/>
      <c r="Y69" s="401"/>
      <c r="Z69" s="401"/>
      <c r="AA69" s="401"/>
      <c r="AB69" s="401"/>
      <c r="AC69" s="401"/>
      <c r="AD69" s="401"/>
      <c r="AE69" s="401"/>
      <c r="AF69" s="401"/>
      <c r="AG69" s="401"/>
      <c r="AH69" s="401"/>
      <c r="AI69" s="401"/>
      <c r="AJ69" s="401"/>
      <c r="AK69" s="401"/>
      <c r="AL69" s="401"/>
      <c r="AM69" s="401"/>
      <c r="AN69" s="401"/>
      <c r="AO69" s="401"/>
      <c r="AP69" s="401"/>
      <c r="AQ69" s="401"/>
      <c r="AR69" s="401"/>
      <c r="AS69" s="401"/>
      <c r="AT69" s="401"/>
      <c r="AU69" s="401"/>
      <c r="AV69" s="401"/>
      <c r="AW69" s="401"/>
      <c r="AX69" s="401"/>
      <c r="AY69" s="401"/>
      <c r="AZ69" s="401"/>
      <c r="BA69" s="401"/>
      <c r="BB69" s="401"/>
      <c r="BC69" s="401"/>
      <c r="BD69" s="401"/>
      <c r="BE69" s="401"/>
      <c r="BF69" s="401"/>
      <c r="BG69" s="401"/>
      <c r="BH69" s="401"/>
      <c r="BI69" s="401"/>
      <c r="BJ69" s="401"/>
      <c r="BK69" s="401"/>
      <c r="BL69" s="401"/>
      <c r="BM69" s="401"/>
      <c r="BN69" s="401"/>
      <c r="BO69" s="401"/>
      <c r="BP69" s="401"/>
      <c r="BQ69" s="401"/>
      <c r="BR69" s="401"/>
      <c r="BS69" s="401"/>
      <c r="BT69" s="401"/>
      <c r="BU69" s="401"/>
      <c r="BV69" s="401"/>
      <c r="BW69" s="401"/>
      <c r="BX69" s="401"/>
      <c r="BY69" s="401"/>
      <c r="BZ69" s="401"/>
      <c r="CA69" s="401"/>
      <c r="CB69" s="401"/>
      <c r="CC69" s="401"/>
      <c r="CD69" s="401"/>
      <c r="CE69" s="401"/>
      <c r="CF69" s="401"/>
      <c r="CG69" s="401"/>
      <c r="CH69" s="401"/>
      <c r="CI69" s="401"/>
      <c r="CJ69" s="401"/>
      <c r="CK69" s="401"/>
      <c r="CL69" s="401"/>
      <c r="CM69" s="401"/>
      <c r="CN69" s="401"/>
      <c r="CO69" s="401"/>
      <c r="CP69" s="401"/>
      <c r="CQ69" s="401"/>
      <c r="CR69" s="401"/>
      <c r="CS69" s="401"/>
    </row>
    <row r="70" spans="2:97" s="398" customFormat="1" ht="16.5" customHeight="1">
      <c r="B70" s="399" t="s">
        <v>374</v>
      </c>
      <c r="C70" s="423" t="s">
        <v>793</v>
      </c>
      <c r="D70" s="424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  <c r="X70" s="401"/>
      <c r="Y70" s="401"/>
      <c r="Z70" s="401"/>
      <c r="AA70" s="401"/>
      <c r="AB70" s="401"/>
      <c r="AC70" s="401"/>
      <c r="AD70" s="401"/>
      <c r="AE70" s="401"/>
      <c r="AF70" s="401"/>
      <c r="AG70" s="401"/>
      <c r="AH70" s="401"/>
      <c r="AI70" s="401"/>
      <c r="AJ70" s="401"/>
      <c r="AK70" s="401"/>
      <c r="AL70" s="401"/>
      <c r="AM70" s="401"/>
      <c r="AN70" s="401"/>
      <c r="AO70" s="401"/>
      <c r="AP70" s="401"/>
      <c r="AQ70" s="401"/>
      <c r="AR70" s="401"/>
      <c r="AS70" s="401"/>
      <c r="AT70" s="401"/>
      <c r="AU70" s="401"/>
      <c r="AV70" s="401"/>
      <c r="AW70" s="401"/>
      <c r="AX70" s="401"/>
      <c r="AY70" s="401"/>
      <c r="AZ70" s="401"/>
      <c r="BA70" s="401"/>
      <c r="BB70" s="401"/>
      <c r="BC70" s="401"/>
      <c r="BD70" s="401"/>
      <c r="BE70" s="401"/>
      <c r="BF70" s="401"/>
      <c r="BG70" s="401"/>
      <c r="BH70" s="401"/>
      <c r="BI70" s="401"/>
      <c r="BJ70" s="401"/>
      <c r="BK70" s="401"/>
      <c r="BL70" s="401"/>
      <c r="BM70" s="401"/>
      <c r="BN70" s="401"/>
      <c r="BO70" s="401"/>
      <c r="BP70" s="401"/>
      <c r="BQ70" s="401"/>
      <c r="BR70" s="401"/>
      <c r="BS70" s="401"/>
      <c r="BT70" s="401"/>
      <c r="BU70" s="401"/>
      <c r="BV70" s="401"/>
      <c r="BW70" s="401"/>
      <c r="BX70" s="401"/>
      <c r="BY70" s="401"/>
      <c r="BZ70" s="401"/>
      <c r="CA70" s="401"/>
      <c r="CB70" s="401"/>
      <c r="CC70" s="401"/>
      <c r="CD70" s="401"/>
      <c r="CE70" s="401"/>
      <c r="CF70" s="401"/>
      <c r="CG70" s="401"/>
      <c r="CH70" s="401"/>
      <c r="CI70" s="401"/>
      <c r="CJ70" s="401"/>
      <c r="CK70" s="401"/>
      <c r="CL70" s="401"/>
      <c r="CM70" s="401"/>
      <c r="CN70" s="401"/>
      <c r="CO70" s="401"/>
      <c r="CP70" s="401"/>
      <c r="CQ70" s="401"/>
      <c r="CR70" s="401"/>
      <c r="CS70" s="401"/>
    </row>
    <row r="71" spans="2:97" s="398" customFormat="1" ht="16.5" customHeight="1">
      <c r="B71" s="399" t="s">
        <v>374</v>
      </c>
      <c r="C71" s="423" t="s">
        <v>794</v>
      </c>
      <c r="D71" s="424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401"/>
      <c r="Y71" s="401"/>
      <c r="Z71" s="401"/>
      <c r="AA71" s="401"/>
      <c r="AB71" s="401"/>
      <c r="AC71" s="401"/>
      <c r="AD71" s="401"/>
      <c r="AE71" s="401"/>
      <c r="AF71" s="401"/>
      <c r="AG71" s="401"/>
      <c r="AH71" s="401"/>
      <c r="AI71" s="401"/>
      <c r="AJ71" s="401"/>
      <c r="AK71" s="401"/>
      <c r="AL71" s="401"/>
      <c r="AM71" s="401"/>
      <c r="AN71" s="401"/>
      <c r="AO71" s="401"/>
      <c r="AP71" s="401"/>
      <c r="AQ71" s="401"/>
      <c r="AR71" s="401"/>
      <c r="AS71" s="401"/>
      <c r="AT71" s="401"/>
      <c r="AU71" s="401"/>
      <c r="AV71" s="401"/>
      <c r="AW71" s="401"/>
      <c r="AX71" s="401"/>
      <c r="AY71" s="401"/>
      <c r="AZ71" s="401"/>
      <c r="BA71" s="401"/>
      <c r="BB71" s="401"/>
      <c r="BC71" s="401"/>
      <c r="BD71" s="401"/>
      <c r="BE71" s="401"/>
      <c r="BF71" s="401"/>
      <c r="BG71" s="401"/>
      <c r="BH71" s="401"/>
      <c r="BI71" s="401"/>
      <c r="BJ71" s="401"/>
      <c r="BK71" s="401"/>
      <c r="BL71" s="401"/>
      <c r="BM71" s="401"/>
      <c r="BN71" s="401"/>
      <c r="BO71" s="401"/>
      <c r="BP71" s="401"/>
      <c r="BQ71" s="401"/>
      <c r="BR71" s="401"/>
      <c r="BS71" s="401"/>
      <c r="BT71" s="401"/>
      <c r="BU71" s="401"/>
      <c r="BV71" s="401"/>
      <c r="BW71" s="401"/>
      <c r="BX71" s="401"/>
      <c r="BY71" s="401"/>
      <c r="BZ71" s="401"/>
      <c r="CA71" s="401"/>
      <c r="CB71" s="401"/>
      <c r="CC71" s="401"/>
      <c r="CD71" s="401"/>
      <c r="CE71" s="401"/>
      <c r="CF71" s="401"/>
      <c r="CG71" s="401"/>
      <c r="CH71" s="401"/>
      <c r="CI71" s="401"/>
      <c r="CJ71" s="401"/>
      <c r="CK71" s="401"/>
      <c r="CL71" s="401"/>
      <c r="CM71" s="401"/>
      <c r="CN71" s="401"/>
      <c r="CO71" s="401"/>
      <c r="CP71" s="401"/>
      <c r="CQ71" s="401"/>
      <c r="CR71" s="401"/>
      <c r="CS71" s="401"/>
    </row>
    <row r="72" spans="2:97" s="398" customFormat="1" ht="16.5" customHeight="1">
      <c r="B72" s="399" t="s">
        <v>374</v>
      </c>
      <c r="C72" s="423" t="s">
        <v>795</v>
      </c>
      <c r="D72" s="424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1"/>
      <c r="AE72" s="401"/>
      <c r="AF72" s="401"/>
      <c r="AG72" s="401"/>
      <c r="AH72" s="401"/>
      <c r="AI72" s="401"/>
      <c r="AJ72" s="401"/>
      <c r="AK72" s="401"/>
      <c r="AL72" s="401"/>
      <c r="AM72" s="401"/>
      <c r="AN72" s="401"/>
      <c r="AO72" s="401"/>
      <c r="AP72" s="401"/>
      <c r="AQ72" s="401"/>
      <c r="AR72" s="401"/>
      <c r="AS72" s="401"/>
      <c r="AT72" s="401"/>
      <c r="AU72" s="401"/>
      <c r="AV72" s="401"/>
      <c r="AW72" s="401"/>
      <c r="AX72" s="401"/>
      <c r="AY72" s="401"/>
      <c r="AZ72" s="401"/>
      <c r="BA72" s="401"/>
      <c r="BB72" s="401"/>
      <c r="BC72" s="401"/>
      <c r="BD72" s="401"/>
      <c r="BE72" s="401"/>
      <c r="BF72" s="401"/>
      <c r="BG72" s="401"/>
      <c r="BH72" s="401"/>
      <c r="BI72" s="401"/>
      <c r="BJ72" s="401"/>
      <c r="BK72" s="401"/>
      <c r="BL72" s="401"/>
      <c r="BM72" s="401"/>
      <c r="BN72" s="401"/>
      <c r="BO72" s="401"/>
      <c r="BP72" s="401"/>
      <c r="BQ72" s="401"/>
      <c r="BR72" s="401"/>
      <c r="BS72" s="401"/>
      <c r="BT72" s="401"/>
      <c r="BU72" s="401"/>
      <c r="BV72" s="401"/>
      <c r="BW72" s="401"/>
      <c r="BX72" s="401"/>
      <c r="BY72" s="401"/>
      <c r="BZ72" s="401"/>
      <c r="CA72" s="401"/>
      <c r="CB72" s="401"/>
      <c r="CC72" s="401"/>
      <c r="CD72" s="401"/>
      <c r="CE72" s="401"/>
      <c r="CF72" s="401"/>
      <c r="CG72" s="401"/>
      <c r="CH72" s="401"/>
      <c r="CI72" s="401"/>
      <c r="CJ72" s="401"/>
      <c r="CK72" s="401"/>
      <c r="CL72" s="401"/>
      <c r="CM72" s="401"/>
      <c r="CN72" s="401"/>
      <c r="CO72" s="401"/>
      <c r="CP72" s="401"/>
      <c r="CQ72" s="401"/>
      <c r="CR72" s="401"/>
      <c r="CS72" s="401"/>
    </row>
    <row r="73" s="239" customFormat="1" ht="16.5" customHeight="1">
      <c r="G73" s="240"/>
    </row>
    <row r="74" s="338" customFormat="1" ht="16.5" customHeight="1">
      <c r="I74" s="339"/>
    </row>
    <row r="75" spans="2:16" s="340" customFormat="1" ht="16.5" customHeight="1">
      <c r="B75" s="1861" t="s">
        <v>465</v>
      </c>
      <c r="C75" s="1861"/>
      <c r="D75" s="1861"/>
      <c r="E75" s="1861"/>
      <c r="F75" s="1861"/>
      <c r="G75" s="1861"/>
      <c r="H75" s="1861"/>
      <c r="I75" s="1861"/>
      <c r="J75" s="1861"/>
      <c r="K75" s="1861"/>
      <c r="L75" s="1861"/>
      <c r="M75" s="1861"/>
      <c r="N75" s="1861"/>
      <c r="O75" s="1861"/>
      <c r="P75" s="1861"/>
    </row>
    <row r="76" spans="1:16" s="703" customFormat="1" ht="16.5" customHeight="1">
      <c r="A76" s="313"/>
      <c r="B76" s="1855" t="s">
        <v>719</v>
      </c>
      <c r="C76" s="1855"/>
      <c r="D76" s="1855"/>
      <c r="E76" s="1855"/>
      <c r="F76" s="1855"/>
      <c r="G76" s="1855"/>
      <c r="H76" s="1855"/>
      <c r="I76" s="1855"/>
      <c r="J76" s="1855"/>
      <c r="K76" s="1855"/>
      <c r="L76" s="1855"/>
      <c r="M76" s="1855"/>
      <c r="N76" s="1855"/>
      <c r="O76" s="1855"/>
      <c r="P76" s="1855"/>
    </row>
    <row r="77" spans="1:16" s="845" customFormat="1" ht="16.5" customHeight="1">
      <c r="A77" s="333"/>
      <c r="B77" s="1858" t="s">
        <v>720</v>
      </c>
      <c r="C77" s="1858"/>
      <c r="D77" s="1858"/>
      <c r="E77" s="1858"/>
      <c r="F77" s="1858"/>
      <c r="G77" s="1858"/>
      <c r="H77" s="1858"/>
      <c r="I77" s="1858"/>
      <c r="J77" s="1858"/>
      <c r="K77" s="1858"/>
      <c r="L77" s="1858"/>
      <c r="M77" s="1858"/>
      <c r="N77" s="1858"/>
      <c r="O77" s="1858"/>
      <c r="P77" s="1858"/>
    </row>
    <row r="78" spans="2:9" s="1380" customFormat="1" ht="16.5" customHeight="1">
      <c r="B78" s="1381" t="s">
        <v>374</v>
      </c>
      <c r="C78" s="1382" t="s">
        <v>410</v>
      </c>
      <c r="D78" s="1383"/>
      <c r="E78" s="1383"/>
      <c r="F78" s="1383"/>
      <c r="G78" s="1383"/>
      <c r="H78" s="1383"/>
      <c r="I78" s="1383"/>
    </row>
    <row r="79" spans="2:9" s="1380" customFormat="1" ht="16.5" customHeight="1">
      <c r="B79" s="1381" t="s">
        <v>374</v>
      </c>
      <c r="C79" s="1382" t="s">
        <v>412</v>
      </c>
      <c r="D79" s="1383"/>
      <c r="E79" s="1383"/>
      <c r="F79" s="1383"/>
      <c r="G79" s="1383"/>
      <c r="H79" s="1383"/>
      <c r="I79" s="1383"/>
    </row>
    <row r="80" spans="2:9" s="1380" customFormat="1" ht="16.5" customHeight="1">
      <c r="B80" s="1381" t="s">
        <v>374</v>
      </c>
      <c r="C80" s="1382" t="s">
        <v>558</v>
      </c>
      <c r="D80" s="1383"/>
      <c r="E80" s="1383"/>
      <c r="F80" s="1383"/>
      <c r="G80" s="1383"/>
      <c r="H80" s="1383"/>
      <c r="I80" s="1383"/>
    </row>
    <row r="81" spans="2:9" s="1380" customFormat="1" ht="16.5" customHeight="1">
      <c r="B81" s="1381" t="s">
        <v>374</v>
      </c>
      <c r="C81" s="1382" t="s">
        <v>411</v>
      </c>
      <c r="D81" s="1383"/>
      <c r="E81" s="1383"/>
      <c r="F81" s="1383"/>
      <c r="G81" s="1383"/>
      <c r="H81" s="1383"/>
      <c r="I81" s="1383"/>
    </row>
    <row r="82" s="415" customFormat="1" ht="16.5" customHeight="1"/>
    <row r="83" s="341" customFormat="1" ht="16.5" customHeight="1">
      <c r="I83" s="342"/>
    </row>
    <row r="84" spans="2:16" s="343" customFormat="1" ht="16.5" customHeight="1">
      <c r="B84" s="1866" t="s">
        <v>455</v>
      </c>
      <c r="C84" s="1866"/>
      <c r="D84" s="1866"/>
      <c r="E84" s="1866"/>
      <c r="F84" s="1866"/>
      <c r="G84" s="1866"/>
      <c r="H84" s="1866"/>
      <c r="I84" s="1866"/>
      <c r="J84" s="1866"/>
      <c r="K84" s="1866"/>
      <c r="L84" s="1866"/>
      <c r="M84" s="1866"/>
      <c r="N84" s="1866"/>
      <c r="O84" s="1866"/>
      <c r="P84" s="1866"/>
    </row>
    <row r="85" spans="2:16" s="313" customFormat="1" ht="16.5" customHeight="1">
      <c r="B85" s="1855" t="s">
        <v>153</v>
      </c>
      <c r="C85" s="1855"/>
      <c r="D85" s="1855"/>
      <c r="E85" s="1855"/>
      <c r="F85" s="1855"/>
      <c r="G85" s="1855"/>
      <c r="H85" s="1855"/>
      <c r="I85" s="1855"/>
      <c r="J85" s="1855"/>
      <c r="K85" s="1855"/>
      <c r="L85" s="1855"/>
      <c r="M85" s="1855"/>
      <c r="N85" s="1855"/>
      <c r="O85" s="1855"/>
      <c r="P85" s="1855"/>
    </row>
    <row r="86" spans="2:97" s="333" customFormat="1" ht="16.5" customHeight="1">
      <c r="B86" s="1858" t="s">
        <v>629</v>
      </c>
      <c r="C86" s="1858"/>
      <c r="D86" s="1858"/>
      <c r="E86" s="1858"/>
      <c r="F86" s="1858"/>
      <c r="G86" s="1858"/>
      <c r="H86" s="1858"/>
      <c r="I86" s="1858"/>
      <c r="J86" s="1858"/>
      <c r="K86" s="1858"/>
      <c r="L86" s="1858"/>
      <c r="M86" s="1858"/>
      <c r="N86" s="1858"/>
      <c r="O86" s="1858"/>
      <c r="P86" s="1858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4"/>
      <c r="AS86" s="334"/>
      <c r="AT86" s="334"/>
      <c r="AU86" s="334"/>
      <c r="AV86" s="334"/>
      <c r="AW86" s="334"/>
      <c r="AX86" s="334"/>
      <c r="AY86" s="334"/>
      <c r="AZ86" s="334"/>
      <c r="BA86" s="334"/>
      <c r="BB86" s="334"/>
      <c r="BC86" s="334"/>
      <c r="BD86" s="334"/>
      <c r="BE86" s="334"/>
      <c r="BF86" s="334"/>
      <c r="BG86" s="334"/>
      <c r="BH86" s="334"/>
      <c r="BI86" s="334"/>
      <c r="BJ86" s="334"/>
      <c r="BK86" s="334"/>
      <c r="BL86" s="334"/>
      <c r="BM86" s="334"/>
      <c r="BN86" s="334"/>
      <c r="BO86" s="334"/>
      <c r="BP86" s="334"/>
      <c r="BQ86" s="334"/>
      <c r="BR86" s="334"/>
      <c r="BS86" s="334"/>
      <c r="BT86" s="334"/>
      <c r="BU86" s="334"/>
      <c r="BV86" s="334"/>
      <c r="BW86" s="334"/>
      <c r="BX86" s="334"/>
      <c r="BY86" s="334"/>
      <c r="BZ86" s="334"/>
      <c r="CA86" s="334"/>
      <c r="CB86" s="334"/>
      <c r="CC86" s="334"/>
      <c r="CD86" s="334"/>
      <c r="CE86" s="334"/>
      <c r="CF86" s="334"/>
      <c r="CG86" s="334"/>
      <c r="CH86" s="334"/>
      <c r="CI86" s="334"/>
      <c r="CJ86" s="334"/>
      <c r="CK86" s="334"/>
      <c r="CL86" s="334"/>
      <c r="CM86" s="334"/>
      <c r="CN86" s="334"/>
      <c r="CO86" s="334"/>
      <c r="CP86" s="334"/>
      <c r="CQ86" s="334"/>
      <c r="CR86" s="334"/>
      <c r="CS86" s="334"/>
    </row>
    <row r="87" spans="1:97" ht="15.75">
      <c r="A87" s="398"/>
      <c r="B87" s="399" t="s">
        <v>374</v>
      </c>
      <c r="C87" s="423" t="s">
        <v>637</v>
      </c>
      <c r="D87" s="424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1"/>
      <c r="AF87" s="401"/>
      <c r="AG87" s="401"/>
      <c r="AH87" s="401"/>
      <c r="AI87" s="401"/>
      <c r="AJ87" s="401"/>
      <c r="AK87" s="401"/>
      <c r="AL87" s="401"/>
      <c r="AM87" s="401"/>
      <c r="AN87" s="401"/>
      <c r="AO87" s="401"/>
      <c r="AP87" s="401"/>
      <c r="AQ87" s="401"/>
      <c r="AR87" s="401"/>
      <c r="AS87" s="401"/>
      <c r="AT87" s="401"/>
      <c r="AU87" s="401"/>
      <c r="AV87" s="401"/>
      <c r="AW87" s="401"/>
      <c r="AX87" s="401"/>
      <c r="AY87" s="401"/>
      <c r="AZ87" s="401"/>
      <c r="BA87" s="401"/>
      <c r="BB87" s="401"/>
      <c r="BC87" s="401"/>
      <c r="BD87" s="401"/>
      <c r="BE87" s="401"/>
      <c r="BF87" s="401"/>
      <c r="BG87" s="401"/>
      <c r="BH87" s="401"/>
      <c r="BI87" s="401"/>
      <c r="BJ87" s="401"/>
      <c r="BK87" s="401"/>
      <c r="BL87" s="401"/>
      <c r="BM87" s="401"/>
      <c r="BN87" s="401"/>
      <c r="BO87" s="401"/>
      <c r="BP87" s="401"/>
      <c r="BQ87" s="401"/>
      <c r="BR87" s="401"/>
      <c r="BS87" s="401"/>
      <c r="BT87" s="401"/>
      <c r="BU87" s="401"/>
      <c r="BV87" s="401"/>
      <c r="BW87" s="401"/>
      <c r="BX87" s="401"/>
      <c r="BY87" s="401"/>
      <c r="BZ87" s="401"/>
      <c r="CA87" s="401"/>
      <c r="CB87" s="401"/>
      <c r="CC87" s="401"/>
      <c r="CD87" s="401"/>
      <c r="CE87" s="401"/>
      <c r="CF87" s="401"/>
      <c r="CG87" s="401"/>
      <c r="CH87" s="401"/>
      <c r="CI87" s="401"/>
      <c r="CJ87" s="401"/>
      <c r="CK87" s="401"/>
      <c r="CL87" s="401"/>
      <c r="CM87" s="401"/>
      <c r="CN87" s="401"/>
      <c r="CO87" s="401"/>
      <c r="CP87" s="401"/>
      <c r="CQ87" s="401"/>
      <c r="CR87" s="401"/>
      <c r="CS87" s="401"/>
    </row>
    <row r="88" spans="1:97" ht="15.75">
      <c r="A88" s="398"/>
      <c r="B88" s="1043" t="s">
        <v>374</v>
      </c>
      <c r="C88" s="423" t="s">
        <v>22</v>
      </c>
      <c r="D88" s="424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  <c r="AG88" s="401"/>
      <c r="AH88" s="401"/>
      <c r="AI88" s="401"/>
      <c r="AJ88" s="401"/>
      <c r="AK88" s="401"/>
      <c r="AL88" s="401"/>
      <c r="AM88" s="401"/>
      <c r="AN88" s="401"/>
      <c r="AO88" s="401"/>
      <c r="AP88" s="401"/>
      <c r="AQ88" s="401"/>
      <c r="AR88" s="401"/>
      <c r="AS88" s="401"/>
      <c r="AT88" s="401"/>
      <c r="AU88" s="401"/>
      <c r="AV88" s="401"/>
      <c r="AW88" s="401"/>
      <c r="AX88" s="401"/>
      <c r="AY88" s="401"/>
      <c r="AZ88" s="401"/>
      <c r="BA88" s="401"/>
      <c r="BB88" s="401"/>
      <c r="BC88" s="401"/>
      <c r="BD88" s="401"/>
      <c r="BE88" s="401"/>
      <c r="BF88" s="401"/>
      <c r="BG88" s="401"/>
      <c r="BH88" s="401"/>
      <c r="BI88" s="401"/>
      <c r="BJ88" s="401"/>
      <c r="BK88" s="401"/>
      <c r="BL88" s="401"/>
      <c r="BM88" s="401"/>
      <c r="BN88" s="401"/>
      <c r="BO88" s="401"/>
      <c r="BP88" s="401"/>
      <c r="BQ88" s="401"/>
      <c r="BR88" s="401"/>
      <c r="BS88" s="401"/>
      <c r="BT88" s="401"/>
      <c r="BU88" s="401"/>
      <c r="BV88" s="401"/>
      <c r="BW88" s="401"/>
      <c r="BX88" s="401"/>
      <c r="BY88" s="401"/>
      <c r="BZ88" s="401"/>
      <c r="CA88" s="401"/>
      <c r="CB88" s="401"/>
      <c r="CC88" s="401"/>
      <c r="CD88" s="401"/>
      <c r="CE88" s="401"/>
      <c r="CF88" s="401"/>
      <c r="CG88" s="401"/>
      <c r="CH88" s="401"/>
      <c r="CI88" s="401"/>
      <c r="CJ88" s="401"/>
      <c r="CK88" s="401"/>
      <c r="CL88" s="401"/>
      <c r="CM88" s="401"/>
      <c r="CN88" s="401"/>
      <c r="CO88" s="401"/>
      <c r="CP88" s="401"/>
      <c r="CQ88" s="401"/>
      <c r="CR88" s="401"/>
      <c r="CS88" s="401"/>
    </row>
    <row r="89" spans="1:97" ht="15.75">
      <c r="A89" s="398"/>
      <c r="B89" s="399" t="s">
        <v>374</v>
      </c>
      <c r="C89" s="423" t="s">
        <v>638</v>
      </c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  <c r="AG89" s="401"/>
      <c r="AH89" s="401"/>
      <c r="AI89" s="401"/>
      <c r="AJ89" s="401"/>
      <c r="AK89" s="401"/>
      <c r="AL89" s="401"/>
      <c r="AM89" s="401"/>
      <c r="AN89" s="401"/>
      <c r="AO89" s="401"/>
      <c r="AP89" s="401"/>
      <c r="AQ89" s="401"/>
      <c r="AR89" s="401"/>
      <c r="AS89" s="401"/>
      <c r="AT89" s="401"/>
      <c r="AU89" s="401"/>
      <c r="AV89" s="401"/>
      <c r="AW89" s="401"/>
      <c r="AX89" s="401"/>
      <c r="AY89" s="401"/>
      <c r="AZ89" s="401"/>
      <c r="BA89" s="401"/>
      <c r="BB89" s="401"/>
      <c r="BC89" s="401"/>
      <c r="BD89" s="401"/>
      <c r="BE89" s="401"/>
      <c r="BF89" s="401"/>
      <c r="BG89" s="401"/>
      <c r="BH89" s="401"/>
      <c r="BI89" s="401"/>
      <c r="BJ89" s="401"/>
      <c r="BK89" s="401"/>
      <c r="BL89" s="401"/>
      <c r="BM89" s="401"/>
      <c r="BN89" s="401"/>
      <c r="BO89" s="401"/>
      <c r="BP89" s="401"/>
      <c r="BQ89" s="401"/>
      <c r="BR89" s="401"/>
      <c r="BS89" s="401"/>
      <c r="BT89" s="401"/>
      <c r="BU89" s="401"/>
      <c r="BV89" s="401"/>
      <c r="BW89" s="401"/>
      <c r="BX89" s="401"/>
      <c r="BY89" s="401"/>
      <c r="BZ89" s="401"/>
      <c r="CA89" s="401"/>
      <c r="CB89" s="401"/>
      <c r="CC89" s="401"/>
      <c r="CD89" s="401"/>
      <c r="CE89" s="401"/>
      <c r="CF89" s="401"/>
      <c r="CG89" s="401"/>
      <c r="CH89" s="401"/>
      <c r="CI89" s="401"/>
      <c r="CJ89" s="401"/>
      <c r="CK89" s="401"/>
      <c r="CL89" s="401"/>
      <c r="CM89" s="401"/>
      <c r="CN89" s="401"/>
      <c r="CO89" s="401"/>
      <c r="CP89" s="401"/>
      <c r="CQ89" s="401"/>
      <c r="CR89" s="401"/>
      <c r="CS89" s="401"/>
    </row>
    <row r="90" spans="1:97" ht="15.75">
      <c r="A90" s="398"/>
      <c r="B90" s="399" t="s">
        <v>374</v>
      </c>
      <c r="C90" s="423" t="s">
        <v>835</v>
      </c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  <c r="AD90" s="401"/>
      <c r="AE90" s="401"/>
      <c r="AF90" s="401"/>
      <c r="AG90" s="401"/>
      <c r="AH90" s="401"/>
      <c r="AI90" s="401"/>
      <c r="AJ90" s="401"/>
      <c r="AK90" s="401"/>
      <c r="AL90" s="401"/>
      <c r="AM90" s="401"/>
      <c r="AN90" s="401"/>
      <c r="AO90" s="401"/>
      <c r="AP90" s="401"/>
      <c r="AQ90" s="401"/>
      <c r="AR90" s="401"/>
      <c r="AS90" s="401"/>
      <c r="AT90" s="401"/>
      <c r="AU90" s="401"/>
      <c r="AV90" s="401"/>
      <c r="AW90" s="401"/>
      <c r="AX90" s="401"/>
      <c r="AY90" s="401"/>
      <c r="AZ90" s="401"/>
      <c r="BA90" s="401"/>
      <c r="BB90" s="401"/>
      <c r="BC90" s="401"/>
      <c r="BD90" s="401"/>
      <c r="BE90" s="401"/>
      <c r="BF90" s="401"/>
      <c r="BG90" s="401"/>
      <c r="BH90" s="401"/>
      <c r="BI90" s="401"/>
      <c r="BJ90" s="401"/>
      <c r="BK90" s="401"/>
      <c r="BL90" s="401"/>
      <c r="BM90" s="401"/>
      <c r="BN90" s="401"/>
      <c r="BO90" s="401"/>
      <c r="BP90" s="401"/>
      <c r="BQ90" s="401"/>
      <c r="BR90" s="401"/>
      <c r="BS90" s="401"/>
      <c r="BT90" s="401"/>
      <c r="BU90" s="401"/>
      <c r="BV90" s="401"/>
      <c r="BW90" s="401"/>
      <c r="BX90" s="401"/>
      <c r="BY90" s="401"/>
      <c r="BZ90" s="401"/>
      <c r="CA90" s="401"/>
      <c r="CB90" s="401"/>
      <c r="CC90" s="401"/>
      <c r="CD90" s="401"/>
      <c r="CE90" s="401"/>
      <c r="CF90" s="401"/>
      <c r="CG90" s="401"/>
      <c r="CH90" s="401"/>
      <c r="CI90" s="401"/>
      <c r="CJ90" s="401"/>
      <c r="CK90" s="401"/>
      <c r="CL90" s="401"/>
      <c r="CM90" s="401"/>
      <c r="CN90" s="401"/>
      <c r="CO90" s="401"/>
      <c r="CP90" s="401"/>
      <c r="CQ90" s="401"/>
      <c r="CR90" s="401"/>
      <c r="CS90" s="401"/>
    </row>
    <row r="91" s="415" customFormat="1" ht="16.5" customHeight="1"/>
    <row r="92" s="799" customFormat="1" ht="16.5" customHeight="1">
      <c r="I92" s="800"/>
    </row>
    <row r="93" spans="2:16" s="801" customFormat="1" ht="16.5" customHeight="1">
      <c r="B93" s="1859" t="s">
        <v>631</v>
      </c>
      <c r="C93" s="1859"/>
      <c r="D93" s="1859"/>
      <c r="E93" s="1859"/>
      <c r="F93" s="1859"/>
      <c r="G93" s="1859"/>
      <c r="H93" s="1859"/>
      <c r="I93" s="1859"/>
      <c r="J93" s="1859"/>
      <c r="K93" s="1859"/>
      <c r="L93" s="1859"/>
      <c r="M93" s="1859"/>
      <c r="N93" s="1859"/>
      <c r="O93" s="1859"/>
      <c r="P93" s="1859"/>
    </row>
    <row r="94" spans="2:16" s="313" customFormat="1" ht="16.5" customHeight="1">
      <c r="B94" s="1855" t="s">
        <v>625</v>
      </c>
      <c r="C94" s="1855"/>
      <c r="D94" s="1855"/>
      <c r="E94" s="1855"/>
      <c r="F94" s="1855"/>
      <c r="G94" s="1855"/>
      <c r="H94" s="1855"/>
      <c r="I94" s="1855"/>
      <c r="J94" s="1855"/>
      <c r="K94" s="1855"/>
      <c r="L94" s="1855"/>
      <c r="M94" s="1855"/>
      <c r="N94" s="1855"/>
      <c r="O94" s="1855"/>
      <c r="P94" s="1855"/>
    </row>
    <row r="95" spans="2:97" s="422" customFormat="1" ht="16.5" customHeight="1">
      <c r="B95" s="1854" t="s">
        <v>522</v>
      </c>
      <c r="C95" s="1854"/>
      <c r="D95" s="1854"/>
      <c r="E95" s="1854"/>
      <c r="F95" s="1854"/>
      <c r="G95" s="1854"/>
      <c r="H95" s="1854"/>
      <c r="I95" s="1854"/>
      <c r="J95" s="1854"/>
      <c r="K95" s="1854"/>
      <c r="L95" s="1854"/>
      <c r="M95" s="1854"/>
      <c r="N95" s="1854"/>
      <c r="O95" s="1854"/>
      <c r="P95" s="1854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  <c r="AH95" s="397"/>
      <c r="AI95" s="397"/>
      <c r="AJ95" s="397"/>
      <c r="AK95" s="397"/>
      <c r="AL95" s="397"/>
      <c r="AM95" s="397"/>
      <c r="AN95" s="397"/>
      <c r="AO95" s="397"/>
      <c r="AP95" s="397"/>
      <c r="AQ95" s="397"/>
      <c r="AR95" s="397"/>
      <c r="AS95" s="397"/>
      <c r="AT95" s="397"/>
      <c r="AU95" s="397"/>
      <c r="AV95" s="397"/>
      <c r="AW95" s="397"/>
      <c r="AX95" s="397"/>
      <c r="AY95" s="397"/>
      <c r="AZ95" s="397"/>
      <c r="BA95" s="397"/>
      <c r="BB95" s="397"/>
      <c r="BC95" s="397"/>
      <c r="BD95" s="397"/>
      <c r="BE95" s="397"/>
      <c r="BF95" s="397"/>
      <c r="BG95" s="397"/>
      <c r="BH95" s="397"/>
      <c r="BI95" s="397"/>
      <c r="BJ95" s="397"/>
      <c r="BK95" s="397"/>
      <c r="BL95" s="397"/>
      <c r="BM95" s="397"/>
      <c r="BN95" s="397"/>
      <c r="BO95" s="397"/>
      <c r="BP95" s="397"/>
      <c r="BQ95" s="397"/>
      <c r="BR95" s="397"/>
      <c r="BS95" s="397"/>
      <c r="BT95" s="397"/>
      <c r="BU95" s="397"/>
      <c r="BV95" s="397"/>
      <c r="BW95" s="397"/>
      <c r="BX95" s="397"/>
      <c r="BY95" s="397"/>
      <c r="BZ95" s="397"/>
      <c r="CA95" s="397"/>
      <c r="CB95" s="397"/>
      <c r="CC95" s="397"/>
      <c r="CD95" s="397"/>
      <c r="CE95" s="397"/>
      <c r="CF95" s="397"/>
      <c r="CG95" s="397"/>
      <c r="CH95" s="397"/>
      <c r="CI95" s="397"/>
      <c r="CJ95" s="397"/>
      <c r="CK95" s="397"/>
      <c r="CL95" s="397"/>
      <c r="CM95" s="397"/>
      <c r="CN95" s="397"/>
      <c r="CO95" s="397"/>
      <c r="CP95" s="397"/>
      <c r="CQ95" s="397"/>
      <c r="CR95" s="397"/>
      <c r="CS95" s="397"/>
    </row>
    <row r="96" spans="2:97" s="398" customFormat="1" ht="16.5" customHeight="1">
      <c r="B96" s="399" t="s">
        <v>374</v>
      </c>
      <c r="C96" s="423" t="s">
        <v>895</v>
      </c>
      <c r="D96" s="424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1"/>
      <c r="AE96" s="401"/>
      <c r="AF96" s="401"/>
      <c r="AG96" s="401"/>
      <c r="AH96" s="401"/>
      <c r="AI96" s="401"/>
      <c r="AJ96" s="401"/>
      <c r="AK96" s="401"/>
      <c r="AL96" s="401"/>
      <c r="AM96" s="401"/>
      <c r="AN96" s="401"/>
      <c r="AO96" s="401"/>
      <c r="AP96" s="401"/>
      <c r="AQ96" s="401"/>
      <c r="AR96" s="401"/>
      <c r="AS96" s="401"/>
      <c r="AT96" s="401"/>
      <c r="AU96" s="401"/>
      <c r="AV96" s="401"/>
      <c r="AW96" s="401"/>
      <c r="AX96" s="401"/>
      <c r="AY96" s="401"/>
      <c r="AZ96" s="401"/>
      <c r="BA96" s="401"/>
      <c r="BB96" s="401"/>
      <c r="BC96" s="401"/>
      <c r="BD96" s="401"/>
      <c r="BE96" s="401"/>
      <c r="BF96" s="401"/>
      <c r="BG96" s="401"/>
      <c r="BH96" s="401"/>
      <c r="BI96" s="401"/>
      <c r="BJ96" s="401"/>
      <c r="BK96" s="401"/>
      <c r="BL96" s="401"/>
      <c r="BM96" s="401"/>
      <c r="BN96" s="401"/>
      <c r="BO96" s="401"/>
      <c r="BP96" s="401"/>
      <c r="BQ96" s="401"/>
      <c r="BR96" s="401"/>
      <c r="BS96" s="401"/>
      <c r="BT96" s="401"/>
      <c r="BU96" s="401"/>
      <c r="BV96" s="401"/>
      <c r="BW96" s="401"/>
      <c r="BX96" s="401"/>
      <c r="BY96" s="401"/>
      <c r="BZ96" s="401"/>
      <c r="CA96" s="401"/>
      <c r="CB96" s="401"/>
      <c r="CC96" s="401"/>
      <c r="CD96" s="401"/>
      <c r="CE96" s="401"/>
      <c r="CF96" s="401"/>
      <c r="CG96" s="401"/>
      <c r="CH96" s="401"/>
      <c r="CI96" s="401"/>
      <c r="CJ96" s="401"/>
      <c r="CK96" s="401"/>
      <c r="CL96" s="401"/>
      <c r="CM96" s="401"/>
      <c r="CN96" s="401"/>
      <c r="CO96" s="401"/>
      <c r="CP96" s="401"/>
      <c r="CQ96" s="401"/>
      <c r="CR96" s="401"/>
      <c r="CS96" s="401"/>
    </row>
    <row r="97" s="239" customFormat="1" ht="16.5" customHeight="1">
      <c r="G97" s="240"/>
    </row>
    <row r="98" s="1186" customFormat="1" ht="16.5" customHeight="1">
      <c r="I98" s="1187"/>
    </row>
    <row r="99" spans="2:16" s="1188" customFormat="1" ht="16.5" customHeight="1">
      <c r="B99" s="1865" t="s">
        <v>677</v>
      </c>
      <c r="C99" s="1865"/>
      <c r="D99" s="1865"/>
      <c r="E99" s="1865"/>
      <c r="F99" s="1865"/>
      <c r="G99" s="1865"/>
      <c r="H99" s="1865"/>
      <c r="I99" s="1865"/>
      <c r="J99" s="1865"/>
      <c r="K99" s="1865"/>
      <c r="L99" s="1865"/>
      <c r="M99" s="1865"/>
      <c r="N99" s="1865"/>
      <c r="O99" s="1865"/>
      <c r="P99" s="1865"/>
    </row>
    <row r="100" spans="2:16" s="313" customFormat="1" ht="16.5" customHeight="1">
      <c r="B100" s="1855" t="s">
        <v>673</v>
      </c>
      <c r="C100" s="1855"/>
      <c r="D100" s="1855"/>
      <c r="E100" s="1855"/>
      <c r="F100" s="1855"/>
      <c r="G100" s="1855"/>
      <c r="H100" s="1855"/>
      <c r="I100" s="1855"/>
      <c r="J100" s="1855"/>
      <c r="K100" s="1855"/>
      <c r="L100" s="1855"/>
      <c r="M100" s="1855"/>
      <c r="N100" s="1855"/>
      <c r="O100" s="1855"/>
      <c r="P100" s="1855"/>
    </row>
    <row r="101" spans="2:97" s="422" customFormat="1" ht="16.5" customHeight="1">
      <c r="B101" s="1854" t="s">
        <v>674</v>
      </c>
      <c r="C101" s="1854"/>
      <c r="D101" s="1854"/>
      <c r="E101" s="1854"/>
      <c r="F101" s="1854"/>
      <c r="G101" s="1854"/>
      <c r="H101" s="1854"/>
      <c r="I101" s="1854"/>
      <c r="J101" s="1854"/>
      <c r="K101" s="1854"/>
      <c r="L101" s="1854"/>
      <c r="M101" s="1854"/>
      <c r="N101" s="1854"/>
      <c r="O101" s="1854"/>
      <c r="P101" s="1854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  <c r="AK101" s="397"/>
      <c r="AL101" s="397"/>
      <c r="AM101" s="397"/>
      <c r="AN101" s="397"/>
      <c r="AO101" s="397"/>
      <c r="AP101" s="397"/>
      <c r="AQ101" s="397"/>
      <c r="AR101" s="397"/>
      <c r="AS101" s="397"/>
      <c r="AT101" s="397"/>
      <c r="AU101" s="397"/>
      <c r="AV101" s="397"/>
      <c r="AW101" s="397"/>
      <c r="AX101" s="397"/>
      <c r="AY101" s="397"/>
      <c r="AZ101" s="397"/>
      <c r="BA101" s="397"/>
      <c r="BB101" s="397"/>
      <c r="BC101" s="397"/>
      <c r="BD101" s="397"/>
      <c r="BE101" s="397"/>
      <c r="BF101" s="397"/>
      <c r="BG101" s="397"/>
      <c r="BH101" s="397"/>
      <c r="BI101" s="397"/>
      <c r="BJ101" s="397"/>
      <c r="BK101" s="397"/>
      <c r="BL101" s="397"/>
      <c r="BM101" s="397"/>
      <c r="BN101" s="397"/>
      <c r="BO101" s="397"/>
      <c r="BP101" s="397"/>
      <c r="BQ101" s="397"/>
      <c r="BR101" s="397"/>
      <c r="BS101" s="397"/>
      <c r="BT101" s="397"/>
      <c r="BU101" s="397"/>
      <c r="BV101" s="397"/>
      <c r="BW101" s="397"/>
      <c r="BX101" s="397"/>
      <c r="BY101" s="397"/>
      <c r="BZ101" s="397"/>
      <c r="CA101" s="397"/>
      <c r="CB101" s="397"/>
      <c r="CC101" s="397"/>
      <c r="CD101" s="397"/>
      <c r="CE101" s="397"/>
      <c r="CF101" s="397"/>
      <c r="CG101" s="397"/>
      <c r="CH101" s="397"/>
      <c r="CI101" s="397"/>
      <c r="CJ101" s="397"/>
      <c r="CK101" s="397"/>
      <c r="CL101" s="397"/>
      <c r="CM101" s="397"/>
      <c r="CN101" s="397"/>
      <c r="CO101" s="397"/>
      <c r="CP101" s="397"/>
      <c r="CQ101" s="397"/>
      <c r="CR101" s="397"/>
      <c r="CS101" s="397"/>
    </row>
    <row r="102" spans="2:97" s="398" customFormat="1" ht="16.5" customHeight="1">
      <c r="B102" s="399" t="s">
        <v>374</v>
      </c>
      <c r="C102" s="423" t="s">
        <v>23</v>
      </c>
      <c r="D102" s="424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  <c r="AA102" s="401"/>
      <c r="AB102" s="401"/>
      <c r="AC102" s="401"/>
      <c r="AD102" s="401"/>
      <c r="AE102" s="401"/>
      <c r="AF102" s="401"/>
      <c r="AG102" s="401"/>
      <c r="AH102" s="401"/>
      <c r="AI102" s="401"/>
      <c r="AJ102" s="401"/>
      <c r="AK102" s="401"/>
      <c r="AL102" s="401"/>
      <c r="AM102" s="401"/>
      <c r="AN102" s="401"/>
      <c r="AO102" s="401"/>
      <c r="AP102" s="401"/>
      <c r="AQ102" s="401"/>
      <c r="AR102" s="401"/>
      <c r="AS102" s="401"/>
      <c r="AT102" s="401"/>
      <c r="AU102" s="401"/>
      <c r="AV102" s="401"/>
      <c r="AW102" s="401"/>
      <c r="AX102" s="401"/>
      <c r="AY102" s="401"/>
      <c r="AZ102" s="401"/>
      <c r="BA102" s="401"/>
      <c r="BB102" s="401"/>
      <c r="BC102" s="401"/>
      <c r="BD102" s="401"/>
      <c r="BE102" s="401"/>
      <c r="BF102" s="401"/>
      <c r="BG102" s="401"/>
      <c r="BH102" s="401"/>
      <c r="BI102" s="401"/>
      <c r="BJ102" s="401"/>
      <c r="BK102" s="401"/>
      <c r="BL102" s="401"/>
      <c r="BM102" s="401"/>
      <c r="BN102" s="401"/>
      <c r="BO102" s="401"/>
      <c r="BP102" s="401"/>
      <c r="BQ102" s="401"/>
      <c r="BR102" s="401"/>
      <c r="BS102" s="401"/>
      <c r="BT102" s="401"/>
      <c r="BU102" s="401"/>
      <c r="BV102" s="401"/>
      <c r="BW102" s="401"/>
      <c r="BX102" s="401"/>
      <c r="BY102" s="401"/>
      <c r="BZ102" s="401"/>
      <c r="CA102" s="401"/>
      <c r="CB102" s="401"/>
      <c r="CC102" s="401"/>
      <c r="CD102" s="401"/>
      <c r="CE102" s="401"/>
      <c r="CF102" s="401"/>
      <c r="CG102" s="401"/>
      <c r="CH102" s="401"/>
      <c r="CI102" s="401"/>
      <c r="CJ102" s="401"/>
      <c r="CK102" s="401"/>
      <c r="CL102" s="401"/>
      <c r="CM102" s="401"/>
      <c r="CN102" s="401"/>
      <c r="CO102" s="401"/>
      <c r="CP102" s="401"/>
      <c r="CQ102" s="401"/>
      <c r="CR102" s="401"/>
      <c r="CS102" s="401"/>
    </row>
    <row r="103" spans="2:97" s="398" customFormat="1" ht="16.5" customHeight="1">
      <c r="B103" s="399" t="s">
        <v>374</v>
      </c>
      <c r="C103" s="423" t="s">
        <v>824</v>
      </c>
      <c r="D103" s="424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401"/>
      <c r="AB103" s="401"/>
      <c r="AC103" s="401"/>
      <c r="AD103" s="401"/>
      <c r="AE103" s="401"/>
      <c r="AF103" s="401"/>
      <c r="AG103" s="401"/>
      <c r="AH103" s="401"/>
      <c r="AI103" s="401"/>
      <c r="AJ103" s="401"/>
      <c r="AK103" s="401"/>
      <c r="AL103" s="401"/>
      <c r="AM103" s="401"/>
      <c r="AN103" s="401"/>
      <c r="AO103" s="401"/>
      <c r="AP103" s="401"/>
      <c r="AQ103" s="401"/>
      <c r="AR103" s="401"/>
      <c r="AS103" s="401"/>
      <c r="AT103" s="401"/>
      <c r="AU103" s="401"/>
      <c r="AV103" s="401"/>
      <c r="AW103" s="401"/>
      <c r="AX103" s="401"/>
      <c r="AY103" s="401"/>
      <c r="AZ103" s="401"/>
      <c r="BA103" s="401"/>
      <c r="BB103" s="401"/>
      <c r="BC103" s="401"/>
      <c r="BD103" s="401"/>
      <c r="BE103" s="401"/>
      <c r="BF103" s="401"/>
      <c r="BG103" s="401"/>
      <c r="BH103" s="401"/>
      <c r="BI103" s="401"/>
      <c r="BJ103" s="401"/>
      <c r="BK103" s="401"/>
      <c r="BL103" s="401"/>
      <c r="BM103" s="401"/>
      <c r="BN103" s="401"/>
      <c r="BO103" s="401"/>
      <c r="BP103" s="401"/>
      <c r="BQ103" s="401"/>
      <c r="BR103" s="401"/>
      <c r="BS103" s="401"/>
      <c r="BT103" s="401"/>
      <c r="BU103" s="401"/>
      <c r="BV103" s="401"/>
      <c r="BW103" s="401"/>
      <c r="BX103" s="401"/>
      <c r="BY103" s="401"/>
      <c r="BZ103" s="401"/>
      <c r="CA103" s="401"/>
      <c r="CB103" s="401"/>
      <c r="CC103" s="401"/>
      <c r="CD103" s="401"/>
      <c r="CE103" s="401"/>
      <c r="CF103" s="401"/>
      <c r="CG103" s="401"/>
      <c r="CH103" s="401"/>
      <c r="CI103" s="401"/>
      <c r="CJ103" s="401"/>
      <c r="CK103" s="401"/>
      <c r="CL103" s="401"/>
      <c r="CM103" s="401"/>
      <c r="CN103" s="401"/>
      <c r="CO103" s="401"/>
      <c r="CP103" s="401"/>
      <c r="CQ103" s="401"/>
      <c r="CR103" s="401"/>
      <c r="CS103" s="401"/>
    </row>
    <row r="104" spans="2:97" s="398" customFormat="1" ht="16.5" customHeight="1">
      <c r="B104" s="399" t="s">
        <v>374</v>
      </c>
      <c r="C104" s="423" t="s">
        <v>825</v>
      </c>
      <c r="D104" s="424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  <c r="AF104" s="401"/>
      <c r="AG104" s="401"/>
      <c r="AH104" s="401"/>
      <c r="AI104" s="401"/>
      <c r="AJ104" s="401"/>
      <c r="AK104" s="401"/>
      <c r="AL104" s="401"/>
      <c r="AM104" s="401"/>
      <c r="AN104" s="401"/>
      <c r="AO104" s="401"/>
      <c r="AP104" s="401"/>
      <c r="AQ104" s="401"/>
      <c r="AR104" s="401"/>
      <c r="AS104" s="401"/>
      <c r="AT104" s="401"/>
      <c r="AU104" s="401"/>
      <c r="AV104" s="401"/>
      <c r="AW104" s="401"/>
      <c r="AX104" s="401"/>
      <c r="AY104" s="401"/>
      <c r="AZ104" s="401"/>
      <c r="BA104" s="401"/>
      <c r="BB104" s="401"/>
      <c r="BC104" s="401"/>
      <c r="BD104" s="401"/>
      <c r="BE104" s="401"/>
      <c r="BF104" s="401"/>
      <c r="BG104" s="401"/>
      <c r="BH104" s="401"/>
      <c r="BI104" s="401"/>
      <c r="BJ104" s="401"/>
      <c r="BK104" s="401"/>
      <c r="BL104" s="401"/>
      <c r="BM104" s="401"/>
      <c r="BN104" s="401"/>
      <c r="BO104" s="401"/>
      <c r="BP104" s="401"/>
      <c r="BQ104" s="401"/>
      <c r="BR104" s="401"/>
      <c r="BS104" s="401"/>
      <c r="BT104" s="401"/>
      <c r="BU104" s="401"/>
      <c r="BV104" s="401"/>
      <c r="BW104" s="401"/>
      <c r="BX104" s="401"/>
      <c r="BY104" s="401"/>
      <c r="BZ104" s="401"/>
      <c r="CA104" s="401"/>
      <c r="CB104" s="401"/>
      <c r="CC104" s="401"/>
      <c r="CD104" s="401"/>
      <c r="CE104" s="401"/>
      <c r="CF104" s="401"/>
      <c r="CG104" s="401"/>
      <c r="CH104" s="401"/>
      <c r="CI104" s="401"/>
      <c r="CJ104" s="401"/>
      <c r="CK104" s="401"/>
      <c r="CL104" s="401"/>
      <c r="CM104" s="401"/>
      <c r="CN104" s="401"/>
      <c r="CO104" s="401"/>
      <c r="CP104" s="401"/>
      <c r="CQ104" s="401"/>
      <c r="CR104" s="401"/>
      <c r="CS104" s="401"/>
    </row>
    <row r="105" spans="2:97" s="398" customFormat="1" ht="16.5" customHeight="1">
      <c r="B105" s="399" t="s">
        <v>374</v>
      </c>
      <c r="C105" s="423" t="s">
        <v>826</v>
      </c>
      <c r="D105" s="424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  <c r="AE105" s="401"/>
      <c r="AF105" s="401"/>
      <c r="AG105" s="401"/>
      <c r="AH105" s="401"/>
      <c r="AI105" s="401"/>
      <c r="AJ105" s="401"/>
      <c r="AK105" s="401"/>
      <c r="AL105" s="401"/>
      <c r="AM105" s="401"/>
      <c r="AN105" s="401"/>
      <c r="AO105" s="401"/>
      <c r="AP105" s="401"/>
      <c r="AQ105" s="401"/>
      <c r="AR105" s="401"/>
      <c r="AS105" s="401"/>
      <c r="AT105" s="401"/>
      <c r="AU105" s="401"/>
      <c r="AV105" s="401"/>
      <c r="AW105" s="401"/>
      <c r="AX105" s="401"/>
      <c r="AY105" s="401"/>
      <c r="AZ105" s="401"/>
      <c r="BA105" s="401"/>
      <c r="BB105" s="401"/>
      <c r="BC105" s="401"/>
      <c r="BD105" s="401"/>
      <c r="BE105" s="401"/>
      <c r="BF105" s="401"/>
      <c r="BG105" s="401"/>
      <c r="BH105" s="401"/>
      <c r="BI105" s="401"/>
      <c r="BJ105" s="401"/>
      <c r="BK105" s="401"/>
      <c r="BL105" s="401"/>
      <c r="BM105" s="401"/>
      <c r="BN105" s="401"/>
      <c r="BO105" s="401"/>
      <c r="BP105" s="401"/>
      <c r="BQ105" s="401"/>
      <c r="BR105" s="401"/>
      <c r="BS105" s="401"/>
      <c r="BT105" s="401"/>
      <c r="BU105" s="401"/>
      <c r="BV105" s="401"/>
      <c r="BW105" s="401"/>
      <c r="BX105" s="401"/>
      <c r="BY105" s="401"/>
      <c r="BZ105" s="401"/>
      <c r="CA105" s="401"/>
      <c r="CB105" s="401"/>
      <c r="CC105" s="401"/>
      <c r="CD105" s="401"/>
      <c r="CE105" s="401"/>
      <c r="CF105" s="401"/>
      <c r="CG105" s="401"/>
      <c r="CH105" s="401"/>
      <c r="CI105" s="401"/>
      <c r="CJ105" s="401"/>
      <c r="CK105" s="401"/>
      <c r="CL105" s="401"/>
      <c r="CM105" s="401"/>
      <c r="CN105" s="401"/>
      <c r="CO105" s="401"/>
      <c r="CP105" s="401"/>
      <c r="CQ105" s="401"/>
      <c r="CR105" s="401"/>
      <c r="CS105" s="401"/>
    </row>
    <row r="106" s="239" customFormat="1" ht="16.5" customHeight="1">
      <c r="G106" s="240"/>
    </row>
    <row r="107" s="1183" customFormat="1" ht="16.5" customHeight="1">
      <c r="I107" s="1184"/>
    </row>
    <row r="108" spans="2:16" s="1185" customFormat="1" ht="16.5" customHeight="1">
      <c r="B108" s="1857" t="s">
        <v>672</v>
      </c>
      <c r="C108" s="1857"/>
      <c r="D108" s="1857"/>
      <c r="E108" s="1857"/>
      <c r="F108" s="1857"/>
      <c r="G108" s="1857"/>
      <c r="H108" s="1857"/>
      <c r="I108" s="1857"/>
      <c r="J108" s="1857"/>
      <c r="K108" s="1857"/>
      <c r="L108" s="1857"/>
      <c r="M108" s="1857"/>
      <c r="N108" s="1857"/>
      <c r="O108" s="1857"/>
      <c r="P108" s="1857"/>
    </row>
    <row r="109" spans="2:16" s="313" customFormat="1" ht="16.5" customHeight="1">
      <c r="B109" s="1855" t="s">
        <v>675</v>
      </c>
      <c r="C109" s="1855"/>
      <c r="D109" s="1855"/>
      <c r="E109" s="1855"/>
      <c r="F109" s="1855"/>
      <c r="G109" s="1855"/>
      <c r="H109" s="1855"/>
      <c r="I109" s="1855"/>
      <c r="J109" s="1855"/>
      <c r="K109" s="1855"/>
      <c r="L109" s="1855"/>
      <c r="M109" s="1855"/>
      <c r="N109" s="1855"/>
      <c r="O109" s="1855"/>
      <c r="P109" s="1855"/>
    </row>
    <row r="110" spans="2:97" s="422" customFormat="1" ht="16.5" customHeight="1">
      <c r="B110" s="1854" t="s">
        <v>676</v>
      </c>
      <c r="C110" s="1854"/>
      <c r="D110" s="1854"/>
      <c r="E110" s="1854"/>
      <c r="F110" s="1854"/>
      <c r="G110" s="1854"/>
      <c r="H110" s="1854"/>
      <c r="I110" s="1854"/>
      <c r="J110" s="1854"/>
      <c r="K110" s="1854"/>
      <c r="L110" s="1854"/>
      <c r="M110" s="1854"/>
      <c r="N110" s="1854"/>
      <c r="O110" s="1854"/>
      <c r="P110" s="1854"/>
      <c r="Q110" s="397"/>
      <c r="R110" s="397"/>
      <c r="S110" s="397"/>
      <c r="T110" s="397"/>
      <c r="U110" s="397"/>
      <c r="V110" s="397"/>
      <c r="W110" s="397"/>
      <c r="X110" s="397"/>
      <c r="Y110" s="397"/>
      <c r="Z110" s="397"/>
      <c r="AA110" s="397"/>
      <c r="AB110" s="397"/>
      <c r="AC110" s="397"/>
      <c r="AD110" s="397"/>
      <c r="AE110" s="397"/>
      <c r="AF110" s="397"/>
      <c r="AG110" s="397"/>
      <c r="AH110" s="397"/>
      <c r="AI110" s="397"/>
      <c r="AJ110" s="397"/>
      <c r="AK110" s="397"/>
      <c r="AL110" s="397"/>
      <c r="AM110" s="397"/>
      <c r="AN110" s="397"/>
      <c r="AO110" s="397"/>
      <c r="AP110" s="397"/>
      <c r="AQ110" s="397"/>
      <c r="AR110" s="397"/>
      <c r="AS110" s="397"/>
      <c r="AT110" s="397"/>
      <c r="AU110" s="397"/>
      <c r="AV110" s="397"/>
      <c r="AW110" s="397"/>
      <c r="AX110" s="397"/>
      <c r="AY110" s="397"/>
      <c r="AZ110" s="397"/>
      <c r="BA110" s="397"/>
      <c r="BB110" s="397"/>
      <c r="BC110" s="397"/>
      <c r="BD110" s="397"/>
      <c r="BE110" s="397"/>
      <c r="BF110" s="397"/>
      <c r="BG110" s="397"/>
      <c r="BH110" s="397"/>
      <c r="BI110" s="397"/>
      <c r="BJ110" s="397"/>
      <c r="BK110" s="397"/>
      <c r="BL110" s="397"/>
      <c r="BM110" s="397"/>
      <c r="BN110" s="397"/>
      <c r="BO110" s="397"/>
      <c r="BP110" s="397"/>
      <c r="BQ110" s="397"/>
      <c r="BR110" s="397"/>
      <c r="BS110" s="397"/>
      <c r="BT110" s="397"/>
      <c r="BU110" s="397"/>
      <c r="BV110" s="397"/>
      <c r="BW110" s="397"/>
      <c r="BX110" s="397"/>
      <c r="BY110" s="397"/>
      <c r="BZ110" s="397"/>
      <c r="CA110" s="397"/>
      <c r="CB110" s="397"/>
      <c r="CC110" s="397"/>
      <c r="CD110" s="397"/>
      <c r="CE110" s="397"/>
      <c r="CF110" s="397"/>
      <c r="CG110" s="397"/>
      <c r="CH110" s="397"/>
      <c r="CI110" s="397"/>
      <c r="CJ110" s="397"/>
      <c r="CK110" s="397"/>
      <c r="CL110" s="397"/>
      <c r="CM110" s="397"/>
      <c r="CN110" s="397"/>
      <c r="CO110" s="397"/>
      <c r="CP110" s="397"/>
      <c r="CQ110" s="397"/>
      <c r="CR110" s="397"/>
      <c r="CS110" s="397"/>
    </row>
    <row r="111" spans="1:9" s="88" customFormat="1" ht="16.5" customHeight="1">
      <c r="A111" s="398"/>
      <c r="B111" s="1043" t="s">
        <v>374</v>
      </c>
      <c r="C111" s="423" t="s">
        <v>17</v>
      </c>
      <c r="D111" s="424"/>
      <c r="E111" s="401"/>
      <c r="F111" s="401"/>
      <c r="G111" s="401"/>
      <c r="H111" s="401"/>
      <c r="I111" s="401"/>
    </row>
    <row r="112" spans="1:9" s="88" customFormat="1" ht="16.5" customHeight="1">
      <c r="A112" s="398"/>
      <c r="B112" s="399" t="s">
        <v>374</v>
      </c>
      <c r="C112" s="423" t="s">
        <v>55</v>
      </c>
      <c r="D112" s="424"/>
      <c r="E112" s="401"/>
      <c r="F112" s="401"/>
      <c r="G112" s="401"/>
      <c r="H112" s="401"/>
      <c r="I112" s="401"/>
    </row>
    <row r="113" s="239" customFormat="1" ht="16.5" customHeight="1">
      <c r="G113" s="240"/>
    </row>
    <row r="114" s="1111" customFormat="1" ht="16.5" customHeight="1">
      <c r="I114" s="1112"/>
    </row>
    <row r="115" spans="2:16" s="1113" customFormat="1" ht="16.5" customHeight="1">
      <c r="B115" s="1856" t="s">
        <v>574</v>
      </c>
      <c r="C115" s="1856"/>
      <c r="D115" s="1856"/>
      <c r="E115" s="1856"/>
      <c r="F115" s="1856"/>
      <c r="G115" s="1856"/>
      <c r="H115" s="1856"/>
      <c r="I115" s="1856"/>
      <c r="J115" s="1856"/>
      <c r="K115" s="1856"/>
      <c r="L115" s="1856"/>
      <c r="M115" s="1856"/>
      <c r="N115" s="1856"/>
      <c r="O115" s="1856"/>
      <c r="P115" s="1856"/>
    </row>
    <row r="116" spans="2:16" s="313" customFormat="1" ht="16.5" customHeight="1">
      <c r="B116" s="1855" t="s">
        <v>575</v>
      </c>
      <c r="C116" s="1855"/>
      <c r="D116" s="1855"/>
      <c r="E116" s="1855"/>
      <c r="F116" s="1855"/>
      <c r="G116" s="1855"/>
      <c r="H116" s="1855"/>
      <c r="I116" s="1855"/>
      <c r="J116" s="1855"/>
      <c r="K116" s="1855"/>
      <c r="L116" s="1855"/>
      <c r="M116" s="1855"/>
      <c r="N116" s="1855"/>
      <c r="O116" s="1855"/>
      <c r="P116" s="1855"/>
    </row>
    <row r="117" spans="2:97" s="422" customFormat="1" ht="16.5" customHeight="1">
      <c r="B117" s="1854" t="s">
        <v>626</v>
      </c>
      <c r="C117" s="1854"/>
      <c r="D117" s="1854"/>
      <c r="E117" s="1854"/>
      <c r="F117" s="1854"/>
      <c r="G117" s="1854"/>
      <c r="H117" s="1854"/>
      <c r="I117" s="1854"/>
      <c r="J117" s="1854"/>
      <c r="K117" s="1854"/>
      <c r="L117" s="1854"/>
      <c r="M117" s="1854"/>
      <c r="N117" s="1854"/>
      <c r="O117" s="1854"/>
      <c r="P117" s="1854"/>
      <c r="Q117" s="397"/>
      <c r="R117" s="397"/>
      <c r="S117" s="397"/>
      <c r="T117" s="397"/>
      <c r="U117" s="397"/>
      <c r="V117" s="397"/>
      <c r="W117" s="397"/>
      <c r="X117" s="397"/>
      <c r="Y117" s="397"/>
      <c r="Z117" s="397"/>
      <c r="AA117" s="397"/>
      <c r="AB117" s="397"/>
      <c r="AC117" s="397"/>
      <c r="AD117" s="397"/>
      <c r="AE117" s="397"/>
      <c r="AF117" s="397"/>
      <c r="AG117" s="397"/>
      <c r="AH117" s="397"/>
      <c r="AI117" s="397"/>
      <c r="AJ117" s="397"/>
      <c r="AK117" s="397"/>
      <c r="AL117" s="397"/>
      <c r="AM117" s="397"/>
      <c r="AN117" s="397"/>
      <c r="AO117" s="397"/>
      <c r="AP117" s="397"/>
      <c r="AQ117" s="397"/>
      <c r="AR117" s="397"/>
      <c r="AS117" s="397"/>
      <c r="AT117" s="397"/>
      <c r="AU117" s="397"/>
      <c r="AV117" s="397"/>
      <c r="AW117" s="397"/>
      <c r="AX117" s="397"/>
      <c r="AY117" s="397"/>
      <c r="AZ117" s="397"/>
      <c r="BA117" s="397"/>
      <c r="BB117" s="397"/>
      <c r="BC117" s="397"/>
      <c r="BD117" s="397"/>
      <c r="BE117" s="397"/>
      <c r="BF117" s="397"/>
      <c r="BG117" s="397"/>
      <c r="BH117" s="397"/>
      <c r="BI117" s="397"/>
      <c r="BJ117" s="397"/>
      <c r="BK117" s="397"/>
      <c r="BL117" s="397"/>
      <c r="BM117" s="397"/>
      <c r="BN117" s="397"/>
      <c r="BO117" s="397"/>
      <c r="BP117" s="397"/>
      <c r="BQ117" s="397"/>
      <c r="BR117" s="397"/>
      <c r="BS117" s="397"/>
      <c r="BT117" s="397"/>
      <c r="BU117" s="397"/>
      <c r="BV117" s="397"/>
      <c r="BW117" s="397"/>
      <c r="BX117" s="397"/>
      <c r="BY117" s="397"/>
      <c r="BZ117" s="397"/>
      <c r="CA117" s="397"/>
      <c r="CB117" s="397"/>
      <c r="CC117" s="397"/>
      <c r="CD117" s="397"/>
      <c r="CE117" s="397"/>
      <c r="CF117" s="397"/>
      <c r="CG117" s="397"/>
      <c r="CH117" s="397"/>
      <c r="CI117" s="397"/>
      <c r="CJ117" s="397"/>
      <c r="CK117" s="397"/>
      <c r="CL117" s="397"/>
      <c r="CM117" s="397"/>
      <c r="CN117" s="397"/>
      <c r="CO117" s="397"/>
      <c r="CP117" s="397"/>
      <c r="CQ117" s="397"/>
      <c r="CR117" s="397"/>
      <c r="CS117" s="397"/>
    </row>
    <row r="118" spans="2:97" s="398" customFormat="1" ht="16.5" customHeight="1">
      <c r="B118" s="399" t="s">
        <v>374</v>
      </c>
      <c r="C118" s="423" t="s">
        <v>21</v>
      </c>
      <c r="D118" s="424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401"/>
      <c r="AA118" s="401"/>
      <c r="AB118" s="401"/>
      <c r="AC118" s="401"/>
      <c r="AD118" s="401"/>
      <c r="AE118" s="401"/>
      <c r="AF118" s="401"/>
      <c r="AG118" s="401"/>
      <c r="AH118" s="401"/>
      <c r="AI118" s="401"/>
      <c r="AJ118" s="401"/>
      <c r="AK118" s="401"/>
      <c r="AL118" s="401"/>
      <c r="AM118" s="401"/>
      <c r="AN118" s="401"/>
      <c r="AO118" s="401"/>
      <c r="AP118" s="401"/>
      <c r="AQ118" s="401"/>
      <c r="AR118" s="401"/>
      <c r="AS118" s="401"/>
      <c r="AT118" s="401"/>
      <c r="AU118" s="401"/>
      <c r="AV118" s="401"/>
      <c r="AW118" s="401"/>
      <c r="AX118" s="401"/>
      <c r="AY118" s="401"/>
      <c r="AZ118" s="401"/>
      <c r="BA118" s="401"/>
      <c r="BB118" s="401"/>
      <c r="BC118" s="401"/>
      <c r="BD118" s="401"/>
      <c r="BE118" s="401"/>
      <c r="BF118" s="401"/>
      <c r="BG118" s="401"/>
      <c r="BH118" s="401"/>
      <c r="BI118" s="401"/>
      <c r="BJ118" s="401"/>
      <c r="BK118" s="401"/>
      <c r="BL118" s="401"/>
      <c r="BM118" s="401"/>
      <c r="BN118" s="401"/>
      <c r="BO118" s="401"/>
      <c r="BP118" s="401"/>
      <c r="BQ118" s="401"/>
      <c r="BR118" s="401"/>
      <c r="BS118" s="401"/>
      <c r="BT118" s="401"/>
      <c r="BU118" s="401"/>
      <c r="BV118" s="401"/>
      <c r="BW118" s="401"/>
      <c r="BX118" s="401"/>
      <c r="BY118" s="401"/>
      <c r="BZ118" s="401"/>
      <c r="CA118" s="401"/>
      <c r="CB118" s="401"/>
      <c r="CC118" s="401"/>
      <c r="CD118" s="401"/>
      <c r="CE118" s="401"/>
      <c r="CF118" s="401"/>
      <c r="CG118" s="401"/>
      <c r="CH118" s="401"/>
      <c r="CI118" s="401"/>
      <c r="CJ118" s="401"/>
      <c r="CK118" s="401"/>
      <c r="CL118" s="401"/>
      <c r="CM118" s="401"/>
      <c r="CN118" s="401"/>
      <c r="CO118" s="401"/>
      <c r="CP118" s="401"/>
      <c r="CQ118" s="401"/>
      <c r="CR118" s="401"/>
      <c r="CS118" s="401"/>
    </row>
    <row r="119" spans="2:97" s="398" customFormat="1" ht="16.5" customHeight="1">
      <c r="B119" s="399" t="s">
        <v>374</v>
      </c>
      <c r="C119" s="423" t="s">
        <v>683</v>
      </c>
      <c r="D119" s="424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1"/>
      <c r="AC119" s="401"/>
      <c r="AD119" s="401"/>
      <c r="AE119" s="401"/>
      <c r="AF119" s="401"/>
      <c r="AG119" s="401"/>
      <c r="AH119" s="401"/>
      <c r="AI119" s="401"/>
      <c r="AJ119" s="401"/>
      <c r="AK119" s="401"/>
      <c r="AL119" s="401"/>
      <c r="AM119" s="401"/>
      <c r="AN119" s="401"/>
      <c r="AO119" s="401"/>
      <c r="AP119" s="401"/>
      <c r="AQ119" s="401"/>
      <c r="AR119" s="401"/>
      <c r="AS119" s="401"/>
      <c r="AT119" s="401"/>
      <c r="AU119" s="401"/>
      <c r="AV119" s="401"/>
      <c r="AW119" s="401"/>
      <c r="AX119" s="401"/>
      <c r="AY119" s="401"/>
      <c r="AZ119" s="401"/>
      <c r="BA119" s="401"/>
      <c r="BB119" s="401"/>
      <c r="BC119" s="401"/>
      <c r="BD119" s="401"/>
      <c r="BE119" s="401"/>
      <c r="BF119" s="401"/>
      <c r="BG119" s="401"/>
      <c r="BH119" s="401"/>
      <c r="BI119" s="401"/>
      <c r="BJ119" s="401"/>
      <c r="BK119" s="401"/>
      <c r="BL119" s="401"/>
      <c r="BM119" s="401"/>
      <c r="BN119" s="401"/>
      <c r="BO119" s="401"/>
      <c r="BP119" s="401"/>
      <c r="BQ119" s="401"/>
      <c r="BR119" s="401"/>
      <c r="BS119" s="401"/>
      <c r="BT119" s="401"/>
      <c r="BU119" s="401"/>
      <c r="BV119" s="401"/>
      <c r="BW119" s="401"/>
      <c r="BX119" s="401"/>
      <c r="BY119" s="401"/>
      <c r="BZ119" s="401"/>
      <c r="CA119" s="401"/>
      <c r="CB119" s="401"/>
      <c r="CC119" s="401"/>
      <c r="CD119" s="401"/>
      <c r="CE119" s="401"/>
      <c r="CF119" s="401"/>
      <c r="CG119" s="401"/>
      <c r="CH119" s="401"/>
      <c r="CI119" s="401"/>
      <c r="CJ119" s="401"/>
      <c r="CK119" s="401"/>
      <c r="CL119" s="401"/>
      <c r="CM119" s="401"/>
      <c r="CN119" s="401"/>
      <c r="CO119" s="401"/>
      <c r="CP119" s="401"/>
      <c r="CQ119" s="401"/>
      <c r="CR119" s="401"/>
      <c r="CS119" s="401"/>
    </row>
    <row r="120" s="316" customFormat="1" ht="15.75">
      <c r="I120" s="1221"/>
    </row>
    <row r="121" spans="2:16" s="1222" customFormat="1" ht="18">
      <c r="B121" s="1852" t="s">
        <v>788</v>
      </c>
      <c r="C121" s="1852"/>
      <c r="D121" s="1852"/>
      <c r="E121" s="1852"/>
      <c r="F121" s="1852"/>
      <c r="G121" s="1852"/>
      <c r="H121" s="1852"/>
      <c r="I121" s="1852"/>
      <c r="J121" s="1852"/>
      <c r="K121" s="1852"/>
      <c r="L121" s="1852"/>
      <c r="M121" s="1852"/>
      <c r="N121" s="1852"/>
      <c r="O121" s="1852"/>
      <c r="P121" s="1852"/>
    </row>
    <row r="122" spans="2:16" s="313" customFormat="1" ht="18">
      <c r="B122" s="1855" t="s">
        <v>789</v>
      </c>
      <c r="C122" s="1855"/>
      <c r="D122" s="1855"/>
      <c r="E122" s="1855"/>
      <c r="F122" s="1855"/>
      <c r="G122" s="1855"/>
      <c r="H122" s="1855"/>
      <c r="I122" s="1855"/>
      <c r="J122" s="1855"/>
      <c r="K122" s="1855"/>
      <c r="L122" s="1855"/>
      <c r="M122" s="1855"/>
      <c r="N122" s="1855"/>
      <c r="O122" s="1855"/>
      <c r="P122" s="1855"/>
    </row>
    <row r="123" spans="2:97" s="422" customFormat="1" ht="15.75">
      <c r="B123" s="1854" t="s">
        <v>790</v>
      </c>
      <c r="C123" s="1854"/>
      <c r="D123" s="1854"/>
      <c r="E123" s="1854"/>
      <c r="F123" s="1854"/>
      <c r="G123" s="1854"/>
      <c r="H123" s="1854"/>
      <c r="I123" s="1854"/>
      <c r="J123" s="1854"/>
      <c r="K123" s="1854"/>
      <c r="L123" s="1854"/>
      <c r="M123" s="1854"/>
      <c r="N123" s="1854"/>
      <c r="O123" s="1854"/>
      <c r="P123" s="1854"/>
      <c r="Q123" s="397"/>
      <c r="R123" s="397"/>
      <c r="S123" s="397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E123" s="397"/>
      <c r="AF123" s="397"/>
      <c r="AG123" s="397"/>
      <c r="AH123" s="397"/>
      <c r="AI123" s="397"/>
      <c r="AJ123" s="397"/>
      <c r="AK123" s="397"/>
      <c r="AL123" s="397"/>
      <c r="AM123" s="397"/>
      <c r="AN123" s="397"/>
      <c r="AO123" s="397"/>
      <c r="AP123" s="397"/>
      <c r="AQ123" s="397"/>
      <c r="AR123" s="397"/>
      <c r="AS123" s="397"/>
      <c r="AT123" s="397"/>
      <c r="AU123" s="397"/>
      <c r="AV123" s="397"/>
      <c r="AW123" s="397"/>
      <c r="AX123" s="397"/>
      <c r="AY123" s="397"/>
      <c r="AZ123" s="397"/>
      <c r="BA123" s="397"/>
      <c r="BB123" s="397"/>
      <c r="BC123" s="397"/>
      <c r="BD123" s="397"/>
      <c r="BE123" s="397"/>
      <c r="BF123" s="397"/>
      <c r="BG123" s="397"/>
      <c r="BH123" s="397"/>
      <c r="BI123" s="397"/>
      <c r="BJ123" s="397"/>
      <c r="BK123" s="397"/>
      <c r="BL123" s="397"/>
      <c r="BM123" s="397"/>
      <c r="BN123" s="397"/>
      <c r="BO123" s="397"/>
      <c r="BP123" s="397"/>
      <c r="BQ123" s="397"/>
      <c r="BR123" s="397"/>
      <c r="BS123" s="397"/>
      <c r="BT123" s="397"/>
      <c r="BU123" s="397"/>
      <c r="BV123" s="397"/>
      <c r="BW123" s="397"/>
      <c r="BX123" s="397"/>
      <c r="BY123" s="397"/>
      <c r="BZ123" s="397"/>
      <c r="CA123" s="397"/>
      <c r="CB123" s="397"/>
      <c r="CC123" s="397"/>
      <c r="CD123" s="397"/>
      <c r="CE123" s="397"/>
      <c r="CF123" s="397"/>
      <c r="CG123" s="397"/>
      <c r="CH123" s="397"/>
      <c r="CI123" s="397"/>
      <c r="CJ123" s="397"/>
      <c r="CK123" s="397"/>
      <c r="CL123" s="397"/>
      <c r="CM123" s="397"/>
      <c r="CN123" s="397"/>
      <c r="CO123" s="397"/>
      <c r="CP123" s="397"/>
      <c r="CQ123" s="397"/>
      <c r="CR123" s="397"/>
      <c r="CS123" s="397"/>
    </row>
    <row r="124" spans="1:9" s="88" customFormat="1" ht="18" customHeight="1">
      <c r="A124" s="1020"/>
      <c r="B124" s="1021" t="s">
        <v>374</v>
      </c>
      <c r="C124" s="838" t="s">
        <v>24</v>
      </c>
      <c r="D124" s="1022"/>
      <c r="E124" s="1022"/>
      <c r="F124" s="1022"/>
      <c r="G124" s="1022"/>
      <c r="H124" s="1022"/>
      <c r="I124" s="1022"/>
    </row>
    <row r="125" spans="1:9" s="88" customFormat="1" ht="18" customHeight="1">
      <c r="A125" s="1020"/>
      <c r="B125" s="1021" t="s">
        <v>374</v>
      </c>
      <c r="C125" s="838" t="s">
        <v>887</v>
      </c>
      <c r="D125" s="1022"/>
      <c r="E125" s="1022"/>
      <c r="F125" s="1022"/>
      <c r="G125" s="1022"/>
      <c r="H125" s="1022"/>
      <c r="I125" s="1022"/>
    </row>
    <row r="126" spans="2:9" s="88" customFormat="1" ht="18" customHeight="1">
      <c r="B126" s="475" t="s">
        <v>374</v>
      </c>
      <c r="C126" s="323" t="s">
        <v>888</v>
      </c>
      <c r="D126" s="323"/>
      <c r="E126" s="323"/>
      <c r="F126" s="323"/>
      <c r="G126" s="323"/>
      <c r="H126" s="323"/>
      <c r="I126" s="323"/>
    </row>
    <row r="127" spans="2:9" s="88" customFormat="1" ht="18" customHeight="1">
      <c r="B127" s="475" t="s">
        <v>374</v>
      </c>
      <c r="C127" s="323" t="s">
        <v>889</v>
      </c>
      <c r="D127" s="323"/>
      <c r="E127" s="323"/>
      <c r="F127" s="323"/>
      <c r="G127" s="323"/>
      <c r="H127" s="323"/>
      <c r="I127" s="323"/>
    </row>
    <row r="128" s="239" customFormat="1" ht="16.5" customHeight="1">
      <c r="G128" s="240"/>
    </row>
  </sheetData>
  <mergeCells count="43">
    <mergeCell ref="B29:P29"/>
    <mergeCell ref="B35:P35"/>
    <mergeCell ref="B3:P3"/>
    <mergeCell ref="B10:P10"/>
    <mergeCell ref="B11:P11"/>
    <mergeCell ref="B12:P12"/>
    <mergeCell ref="B77:P77"/>
    <mergeCell ref="B99:P99"/>
    <mergeCell ref="B84:P84"/>
    <mergeCell ref="B17:P17"/>
    <mergeCell ref="B18:P18"/>
    <mergeCell ref="B19:P19"/>
    <mergeCell ref="B36:P36"/>
    <mergeCell ref="B37:P37"/>
    <mergeCell ref="B27:P27"/>
    <mergeCell ref="B28:P28"/>
    <mergeCell ref="B44:P44"/>
    <mergeCell ref="B45:P45"/>
    <mergeCell ref="B75:P75"/>
    <mergeCell ref="B46:P46"/>
    <mergeCell ref="B55:P55"/>
    <mergeCell ref="B56:P56"/>
    <mergeCell ref="B57:P57"/>
    <mergeCell ref="B65:P65"/>
    <mergeCell ref="B66:P66"/>
    <mergeCell ref="B67:P67"/>
    <mergeCell ref="B85:P85"/>
    <mergeCell ref="B76:P76"/>
    <mergeCell ref="B109:P109"/>
    <mergeCell ref="B101:P101"/>
    <mergeCell ref="B108:P108"/>
    <mergeCell ref="B86:P86"/>
    <mergeCell ref="B94:P94"/>
    <mergeCell ref="B95:P95"/>
    <mergeCell ref="B93:P93"/>
    <mergeCell ref="B100:P100"/>
    <mergeCell ref="B121:P121"/>
    <mergeCell ref="B122:P122"/>
    <mergeCell ref="B123:P123"/>
    <mergeCell ref="B110:P110"/>
    <mergeCell ref="B115:P115"/>
    <mergeCell ref="B116:P116"/>
    <mergeCell ref="B117:P117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21"/>
    <pageSetUpPr fitToPage="1"/>
  </sheetPr>
  <dimension ref="A1:CS57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28515625" style="214" customWidth="1"/>
    <col min="2" max="2" width="3.7109375" style="214" customWidth="1"/>
    <col min="3" max="3" width="8.57421875" style="214" customWidth="1"/>
    <col min="4" max="4" width="6.28125" style="214" customWidth="1"/>
    <col min="5" max="5" width="88.140625" style="214" customWidth="1"/>
    <col min="6" max="6" width="4.57421875" style="214" customWidth="1"/>
    <col min="7" max="7" width="24.140625" style="250" customWidth="1"/>
    <col min="8" max="8" width="5.140625" style="214" customWidth="1"/>
    <col min="9" max="9" width="10.8515625" style="214" customWidth="1"/>
    <col min="10" max="23" width="11.7109375" style="214" customWidth="1"/>
    <col min="24" max="16384" width="9.140625" style="214" customWidth="1"/>
  </cols>
  <sheetData>
    <row r="1" s="327" customFormat="1" ht="16.5" customHeight="1">
      <c r="I1" s="328"/>
    </row>
    <row r="2" spans="2:9" s="329" customFormat="1" ht="16.5" customHeight="1">
      <c r="B2" s="1871" t="s">
        <v>471</v>
      </c>
      <c r="C2" s="1871"/>
      <c r="D2" s="1871"/>
      <c r="E2" s="1871"/>
      <c r="F2" s="1871"/>
      <c r="G2" s="1871"/>
      <c r="H2" s="1871"/>
      <c r="I2" s="1871"/>
    </row>
    <row r="3" spans="2:9" s="313" customFormat="1" ht="16.5" customHeight="1">
      <c r="B3" s="1855" t="s">
        <v>152</v>
      </c>
      <c r="C3" s="1855"/>
      <c r="D3" s="1855"/>
      <c r="E3" s="1855"/>
      <c r="F3" s="1855"/>
      <c r="G3" s="1855"/>
      <c r="H3" s="1855"/>
      <c r="I3" s="1855"/>
    </row>
    <row r="4" spans="2:97" s="331" customFormat="1" ht="16.5" customHeight="1">
      <c r="B4" s="1858" t="s">
        <v>111</v>
      </c>
      <c r="C4" s="1858"/>
      <c r="D4" s="1858"/>
      <c r="E4" s="1858"/>
      <c r="F4" s="1858"/>
      <c r="G4" s="1858"/>
      <c r="H4" s="1858"/>
      <c r="I4" s="1858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</row>
    <row r="5" spans="2:97" s="88" customFormat="1" ht="16.5" customHeight="1">
      <c r="B5" s="322" t="s">
        <v>374</v>
      </c>
      <c r="C5" s="323" t="s">
        <v>678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</row>
    <row r="6" spans="2:97" s="88" customFormat="1" ht="16.5" customHeight="1">
      <c r="B6" s="322"/>
      <c r="C6" s="322" t="s">
        <v>374</v>
      </c>
      <c r="D6" s="323" t="s">
        <v>679</v>
      </c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</row>
    <row r="7" spans="1:9" s="316" customFormat="1" ht="16.5" customHeight="1">
      <c r="A7" s="372"/>
      <c r="B7" s="364"/>
      <c r="C7" s="1873"/>
      <c r="D7" s="1874"/>
      <c r="E7" s="1874"/>
      <c r="F7" s="1874"/>
      <c r="G7" s="1874"/>
      <c r="H7" s="1874"/>
      <c r="I7" s="1874"/>
    </row>
    <row r="8" spans="1:9" s="316" customFormat="1" ht="16.5" customHeight="1">
      <c r="A8" s="372"/>
      <c r="B8" s="364"/>
      <c r="C8" s="1872" t="s">
        <v>877</v>
      </c>
      <c r="D8" s="1872"/>
      <c r="E8" s="1872"/>
      <c r="F8" s="1872"/>
      <c r="G8" s="1872"/>
      <c r="H8" s="1872"/>
      <c r="I8" s="1872"/>
    </row>
    <row r="9" spans="1:12" s="723" customFormat="1" ht="16.5" customHeight="1">
      <c r="A9" s="242"/>
      <c r="B9" s="724"/>
      <c r="C9" s="725"/>
      <c r="D9" s="725"/>
      <c r="E9" s="725"/>
      <c r="F9" s="725"/>
      <c r="G9" s="725"/>
      <c r="H9" s="726"/>
      <c r="I9" s="726"/>
      <c r="J9" s="249"/>
      <c r="K9" s="249"/>
      <c r="L9" s="249"/>
    </row>
    <row r="10" spans="1:9" s="311" customFormat="1" ht="16.5" customHeight="1">
      <c r="A10" s="305"/>
      <c r="B10" s="306"/>
      <c r="C10" s="705" t="s">
        <v>210</v>
      </c>
      <c r="D10" s="304" t="s">
        <v>371</v>
      </c>
      <c r="E10" s="394" t="s">
        <v>211</v>
      </c>
      <c r="F10" s="304" t="s">
        <v>372</v>
      </c>
      <c r="G10" s="304" t="s">
        <v>212</v>
      </c>
      <c r="H10" s="308"/>
      <c r="I10" s="385">
        <v>0.6666666666666666</v>
      </c>
    </row>
    <row r="11" spans="1:9" s="249" customFormat="1" ht="16.5" customHeight="1">
      <c r="A11" s="242"/>
      <c r="B11" s="243"/>
      <c r="C11" s="706" t="s">
        <v>213</v>
      </c>
      <c r="D11" s="244" t="s">
        <v>371</v>
      </c>
      <c r="E11" s="374" t="s">
        <v>420</v>
      </c>
      <c r="F11" s="244" t="s">
        <v>372</v>
      </c>
      <c r="G11" s="244" t="s">
        <v>212</v>
      </c>
      <c r="H11" s="245"/>
      <c r="I11" s="373"/>
    </row>
    <row r="12" spans="1:9" s="311" customFormat="1" ht="16.5" customHeight="1">
      <c r="A12" s="305"/>
      <c r="B12" s="306"/>
      <c r="C12" s="707">
        <v>3</v>
      </c>
      <c r="D12" s="304" t="s">
        <v>371</v>
      </c>
      <c r="E12" s="307" t="s">
        <v>286</v>
      </c>
      <c r="F12" s="304" t="s">
        <v>372</v>
      </c>
      <c r="G12" s="304" t="s">
        <v>212</v>
      </c>
      <c r="H12" s="308"/>
      <c r="I12" s="385"/>
    </row>
    <row r="13" spans="1:9" s="249" customFormat="1" ht="16.5" customHeight="1">
      <c r="A13" s="242"/>
      <c r="B13" s="243"/>
      <c r="C13" s="708">
        <v>4</v>
      </c>
      <c r="D13" s="244" t="s">
        <v>371</v>
      </c>
      <c r="E13" s="246" t="s">
        <v>75</v>
      </c>
      <c r="F13" s="244" t="s">
        <v>372</v>
      </c>
      <c r="G13" s="244" t="s">
        <v>212</v>
      </c>
      <c r="H13" s="245"/>
      <c r="I13" s="373"/>
    </row>
    <row r="14" spans="1:9" s="311" customFormat="1" ht="16.5" customHeight="1">
      <c r="A14" s="305"/>
      <c r="B14" s="306"/>
      <c r="C14" s="707">
        <v>6</v>
      </c>
      <c r="D14" s="304" t="s">
        <v>371</v>
      </c>
      <c r="E14" s="307" t="s">
        <v>214</v>
      </c>
      <c r="F14" s="304" t="s">
        <v>372</v>
      </c>
      <c r="G14" s="304" t="s">
        <v>212</v>
      </c>
      <c r="H14" s="308"/>
      <c r="I14" s="385"/>
    </row>
    <row r="15" spans="1:9" s="249" customFormat="1" ht="16.5" customHeight="1">
      <c r="A15" s="242"/>
      <c r="B15" s="243"/>
      <c r="C15" s="709" t="s">
        <v>215</v>
      </c>
      <c r="D15" s="244" t="s">
        <v>421</v>
      </c>
      <c r="E15" s="377" t="s">
        <v>530</v>
      </c>
      <c r="F15" s="244" t="s">
        <v>372</v>
      </c>
      <c r="G15" s="244" t="s">
        <v>212</v>
      </c>
      <c r="H15" s="245"/>
      <c r="I15" s="373"/>
    </row>
    <row r="16" spans="1:9" s="311" customFormat="1" ht="16.5" customHeight="1">
      <c r="A16" s="305"/>
      <c r="B16" s="306"/>
      <c r="C16" s="705" t="s">
        <v>216</v>
      </c>
      <c r="D16" s="304" t="s">
        <v>423</v>
      </c>
      <c r="E16" s="383" t="s">
        <v>217</v>
      </c>
      <c r="F16" s="304" t="s">
        <v>372</v>
      </c>
      <c r="G16" s="304" t="s">
        <v>212</v>
      </c>
      <c r="H16" s="308"/>
      <c r="I16" s="385"/>
    </row>
    <row r="17" spans="1:9" s="249" customFormat="1" ht="16.5" customHeight="1">
      <c r="A17" s="242"/>
      <c r="B17" s="243"/>
      <c r="C17" s="709" t="s">
        <v>218</v>
      </c>
      <c r="D17" s="244" t="s">
        <v>424</v>
      </c>
      <c r="E17" s="374" t="s">
        <v>219</v>
      </c>
      <c r="F17" s="244" t="s">
        <v>372</v>
      </c>
      <c r="G17" s="244" t="s">
        <v>212</v>
      </c>
      <c r="H17" s="245"/>
      <c r="I17" s="373"/>
    </row>
    <row r="18" spans="1:9" s="311" customFormat="1" ht="16.5" customHeight="1">
      <c r="A18" s="305"/>
      <c r="B18" s="306"/>
      <c r="C18" s="393">
        <v>9</v>
      </c>
      <c r="D18" s="393" t="s">
        <v>424</v>
      </c>
      <c r="E18" s="393" t="s">
        <v>425</v>
      </c>
      <c r="F18" s="393" t="s">
        <v>372</v>
      </c>
      <c r="G18" s="393" t="s">
        <v>212</v>
      </c>
      <c r="H18" s="306"/>
      <c r="I18" s="385">
        <v>0.75</v>
      </c>
    </row>
    <row r="19" spans="1:12" s="249" customFormat="1" ht="16.5" customHeight="1">
      <c r="A19" s="242"/>
      <c r="B19" s="243"/>
      <c r="C19" s="387"/>
      <c r="D19" s="244"/>
      <c r="E19" s="377"/>
      <c r="F19" s="244"/>
      <c r="G19" s="244"/>
      <c r="H19" s="245"/>
      <c r="I19" s="373"/>
      <c r="K19" s="311"/>
      <c r="L19" s="311"/>
    </row>
    <row r="20" spans="1:12" s="249" customFormat="1" ht="16.5" customHeight="1">
      <c r="A20" s="305"/>
      <c r="B20" s="306"/>
      <c r="C20" s="705"/>
      <c r="D20" s="304" t="s">
        <v>227</v>
      </c>
      <c r="E20" s="383" t="s">
        <v>220</v>
      </c>
      <c r="F20" s="304"/>
      <c r="G20" s="384" t="s">
        <v>212</v>
      </c>
      <c r="H20" s="308"/>
      <c r="I20" s="385">
        <v>0.8125</v>
      </c>
      <c r="J20" s="311"/>
      <c r="K20" s="311"/>
      <c r="L20" s="311"/>
    </row>
    <row r="21" spans="1:12" s="249" customFormat="1" ht="16.5" customHeight="1">
      <c r="A21" s="242"/>
      <c r="B21" s="243"/>
      <c r="C21" s="387"/>
      <c r="D21" s="244"/>
      <c r="E21" s="377" t="s">
        <v>221</v>
      </c>
      <c r="F21" s="244"/>
      <c r="G21" s="244"/>
      <c r="H21" s="245"/>
      <c r="I21" s="373">
        <v>0.8958333333333334</v>
      </c>
      <c r="K21" s="311"/>
      <c r="L21" s="311"/>
    </row>
    <row r="22" spans="1:9" s="311" customFormat="1" ht="16.5" customHeight="1">
      <c r="A22" s="305"/>
      <c r="B22" s="306"/>
      <c r="C22" s="713"/>
      <c r="D22" s="304"/>
      <c r="E22" s="386"/>
      <c r="F22" s="304"/>
      <c r="G22" s="304"/>
      <c r="H22" s="308"/>
      <c r="I22" s="385"/>
    </row>
    <row r="23" spans="1:12" s="249" customFormat="1" ht="16.5" customHeight="1">
      <c r="A23" s="372"/>
      <c r="B23" s="364"/>
      <c r="C23" s="710"/>
      <c r="D23" s="370"/>
      <c r="E23" s="370"/>
      <c r="F23" s="370"/>
      <c r="G23" s="370"/>
      <c r="H23" s="371"/>
      <c r="I23" s="369"/>
      <c r="J23" s="316"/>
      <c r="K23" s="316"/>
      <c r="L23" s="316"/>
    </row>
    <row r="24" spans="1:12" ht="16.5" customHeight="1">
      <c r="A24" s="372"/>
      <c r="B24" s="364"/>
      <c r="C24" s="1875" t="s">
        <v>878</v>
      </c>
      <c r="D24" s="1875"/>
      <c r="E24" s="1875"/>
      <c r="F24" s="1875"/>
      <c r="G24" s="1875"/>
      <c r="H24" s="1875"/>
      <c r="I24" s="1875"/>
      <c r="J24" s="316"/>
      <c r="K24" s="316"/>
      <c r="L24" s="316"/>
    </row>
    <row r="25" spans="1:9" s="249" customFormat="1" ht="16.5" customHeight="1">
      <c r="A25" s="242"/>
      <c r="B25" s="243"/>
      <c r="C25" s="712"/>
      <c r="D25" s="244"/>
      <c r="E25" s="377"/>
      <c r="F25" s="244"/>
      <c r="G25" s="244"/>
      <c r="H25" s="245"/>
      <c r="I25" s="373"/>
    </row>
    <row r="26" spans="1:9" s="311" customFormat="1" ht="16.5" customHeight="1">
      <c r="A26" s="305"/>
      <c r="B26" s="306"/>
      <c r="C26" s="705"/>
      <c r="D26" s="304" t="s">
        <v>227</v>
      </c>
      <c r="E26" s="383" t="s">
        <v>220</v>
      </c>
      <c r="F26" s="393" t="s">
        <v>372</v>
      </c>
      <c r="G26" s="384" t="s">
        <v>212</v>
      </c>
      <c r="H26" s="308"/>
      <c r="I26" s="385">
        <v>0.4375</v>
      </c>
    </row>
    <row r="27" spans="1:9" s="249" customFormat="1" ht="16.5" customHeight="1">
      <c r="A27" s="242"/>
      <c r="B27" s="243"/>
      <c r="C27" s="387"/>
      <c r="D27" s="244"/>
      <c r="E27" s="377" t="s">
        <v>365</v>
      </c>
      <c r="F27" s="244"/>
      <c r="G27" s="244"/>
      <c r="H27" s="245"/>
      <c r="I27" s="373">
        <v>0.5208333333333334</v>
      </c>
    </row>
    <row r="28" spans="1:9" s="311" customFormat="1" ht="16.5" customHeight="1">
      <c r="A28" s="305"/>
      <c r="B28" s="306"/>
      <c r="C28" s="713"/>
      <c r="D28" s="304"/>
      <c r="E28" s="386"/>
      <c r="F28" s="304"/>
      <c r="G28" s="304"/>
      <c r="H28" s="308"/>
      <c r="I28" s="385"/>
    </row>
    <row r="29" spans="1:9" s="249" customFormat="1" ht="16.5" customHeight="1">
      <c r="A29" s="242"/>
      <c r="B29" s="243"/>
      <c r="C29" s="709"/>
      <c r="D29" s="244" t="s">
        <v>227</v>
      </c>
      <c r="E29" s="374" t="s">
        <v>222</v>
      </c>
      <c r="F29" s="375" t="s">
        <v>372</v>
      </c>
      <c r="G29" s="376" t="s">
        <v>212</v>
      </c>
      <c r="H29" s="245"/>
      <c r="I29" s="373">
        <v>0.5625</v>
      </c>
    </row>
    <row r="30" spans="1:9" s="311" customFormat="1" ht="16.5" customHeight="1">
      <c r="A30" s="305"/>
      <c r="B30" s="306"/>
      <c r="C30" s="713"/>
      <c r="D30" s="304"/>
      <c r="E30" s="383" t="s">
        <v>221</v>
      </c>
      <c r="F30" s="304"/>
      <c r="G30" s="388"/>
      <c r="H30" s="308"/>
      <c r="I30" s="385">
        <v>0.6458333333333334</v>
      </c>
    </row>
    <row r="31" spans="1:9" s="249" customFormat="1" ht="16.5" customHeight="1">
      <c r="A31" s="242"/>
      <c r="B31" s="243"/>
      <c r="C31" s="387"/>
      <c r="D31" s="244"/>
      <c r="E31" s="374"/>
      <c r="F31" s="244"/>
      <c r="G31" s="378"/>
      <c r="H31" s="245"/>
      <c r="I31" s="373"/>
    </row>
    <row r="32" spans="1:10" s="249" customFormat="1" ht="16.5" customHeight="1">
      <c r="A32" s="372"/>
      <c r="B32" s="364"/>
      <c r="C32" s="710"/>
      <c r="D32" s="370"/>
      <c r="E32" s="370"/>
      <c r="F32" s="370"/>
      <c r="G32" s="370"/>
      <c r="H32" s="371"/>
      <c r="I32" s="369"/>
      <c r="J32" s="316"/>
    </row>
    <row r="33" spans="1:10" s="249" customFormat="1" ht="16.5" customHeight="1">
      <c r="A33" s="372"/>
      <c r="B33" s="364"/>
      <c r="C33" s="1875" t="s">
        <v>879</v>
      </c>
      <c r="D33" s="1875"/>
      <c r="E33" s="1875"/>
      <c r="F33" s="1875"/>
      <c r="G33" s="1875"/>
      <c r="H33" s="1875"/>
      <c r="I33" s="1875"/>
      <c r="J33" s="316"/>
    </row>
    <row r="34" spans="1:9" s="249" customFormat="1" ht="16.5" customHeight="1">
      <c r="A34" s="242"/>
      <c r="B34" s="243"/>
      <c r="C34" s="387"/>
      <c r="D34" s="244"/>
      <c r="E34" s="374"/>
      <c r="F34" s="375"/>
      <c r="G34" s="376"/>
      <c r="H34" s="245"/>
      <c r="I34" s="373"/>
    </row>
    <row r="35" spans="1:12" s="249" customFormat="1" ht="16.5" customHeight="1">
      <c r="A35" s="305"/>
      <c r="B35" s="306"/>
      <c r="C35" s="711"/>
      <c r="D35" s="304" t="s">
        <v>227</v>
      </c>
      <c r="E35" s="383" t="s">
        <v>222</v>
      </c>
      <c r="F35" s="393" t="s">
        <v>372</v>
      </c>
      <c r="G35" s="384" t="s">
        <v>212</v>
      </c>
      <c r="H35" s="308"/>
      <c r="I35" s="385">
        <v>0.3333333333333333</v>
      </c>
      <c r="J35" s="311"/>
      <c r="K35" s="311"/>
      <c r="L35" s="311"/>
    </row>
    <row r="36" spans="1:9" s="249" customFormat="1" ht="16.5" customHeight="1">
      <c r="A36" s="242"/>
      <c r="B36" s="243"/>
      <c r="C36" s="712"/>
      <c r="D36" s="244"/>
      <c r="E36" s="377" t="s">
        <v>365</v>
      </c>
      <c r="F36" s="244"/>
      <c r="G36" s="244"/>
      <c r="H36" s="245"/>
      <c r="I36" s="373">
        <v>0.4166666666666667</v>
      </c>
    </row>
    <row r="37" spans="1:12" s="249" customFormat="1" ht="16.5" customHeight="1">
      <c r="A37" s="305"/>
      <c r="B37" s="306"/>
      <c r="C37" s="711"/>
      <c r="D37" s="304"/>
      <c r="E37" s="386"/>
      <c r="F37" s="304"/>
      <c r="G37" s="304"/>
      <c r="H37" s="308"/>
      <c r="I37" s="385"/>
      <c r="J37" s="311"/>
      <c r="K37" s="311"/>
      <c r="L37" s="311"/>
    </row>
    <row r="38" spans="1:9" s="249" customFormat="1" ht="16.5" customHeight="1">
      <c r="A38" s="242"/>
      <c r="B38" s="243"/>
      <c r="C38" s="709"/>
      <c r="D38" s="244" t="s">
        <v>227</v>
      </c>
      <c r="E38" s="374" t="s">
        <v>220</v>
      </c>
      <c r="F38" s="375" t="s">
        <v>372</v>
      </c>
      <c r="G38" s="376" t="s">
        <v>212</v>
      </c>
      <c r="H38" s="245"/>
      <c r="I38" s="373">
        <v>0.4375</v>
      </c>
    </row>
    <row r="39" spans="1:12" s="249" customFormat="1" ht="16.5" customHeight="1">
      <c r="A39" s="305"/>
      <c r="B39" s="306"/>
      <c r="C39" s="713"/>
      <c r="D39" s="304"/>
      <c r="E39" s="386" t="s">
        <v>365</v>
      </c>
      <c r="F39" s="304"/>
      <c r="G39" s="304"/>
      <c r="H39" s="308"/>
      <c r="I39" s="385">
        <v>0.5208333333333334</v>
      </c>
      <c r="J39" s="311"/>
      <c r="K39" s="311"/>
      <c r="L39" s="311"/>
    </row>
    <row r="40" spans="1:9" s="249" customFormat="1" ht="16.5" customHeight="1">
      <c r="A40" s="242"/>
      <c r="B40" s="243"/>
      <c r="C40" s="387"/>
      <c r="D40" s="244"/>
      <c r="E40" s="377"/>
      <c r="F40" s="244"/>
      <c r="G40" s="244"/>
      <c r="H40" s="245"/>
      <c r="I40" s="373"/>
    </row>
    <row r="41" spans="1:12" s="249" customFormat="1" ht="16.5" customHeight="1">
      <c r="A41" s="305"/>
      <c r="B41" s="306"/>
      <c r="C41" s="705"/>
      <c r="D41" s="304" t="s">
        <v>227</v>
      </c>
      <c r="E41" s="383" t="s">
        <v>222</v>
      </c>
      <c r="F41" s="393" t="s">
        <v>372</v>
      </c>
      <c r="G41" s="384" t="s">
        <v>212</v>
      </c>
      <c r="H41" s="308"/>
      <c r="I41" s="385">
        <v>0.6666666666666666</v>
      </c>
      <c r="J41" s="311"/>
      <c r="K41" s="311"/>
      <c r="L41" s="311"/>
    </row>
    <row r="42" spans="1:12" s="311" customFormat="1" ht="16.5" customHeight="1">
      <c r="A42" s="242"/>
      <c r="B42" s="243"/>
      <c r="C42" s="387"/>
      <c r="D42" s="244"/>
      <c r="E42" s="374" t="s">
        <v>221</v>
      </c>
      <c r="F42" s="244"/>
      <c r="G42" s="378"/>
      <c r="H42" s="245"/>
      <c r="I42" s="373">
        <v>0.75</v>
      </c>
      <c r="J42" s="249"/>
      <c r="K42" s="249"/>
      <c r="L42" s="249"/>
    </row>
    <row r="43" spans="1:9" s="311" customFormat="1" ht="16.5" customHeight="1">
      <c r="A43" s="305"/>
      <c r="B43" s="306"/>
      <c r="C43" s="713"/>
      <c r="D43" s="304"/>
      <c r="E43" s="383"/>
      <c r="F43" s="304"/>
      <c r="G43" s="388"/>
      <c r="H43" s="308"/>
      <c r="I43" s="385"/>
    </row>
    <row r="44" spans="1:12" s="249" customFormat="1" ht="16.5" customHeight="1">
      <c r="A44" s="372"/>
      <c r="B44" s="364"/>
      <c r="C44" s="715"/>
      <c r="D44" s="365"/>
      <c r="E44" s="366"/>
      <c r="F44" s="365"/>
      <c r="G44" s="367"/>
      <c r="H44" s="368"/>
      <c r="I44" s="369"/>
      <c r="J44" s="316"/>
      <c r="K44" s="316"/>
      <c r="L44" s="316"/>
    </row>
    <row r="45" spans="1:12" s="311" customFormat="1" ht="16.5" customHeight="1">
      <c r="A45" s="372"/>
      <c r="B45" s="364"/>
      <c r="C45" s="1872" t="s">
        <v>880</v>
      </c>
      <c r="D45" s="1872"/>
      <c r="E45" s="1872"/>
      <c r="F45" s="1872"/>
      <c r="G45" s="1872"/>
      <c r="H45" s="1872"/>
      <c r="I45" s="1872"/>
      <c r="J45" s="316"/>
      <c r="K45" s="316"/>
      <c r="L45" s="316"/>
    </row>
    <row r="46" spans="1:9" s="249" customFormat="1" ht="16.5" customHeight="1">
      <c r="A46" s="242"/>
      <c r="B46" s="243"/>
      <c r="C46" s="706"/>
      <c r="D46" s="244"/>
      <c r="E46" s="377"/>
      <c r="F46" s="244"/>
      <c r="G46" s="376"/>
      <c r="H46" s="245"/>
      <c r="I46" s="373"/>
    </row>
    <row r="47" spans="1:12" s="316" customFormat="1" ht="16.5" customHeight="1">
      <c r="A47" s="305"/>
      <c r="B47" s="306"/>
      <c r="C47" s="716"/>
      <c r="D47" s="304" t="s">
        <v>227</v>
      </c>
      <c r="E47" s="386" t="s">
        <v>223</v>
      </c>
      <c r="F47" s="393" t="s">
        <v>372</v>
      </c>
      <c r="G47" s="384" t="s">
        <v>212</v>
      </c>
      <c r="H47" s="308"/>
      <c r="I47" s="385">
        <v>0.6666666666666666</v>
      </c>
      <c r="J47" s="311"/>
      <c r="K47" s="311"/>
      <c r="L47" s="311"/>
    </row>
    <row r="48" spans="1:12" s="316" customFormat="1" ht="16.5" customHeight="1">
      <c r="A48" s="242"/>
      <c r="B48" s="243"/>
      <c r="C48" s="706"/>
      <c r="D48" s="244" t="s">
        <v>227</v>
      </c>
      <c r="E48" s="377" t="s">
        <v>365</v>
      </c>
      <c r="F48" s="244"/>
      <c r="G48" s="376"/>
      <c r="H48" s="245"/>
      <c r="I48" s="373">
        <v>0.75</v>
      </c>
      <c r="J48" s="249"/>
      <c r="K48" s="249"/>
      <c r="L48" s="249"/>
    </row>
    <row r="49" spans="1:10" s="249" customFormat="1" ht="16.5" customHeight="1">
      <c r="A49" s="521"/>
      <c r="B49" s="215"/>
      <c r="C49" s="717"/>
      <c r="D49" s="522"/>
      <c r="E49" s="523"/>
      <c r="F49" s="522"/>
      <c r="G49" s="524"/>
      <c r="H49" s="525"/>
      <c r="I49" s="526"/>
      <c r="J49" s="214"/>
    </row>
    <row r="50" spans="1:9" s="249" customFormat="1" ht="16.5" customHeight="1">
      <c r="A50" s="242"/>
      <c r="B50" s="243"/>
      <c r="C50" s="706"/>
      <c r="D50" s="244" t="s">
        <v>77</v>
      </c>
      <c r="E50" s="377" t="s">
        <v>224</v>
      </c>
      <c r="F50" s="375" t="s">
        <v>372</v>
      </c>
      <c r="G50" s="244" t="s">
        <v>212</v>
      </c>
      <c r="H50" s="245"/>
      <c r="I50" s="373">
        <v>0.8125</v>
      </c>
    </row>
    <row r="51" spans="1:9" s="311" customFormat="1" ht="16.5" customHeight="1">
      <c r="A51" s="305"/>
      <c r="B51" s="306"/>
      <c r="C51" s="714"/>
      <c r="D51" s="304" t="s">
        <v>77</v>
      </c>
      <c r="E51" s="386" t="s">
        <v>531</v>
      </c>
      <c r="F51" s="393" t="s">
        <v>372</v>
      </c>
      <c r="G51" s="304" t="s">
        <v>212</v>
      </c>
      <c r="H51" s="308"/>
      <c r="I51" s="385"/>
    </row>
    <row r="52" spans="1:9" s="249" customFormat="1" ht="16.5" customHeight="1">
      <c r="A52" s="242"/>
      <c r="B52" s="243"/>
      <c r="C52" s="709"/>
      <c r="D52" s="379" t="s">
        <v>77</v>
      </c>
      <c r="E52" s="380" t="s">
        <v>225</v>
      </c>
      <c r="F52" s="375" t="s">
        <v>372</v>
      </c>
      <c r="G52" s="379" t="s">
        <v>212</v>
      </c>
      <c r="H52" s="381"/>
      <c r="I52" s="382">
        <v>0.8333333333333334</v>
      </c>
    </row>
    <row r="53" spans="1:9" s="311" customFormat="1" ht="16.5" customHeight="1">
      <c r="A53" s="305"/>
      <c r="B53" s="306"/>
      <c r="C53" s="705"/>
      <c r="D53" s="389" t="s">
        <v>77</v>
      </c>
      <c r="E53" s="390" t="s">
        <v>226</v>
      </c>
      <c r="F53" s="393" t="s">
        <v>372</v>
      </c>
      <c r="G53" s="389" t="s">
        <v>212</v>
      </c>
      <c r="H53" s="391"/>
      <c r="I53" s="392"/>
    </row>
    <row r="54" spans="1:9" s="249" customFormat="1" ht="16.5" customHeight="1">
      <c r="A54" s="242"/>
      <c r="B54" s="243"/>
      <c r="C54" s="718"/>
      <c r="D54" s="379"/>
      <c r="E54" s="380" t="s">
        <v>409</v>
      </c>
      <c r="F54" s="379"/>
      <c r="G54" s="379"/>
      <c r="H54" s="381"/>
      <c r="I54" s="382">
        <v>0.8958333333333334</v>
      </c>
    </row>
    <row r="55" spans="1:9" s="311" customFormat="1" ht="16.5" customHeight="1">
      <c r="A55" s="305"/>
      <c r="B55" s="306"/>
      <c r="C55" s="719"/>
      <c r="D55" s="304" t="s">
        <v>881</v>
      </c>
      <c r="E55" s="390" t="s">
        <v>468</v>
      </c>
      <c r="F55" s="304"/>
      <c r="G55" s="304"/>
      <c r="H55" s="308"/>
      <c r="I55" s="385"/>
    </row>
    <row r="56" spans="1:2" s="249" customFormat="1" ht="16.5" customHeight="1">
      <c r="A56" s="242"/>
      <c r="B56" s="243"/>
    </row>
    <row r="57" spans="1:2" s="316" customFormat="1" ht="16.5" customHeight="1">
      <c r="A57" s="372"/>
      <c r="B57" s="1040"/>
    </row>
  </sheetData>
  <mergeCells count="8">
    <mergeCell ref="C45:I45"/>
    <mergeCell ref="B2:I2"/>
    <mergeCell ref="B4:I4"/>
    <mergeCell ref="C8:I8"/>
    <mergeCell ref="C7:I7"/>
    <mergeCell ref="B3:I3"/>
    <mergeCell ref="C24:I24"/>
    <mergeCell ref="C33:I33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60"/>
    <pageSetUpPr fitToPage="1"/>
  </sheetPr>
  <dimension ref="A1:CS38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7109375" style="214" customWidth="1"/>
    <col min="7" max="7" width="25.421875" style="214" customWidth="1"/>
    <col min="8" max="8" width="5.421875" style="214" customWidth="1"/>
    <col min="9" max="9" width="10.8515625" style="254" customWidth="1"/>
    <col min="10" max="22" width="11.7109375" style="214" customWidth="1"/>
    <col min="23" max="16384" width="9.140625" style="214" customWidth="1"/>
  </cols>
  <sheetData>
    <row r="1" s="455" customFormat="1" ht="16.5" customHeight="1">
      <c r="I1" s="456"/>
    </row>
    <row r="2" spans="2:9" s="457" customFormat="1" ht="16.5" customHeight="1">
      <c r="B2" s="1867" t="s">
        <v>148</v>
      </c>
      <c r="C2" s="1867"/>
      <c r="D2" s="1867"/>
      <c r="E2" s="1867"/>
      <c r="F2" s="1867"/>
      <c r="G2" s="1867"/>
      <c r="H2" s="1867"/>
      <c r="I2" s="1867"/>
    </row>
    <row r="3" spans="2:9" s="313" customFormat="1" ht="16.5" customHeight="1">
      <c r="B3" s="1855" t="s">
        <v>149</v>
      </c>
      <c r="C3" s="1855"/>
      <c r="D3" s="1855"/>
      <c r="E3" s="1855"/>
      <c r="F3" s="1855"/>
      <c r="G3" s="1855"/>
      <c r="H3" s="1855"/>
      <c r="I3" s="1855"/>
    </row>
    <row r="4" spans="2:97" s="459" customFormat="1" ht="16.5" customHeight="1">
      <c r="B4" s="1868" t="s">
        <v>157</v>
      </c>
      <c r="C4" s="1868"/>
      <c r="D4" s="1868"/>
      <c r="E4" s="1868"/>
      <c r="F4" s="1868"/>
      <c r="G4" s="1868"/>
      <c r="H4" s="1868"/>
      <c r="I4" s="1868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460"/>
      <c r="BE4" s="460"/>
      <c r="BF4" s="460"/>
      <c r="BG4" s="460"/>
      <c r="BH4" s="460"/>
      <c r="BI4" s="460"/>
      <c r="BJ4" s="460"/>
      <c r="BK4" s="460"/>
      <c r="BL4" s="460"/>
      <c r="BM4" s="460"/>
      <c r="BN4" s="460"/>
      <c r="BO4" s="460"/>
      <c r="BP4" s="460"/>
      <c r="BQ4" s="460"/>
      <c r="BR4" s="460"/>
      <c r="BS4" s="460"/>
      <c r="BT4" s="460"/>
      <c r="BU4" s="460"/>
      <c r="BV4" s="460"/>
      <c r="BW4" s="460"/>
      <c r="BX4" s="460"/>
      <c r="BY4" s="460"/>
      <c r="BZ4" s="460"/>
      <c r="CA4" s="460"/>
      <c r="CB4" s="460"/>
      <c r="CC4" s="460"/>
      <c r="CD4" s="460"/>
      <c r="CE4" s="460"/>
      <c r="CF4" s="460"/>
      <c r="CG4" s="460"/>
      <c r="CH4" s="460"/>
      <c r="CI4" s="460"/>
      <c r="CJ4" s="460"/>
      <c r="CK4" s="460"/>
      <c r="CL4" s="460"/>
      <c r="CM4" s="460"/>
      <c r="CN4" s="460"/>
      <c r="CO4" s="460"/>
      <c r="CP4" s="460"/>
      <c r="CQ4" s="460"/>
      <c r="CR4" s="460"/>
      <c r="CS4" s="460"/>
    </row>
    <row r="5" spans="2:97" s="88" customFormat="1" ht="16.5" customHeight="1">
      <c r="B5" s="322" t="s">
        <v>374</v>
      </c>
      <c r="C5" s="323" t="s">
        <v>652</v>
      </c>
      <c r="D5" s="323"/>
      <c r="E5" s="323"/>
      <c r="F5" s="323"/>
      <c r="G5" s="323"/>
      <c r="H5" s="323"/>
      <c r="I5" s="323"/>
      <c r="J5" s="323"/>
      <c r="K5" s="323"/>
      <c r="L5" s="325"/>
      <c r="M5" s="326"/>
      <c r="N5" s="326"/>
      <c r="O5" s="326"/>
      <c r="P5" s="326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</row>
    <row r="6" spans="1:21" s="316" customFormat="1" ht="16.5" customHeight="1">
      <c r="A6" s="88"/>
      <c r="B6" s="475" t="s">
        <v>374</v>
      </c>
      <c r="C6" s="323" t="s">
        <v>680</v>
      </c>
      <c r="D6" s="323"/>
      <c r="E6" s="323"/>
      <c r="F6" s="323"/>
      <c r="G6" s="323"/>
      <c r="H6" s="323"/>
      <c r="I6" s="323"/>
      <c r="J6" s="323"/>
      <c r="K6" s="323"/>
      <c r="L6" s="325"/>
      <c r="M6" s="326"/>
      <c r="N6" s="326"/>
      <c r="O6" s="326"/>
      <c r="P6" s="326"/>
      <c r="Q6" s="335"/>
      <c r="R6" s="335"/>
      <c r="S6" s="335"/>
      <c r="T6" s="335"/>
      <c r="U6" s="335"/>
    </row>
    <row r="7" spans="1:21" s="316" customFormat="1" ht="16.5" customHeight="1">
      <c r="A7" s="88"/>
      <c r="B7" s="322" t="s">
        <v>374</v>
      </c>
      <c r="C7" s="323" t="s">
        <v>813</v>
      </c>
      <c r="D7" s="323"/>
      <c r="E7" s="323"/>
      <c r="F7" s="323"/>
      <c r="G7" s="323"/>
      <c r="H7" s="323"/>
      <c r="I7" s="323"/>
      <c r="J7" s="323"/>
      <c r="K7" s="323"/>
      <c r="L7" s="325"/>
      <c r="M7" s="326"/>
      <c r="N7" s="326"/>
      <c r="O7" s="326"/>
      <c r="P7" s="326"/>
      <c r="Q7" s="335"/>
      <c r="R7" s="335"/>
      <c r="S7" s="335"/>
      <c r="T7" s="335"/>
      <c r="U7" s="335"/>
    </row>
    <row r="8" spans="1:21" s="316" customFormat="1" ht="16.5" customHeight="1">
      <c r="A8" s="88"/>
      <c r="B8" s="322" t="s">
        <v>374</v>
      </c>
      <c r="C8" s="323" t="s">
        <v>814</v>
      </c>
      <c r="D8" s="323"/>
      <c r="E8" s="323"/>
      <c r="F8" s="323"/>
      <c r="G8" s="323"/>
      <c r="H8" s="323"/>
      <c r="I8" s="323"/>
      <c r="J8" s="323"/>
      <c r="K8" s="323"/>
      <c r="L8" s="325"/>
      <c r="M8" s="326"/>
      <c r="N8" s="326"/>
      <c r="O8" s="326"/>
      <c r="P8" s="326"/>
      <c r="Q8" s="335"/>
      <c r="R8" s="335"/>
      <c r="S8" s="335"/>
      <c r="T8" s="335"/>
      <c r="U8" s="335"/>
    </row>
    <row r="9" spans="1:21" s="723" customFormat="1" ht="16.5" customHeight="1">
      <c r="A9" s="88"/>
      <c r="B9" s="322" t="s">
        <v>374</v>
      </c>
      <c r="C9" s="323" t="s">
        <v>681</v>
      </c>
      <c r="D9" s="324"/>
      <c r="E9" s="324"/>
      <c r="F9" s="324"/>
      <c r="G9" s="324"/>
      <c r="H9" s="324"/>
      <c r="I9" s="324"/>
      <c r="J9" s="324"/>
      <c r="K9" s="324"/>
      <c r="L9" s="335"/>
      <c r="M9" s="335"/>
      <c r="N9" s="335"/>
      <c r="O9" s="335"/>
      <c r="P9" s="335"/>
      <c r="Q9" s="335"/>
      <c r="R9" s="335"/>
      <c r="S9" s="335"/>
      <c r="T9" s="335"/>
      <c r="U9" s="335"/>
    </row>
    <row r="10" spans="1:21" s="249" customFormat="1" ht="16.5" customHeight="1">
      <c r="A10" s="239"/>
      <c r="B10" s="239"/>
      <c r="C10" s="239"/>
      <c r="D10" s="239"/>
      <c r="E10" s="239"/>
      <c r="F10" s="240"/>
      <c r="G10" s="239"/>
      <c r="H10" s="239"/>
      <c r="I10" s="315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</row>
    <row r="11" spans="1:21" s="311" customFormat="1" ht="16.5" customHeight="1">
      <c r="A11" s="458"/>
      <c r="B11" s="1850" t="s">
        <v>815</v>
      </c>
      <c r="C11" s="1850"/>
      <c r="D11" s="1850"/>
      <c r="E11" s="1850"/>
      <c r="F11" s="1850"/>
      <c r="G11" s="1850"/>
      <c r="H11" s="1850"/>
      <c r="I11" s="1850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</row>
    <row r="12" spans="2:10" s="249" customFormat="1" ht="16.5" customHeight="1">
      <c r="B12" s="376"/>
      <c r="C12" s="462"/>
      <c r="D12" s="376"/>
      <c r="E12" s="463"/>
      <c r="F12" s="376"/>
      <c r="G12" s="376"/>
      <c r="H12" s="376"/>
      <c r="I12" s="376"/>
      <c r="J12" s="309"/>
    </row>
    <row r="13" spans="2:10" s="311" customFormat="1" ht="16.5" customHeight="1">
      <c r="B13" s="384"/>
      <c r="C13" s="464">
        <v>1</v>
      </c>
      <c r="D13" s="465" t="s">
        <v>424</v>
      </c>
      <c r="E13" s="465" t="s">
        <v>67</v>
      </c>
      <c r="F13" s="304" t="s">
        <v>372</v>
      </c>
      <c r="G13" s="304" t="s">
        <v>358</v>
      </c>
      <c r="H13" s="308">
        <v>0</v>
      </c>
      <c r="I13" s="385">
        <f>TIME(16,0,0)</f>
        <v>0.6666666666666666</v>
      </c>
      <c r="J13" s="310"/>
    </row>
    <row r="14" spans="2:10" s="249" customFormat="1" ht="16.5" customHeight="1">
      <c r="B14" s="243"/>
      <c r="C14" s="244">
        <f aca="true" t="shared" si="0" ref="C14:C21">C13+1</f>
        <v>2</v>
      </c>
      <c r="D14" s="244" t="s">
        <v>424</v>
      </c>
      <c r="E14" s="246" t="s">
        <v>294</v>
      </c>
      <c r="F14" s="244" t="s">
        <v>372</v>
      </c>
      <c r="G14" s="244" t="s">
        <v>358</v>
      </c>
      <c r="H14" s="245">
        <v>5</v>
      </c>
      <c r="I14" s="373">
        <f aca="true" t="shared" si="1" ref="I14:I21">I13+TIME(0,H13,0)</f>
        <v>0.6666666666666666</v>
      </c>
      <c r="J14" s="309"/>
    </row>
    <row r="15" spans="2:10" s="311" customFormat="1" ht="16.5" customHeight="1">
      <c r="B15" s="306"/>
      <c r="C15" s="304">
        <f t="shared" si="0"/>
        <v>3</v>
      </c>
      <c r="D15" s="304" t="s">
        <v>421</v>
      </c>
      <c r="E15" s="307" t="s">
        <v>295</v>
      </c>
      <c r="F15" s="304" t="s">
        <v>372</v>
      </c>
      <c r="G15" s="304" t="s">
        <v>358</v>
      </c>
      <c r="H15" s="308">
        <v>5</v>
      </c>
      <c r="I15" s="385">
        <f t="shared" si="1"/>
        <v>0.6701388888888888</v>
      </c>
      <c r="J15" s="310"/>
    </row>
    <row r="16" spans="2:10" s="249" customFormat="1" ht="16.5" customHeight="1">
      <c r="B16" s="376"/>
      <c r="C16" s="244">
        <f t="shared" si="0"/>
        <v>4</v>
      </c>
      <c r="D16" s="466" t="s">
        <v>423</v>
      </c>
      <c r="E16" s="466" t="s">
        <v>293</v>
      </c>
      <c r="F16" s="244" t="s">
        <v>372</v>
      </c>
      <c r="G16" s="244" t="s">
        <v>182</v>
      </c>
      <c r="H16" s="245">
        <v>20</v>
      </c>
      <c r="I16" s="373">
        <f t="shared" si="1"/>
        <v>0.673611111111111</v>
      </c>
      <c r="J16" s="309"/>
    </row>
    <row r="17" spans="2:10" s="311" customFormat="1" ht="16.5" customHeight="1">
      <c r="B17" s="384"/>
      <c r="C17" s="304">
        <f t="shared" si="0"/>
        <v>5</v>
      </c>
      <c r="D17" s="465" t="s">
        <v>423</v>
      </c>
      <c r="E17" s="465" t="s">
        <v>680</v>
      </c>
      <c r="F17" s="304" t="s">
        <v>372</v>
      </c>
      <c r="G17" s="304" t="s">
        <v>358</v>
      </c>
      <c r="H17" s="308">
        <v>15</v>
      </c>
      <c r="I17" s="385">
        <f t="shared" si="1"/>
        <v>0.6874999999999999</v>
      </c>
      <c r="J17" s="310"/>
    </row>
    <row r="18" spans="2:10" s="249" customFormat="1" ht="16.5" customHeight="1">
      <c r="B18" s="376"/>
      <c r="C18" s="244">
        <f t="shared" si="0"/>
        <v>6</v>
      </c>
      <c r="D18" s="466" t="s">
        <v>423</v>
      </c>
      <c r="E18" s="466" t="s">
        <v>816</v>
      </c>
      <c r="F18" s="244" t="s">
        <v>372</v>
      </c>
      <c r="G18" s="244" t="s">
        <v>296</v>
      </c>
      <c r="H18" s="245">
        <v>15</v>
      </c>
      <c r="I18" s="373">
        <f t="shared" si="1"/>
        <v>0.6979166666666665</v>
      </c>
      <c r="J18" s="309"/>
    </row>
    <row r="19" spans="2:10" s="311" customFormat="1" ht="16.5" customHeight="1">
      <c r="B19" s="384"/>
      <c r="C19" s="304">
        <f t="shared" si="0"/>
        <v>7</v>
      </c>
      <c r="D19" s="465" t="s">
        <v>423</v>
      </c>
      <c r="E19" s="465" t="s">
        <v>817</v>
      </c>
      <c r="F19" s="304" t="s">
        <v>372</v>
      </c>
      <c r="G19" s="304" t="s">
        <v>296</v>
      </c>
      <c r="H19" s="308">
        <v>30</v>
      </c>
      <c r="I19" s="385">
        <f t="shared" si="1"/>
        <v>0.7083333333333331</v>
      </c>
      <c r="J19" s="310"/>
    </row>
    <row r="20" spans="2:10" s="249" customFormat="1" ht="16.5" customHeight="1">
      <c r="B20" s="376"/>
      <c r="C20" s="244">
        <f t="shared" si="0"/>
        <v>8</v>
      </c>
      <c r="D20" s="466" t="s">
        <v>423</v>
      </c>
      <c r="E20" s="466" t="s">
        <v>818</v>
      </c>
      <c r="F20" s="244" t="s">
        <v>372</v>
      </c>
      <c r="G20" s="244" t="s">
        <v>296</v>
      </c>
      <c r="H20" s="245">
        <v>30</v>
      </c>
      <c r="I20" s="373">
        <f t="shared" si="1"/>
        <v>0.7291666666666665</v>
      </c>
      <c r="J20" s="309"/>
    </row>
    <row r="21" spans="2:10" s="311" customFormat="1" ht="16.5" customHeight="1">
      <c r="B21" s="384"/>
      <c r="C21" s="304">
        <f t="shared" si="0"/>
        <v>9</v>
      </c>
      <c r="D21" s="465" t="s">
        <v>421</v>
      </c>
      <c r="E21" s="465" t="s">
        <v>819</v>
      </c>
      <c r="F21" s="304" t="s">
        <v>372</v>
      </c>
      <c r="G21" s="304" t="s">
        <v>296</v>
      </c>
      <c r="H21" s="308">
        <v>0</v>
      </c>
      <c r="I21" s="385">
        <f t="shared" si="1"/>
        <v>0.7499999999999999</v>
      </c>
      <c r="J21" s="310"/>
    </row>
    <row r="22" spans="1:21" s="249" customFormat="1" ht="16.5" customHeight="1">
      <c r="A22" s="239"/>
      <c r="B22" s="239"/>
      <c r="C22" s="239"/>
      <c r="D22" s="239"/>
      <c r="E22" s="239"/>
      <c r="F22" s="240"/>
      <c r="G22" s="239"/>
      <c r="H22" s="239"/>
      <c r="I22" s="315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</row>
    <row r="23" spans="1:21" s="311" customFormat="1" ht="16.5" customHeight="1">
      <c r="A23" s="458"/>
      <c r="B23" s="1850" t="s">
        <v>820</v>
      </c>
      <c r="C23" s="1850"/>
      <c r="D23" s="1850"/>
      <c r="E23" s="1850"/>
      <c r="F23" s="1850"/>
      <c r="G23" s="1850"/>
      <c r="H23" s="1850"/>
      <c r="I23" s="1850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</row>
    <row r="24" spans="2:10" s="249" customFormat="1" ht="16.5" customHeight="1">
      <c r="B24" s="376"/>
      <c r="C24" s="462"/>
      <c r="D24" s="376"/>
      <c r="E24" s="463"/>
      <c r="F24" s="376"/>
      <c r="G24" s="376"/>
      <c r="H24" s="376"/>
      <c r="I24" s="376"/>
      <c r="J24" s="309"/>
    </row>
    <row r="25" spans="2:10" s="311" customFormat="1" ht="16.5" customHeight="1">
      <c r="B25" s="384"/>
      <c r="C25" s="464">
        <v>1</v>
      </c>
      <c r="D25" s="465" t="s">
        <v>424</v>
      </c>
      <c r="E25" s="465" t="s">
        <v>67</v>
      </c>
      <c r="F25" s="304" t="s">
        <v>372</v>
      </c>
      <c r="G25" s="304" t="s">
        <v>358</v>
      </c>
      <c r="H25" s="308">
        <v>0</v>
      </c>
      <c r="I25" s="385">
        <f>TIME(13,30,0)</f>
        <v>0.5625</v>
      </c>
      <c r="J25" s="310"/>
    </row>
    <row r="26" spans="2:10" s="249" customFormat="1" ht="16.5" customHeight="1">
      <c r="B26" s="243"/>
      <c r="C26" s="244">
        <f>C25+1</f>
        <v>2</v>
      </c>
      <c r="D26" s="466" t="s">
        <v>423</v>
      </c>
      <c r="E26" s="466" t="s">
        <v>814</v>
      </c>
      <c r="F26" s="244" t="s">
        <v>372</v>
      </c>
      <c r="G26" s="244" t="s">
        <v>296</v>
      </c>
      <c r="H26" s="245">
        <v>90</v>
      </c>
      <c r="I26" s="373">
        <f>I25+TIME(0,H25,0)</f>
        <v>0.5625</v>
      </c>
      <c r="J26" s="309"/>
    </row>
    <row r="27" spans="2:10" s="311" customFormat="1" ht="16.5" customHeight="1">
      <c r="B27" s="306"/>
      <c r="C27" s="304">
        <f>C26+1</f>
        <v>3</v>
      </c>
      <c r="D27" s="465" t="s">
        <v>423</v>
      </c>
      <c r="E27" s="465" t="s">
        <v>821</v>
      </c>
      <c r="F27" s="304" t="s">
        <v>372</v>
      </c>
      <c r="G27" s="304" t="s">
        <v>296</v>
      </c>
      <c r="H27" s="308">
        <v>30</v>
      </c>
      <c r="I27" s="385">
        <f>I26+TIME(0,H26,0)</f>
        <v>0.625</v>
      </c>
      <c r="J27" s="310"/>
    </row>
    <row r="28" spans="2:10" s="249" customFormat="1" ht="16.5" customHeight="1">
      <c r="B28" s="243"/>
      <c r="C28" s="244">
        <f>C27+1</f>
        <v>4</v>
      </c>
      <c r="D28" s="466" t="s">
        <v>423</v>
      </c>
      <c r="E28" s="466" t="s">
        <v>822</v>
      </c>
      <c r="F28" s="244" t="s">
        <v>372</v>
      </c>
      <c r="G28" s="244" t="s">
        <v>296</v>
      </c>
      <c r="H28" s="245">
        <v>0</v>
      </c>
      <c r="I28" s="373">
        <f>I27+TIME(0,H27,0)</f>
        <v>0.6458333333333334</v>
      </c>
      <c r="J28" s="309"/>
    </row>
    <row r="29" spans="2:10" s="311" customFormat="1" ht="16.5" customHeight="1">
      <c r="B29" s="407"/>
      <c r="C29" s="222"/>
      <c r="D29" s="256"/>
      <c r="E29" s="256"/>
      <c r="F29" s="467"/>
      <c r="G29" s="408"/>
      <c r="H29" s="409"/>
      <c r="I29" s="406"/>
      <c r="J29" s="310"/>
    </row>
    <row r="30" spans="2:10" s="249" customFormat="1" ht="16.5" customHeight="1">
      <c r="B30" s="402"/>
      <c r="C30" s="405"/>
      <c r="D30" s="12"/>
      <c r="E30" s="12" t="s">
        <v>302</v>
      </c>
      <c r="F30" s="12"/>
      <c r="G30" s="12"/>
      <c r="H30" s="404"/>
      <c r="I30" s="411"/>
      <c r="J30" s="309"/>
    </row>
    <row r="31" spans="2:10" s="311" customFormat="1" ht="16.5" customHeight="1">
      <c r="B31" s="406"/>
      <c r="C31" s="407"/>
      <c r="D31" s="222"/>
      <c r="E31" s="407" t="s">
        <v>300</v>
      </c>
      <c r="F31" s="407"/>
      <c r="G31" s="222"/>
      <c r="H31" s="408"/>
      <c r="I31" s="412"/>
      <c r="J31" s="310"/>
    </row>
    <row r="32" spans="2:10" s="249" customFormat="1" ht="16.5" customHeight="1">
      <c r="B32" s="402"/>
      <c r="C32" s="405" t="s">
        <v>369</v>
      </c>
      <c r="D32" s="12" t="s">
        <v>369</v>
      </c>
      <c r="E32" s="403" t="s">
        <v>426</v>
      </c>
      <c r="F32" s="403"/>
      <c r="G32" s="12"/>
      <c r="H32" s="404"/>
      <c r="I32" s="411" t="s">
        <v>369</v>
      </c>
      <c r="J32" s="309"/>
    </row>
    <row r="33" spans="2:10" s="311" customFormat="1" ht="16.5" customHeight="1">
      <c r="B33" s="406"/>
      <c r="C33" s="222"/>
      <c r="D33" s="410"/>
      <c r="E33" s="410" t="s">
        <v>299</v>
      </c>
      <c r="F33" s="410"/>
      <c r="G33" s="410"/>
      <c r="H33" s="410"/>
      <c r="I33" s="413"/>
      <c r="J33" s="310"/>
    </row>
    <row r="34" spans="2:10" s="249" customFormat="1" ht="16.5" customHeight="1">
      <c r="B34" s="402"/>
      <c r="C34" s="402"/>
      <c r="D34" s="402"/>
      <c r="E34" s="403" t="s">
        <v>168</v>
      </c>
      <c r="F34" s="403"/>
      <c r="G34" s="402"/>
      <c r="H34" s="403"/>
      <c r="I34" s="414"/>
      <c r="J34" s="309"/>
    </row>
    <row r="35" spans="1:21" ht="16.5" customHeight="1">
      <c r="A35" s="311"/>
      <c r="B35" s="406"/>
      <c r="C35" s="406"/>
      <c r="D35" s="406"/>
      <c r="E35" s="410" t="s">
        <v>303</v>
      </c>
      <c r="F35" s="410"/>
      <c r="G35" s="406"/>
      <c r="H35" s="410"/>
      <c r="I35" s="413"/>
      <c r="J35" s="310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</row>
    <row r="36" spans="1:21" ht="16.5" customHeight="1">
      <c r="A36" s="249"/>
      <c r="B36" s="402"/>
      <c r="C36" s="402"/>
      <c r="D36" s="402"/>
      <c r="E36" s="403" t="s">
        <v>304</v>
      </c>
      <c r="F36" s="403"/>
      <c r="G36" s="402"/>
      <c r="H36" s="403"/>
      <c r="I36" s="414"/>
      <c r="J36" s="30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</row>
    <row r="38" s="316" customFormat="1" ht="16.5" customHeight="1">
      <c r="I38" s="315"/>
    </row>
  </sheetData>
  <mergeCells count="5">
    <mergeCell ref="B23:I23"/>
    <mergeCell ref="B4:I4"/>
    <mergeCell ref="B2:I2"/>
    <mergeCell ref="B3:I3"/>
    <mergeCell ref="B11:I11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I50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57421875" style="0" customWidth="1"/>
    <col min="3" max="3" width="8.140625" style="0" customWidth="1"/>
    <col min="4" max="4" width="6.421875" style="0" customWidth="1"/>
    <col min="5" max="5" width="88.421875" style="0" customWidth="1"/>
    <col min="6" max="6" width="3.57421875" style="0" customWidth="1"/>
    <col min="7" max="7" width="25.140625" style="0" customWidth="1"/>
    <col min="8" max="8" width="5.140625" style="0" customWidth="1"/>
    <col min="9" max="9" width="11.140625" style="0" customWidth="1"/>
  </cols>
  <sheetData>
    <row r="1" spans="1:9" s="1337" customFormat="1" ht="16.5" customHeight="1">
      <c r="A1" s="344"/>
      <c r="B1" s="344"/>
      <c r="C1" s="344"/>
      <c r="D1" s="344"/>
      <c r="E1" s="344"/>
      <c r="F1" s="344"/>
      <c r="G1" s="344"/>
      <c r="H1" s="344"/>
      <c r="I1" s="345"/>
    </row>
    <row r="2" spans="1:9" s="1337" customFormat="1" ht="16.5" customHeight="1">
      <c r="A2" s="346"/>
      <c r="B2" s="1869" t="s">
        <v>297</v>
      </c>
      <c r="C2" s="1869"/>
      <c r="D2" s="1869"/>
      <c r="E2" s="1869"/>
      <c r="F2" s="1869"/>
      <c r="G2" s="1869"/>
      <c r="H2" s="1869"/>
      <c r="I2" s="1869"/>
    </row>
    <row r="3" spans="1:9" s="703" customFormat="1" ht="16.5" customHeight="1">
      <c r="A3" s="313"/>
      <c r="B3" s="1855" t="s">
        <v>172</v>
      </c>
      <c r="C3" s="1855"/>
      <c r="D3" s="1855"/>
      <c r="E3" s="1855"/>
      <c r="F3" s="1855"/>
      <c r="G3" s="1855"/>
      <c r="H3" s="1855"/>
      <c r="I3" s="1855"/>
    </row>
    <row r="4" spans="1:9" s="845" customFormat="1" ht="16.5" customHeight="1">
      <c r="A4" s="333"/>
      <c r="B4" s="1858" t="s">
        <v>470</v>
      </c>
      <c r="C4" s="1858"/>
      <c r="D4" s="1858"/>
      <c r="E4" s="1858"/>
      <c r="F4" s="1858"/>
      <c r="G4" s="1858"/>
      <c r="H4" s="1858"/>
      <c r="I4" s="1858"/>
    </row>
    <row r="5" spans="1:9" s="88" customFormat="1" ht="16.5" customHeight="1">
      <c r="A5" s="1020"/>
      <c r="B5" s="1021" t="s">
        <v>374</v>
      </c>
      <c r="C5" s="838" t="s">
        <v>639</v>
      </c>
      <c r="D5" s="1022"/>
      <c r="E5" s="1022"/>
      <c r="F5" s="1022"/>
      <c r="G5" s="1022"/>
      <c r="H5" s="1022"/>
      <c r="I5" s="1022"/>
    </row>
    <row r="6" spans="1:9" s="88" customFormat="1" ht="16.5" customHeight="1">
      <c r="A6" s="1020"/>
      <c r="B6" s="1021" t="s">
        <v>374</v>
      </c>
      <c r="C6" s="838" t="s">
        <v>782</v>
      </c>
      <c r="D6" s="1022"/>
      <c r="E6" s="1022"/>
      <c r="F6" s="1022"/>
      <c r="G6" s="1022"/>
      <c r="H6" s="1022"/>
      <c r="I6" s="1022"/>
    </row>
    <row r="7" spans="2:9" s="88" customFormat="1" ht="16.5" customHeight="1">
      <c r="B7" s="475" t="s">
        <v>374</v>
      </c>
      <c r="C7" s="323" t="s">
        <v>180</v>
      </c>
      <c r="D7" s="323"/>
      <c r="E7" s="323"/>
      <c r="F7" s="323"/>
      <c r="G7" s="323"/>
      <c r="H7" s="323"/>
      <c r="I7" s="323"/>
    </row>
    <row r="8" spans="1:9" s="415" customFormat="1" ht="16.5" customHeight="1">
      <c r="A8" s="316"/>
      <c r="B8" s="1331"/>
      <c r="C8" s="1332"/>
      <c r="D8" s="1333"/>
      <c r="E8" s="1334"/>
      <c r="F8" s="1334"/>
      <c r="G8" s="1333"/>
      <c r="H8" s="1335"/>
      <c r="I8" s="1336"/>
    </row>
    <row r="9" spans="1:9" s="415" customFormat="1" ht="16.5" customHeight="1">
      <c r="A9" s="1475" t="s">
        <v>787</v>
      </c>
      <c r="B9" s="1850"/>
      <c r="C9" s="1850"/>
      <c r="D9" s="1850"/>
      <c r="E9" s="1850"/>
      <c r="F9" s="1850"/>
      <c r="G9" s="1850"/>
      <c r="H9" s="1850"/>
      <c r="I9" s="315"/>
    </row>
    <row r="10" spans="1:9" s="703" customFormat="1" ht="16.5" customHeight="1">
      <c r="A10" s="249"/>
      <c r="B10" s="376"/>
      <c r="C10" s="462"/>
      <c r="D10" s="376"/>
      <c r="E10" s="463"/>
      <c r="F10" s="376"/>
      <c r="G10" s="376"/>
      <c r="H10" s="376"/>
      <c r="I10" s="376"/>
    </row>
    <row r="11" spans="1:9" s="854" customFormat="1" ht="16.5" customHeight="1">
      <c r="A11" s="311"/>
      <c r="B11" s="384"/>
      <c r="C11" s="464">
        <v>1</v>
      </c>
      <c r="D11" s="465" t="s">
        <v>424</v>
      </c>
      <c r="E11" s="465" t="s">
        <v>67</v>
      </c>
      <c r="F11" s="304" t="s">
        <v>372</v>
      </c>
      <c r="G11" s="304" t="s">
        <v>109</v>
      </c>
      <c r="H11" s="308">
        <v>0</v>
      </c>
      <c r="I11" s="385">
        <f>TIME(16,0,0)</f>
        <v>0.6666666666666666</v>
      </c>
    </row>
    <row r="12" spans="1:9" s="703" customFormat="1" ht="27" customHeight="1">
      <c r="A12" s="249"/>
      <c r="B12" s="243"/>
      <c r="C12" s="244">
        <f aca="true" t="shared" si="0" ref="C12:C17">C11+1</f>
        <v>2</v>
      </c>
      <c r="D12" s="244" t="s">
        <v>89</v>
      </c>
      <c r="E12" s="246" t="s">
        <v>135</v>
      </c>
      <c r="F12" s="244" t="s">
        <v>372</v>
      </c>
      <c r="G12" s="244" t="s">
        <v>109</v>
      </c>
      <c r="H12" s="245">
        <v>15</v>
      </c>
      <c r="I12" s="373">
        <f aca="true" t="shared" si="1" ref="I12:I20">I11+TIME(0,H11,0)</f>
        <v>0.6666666666666666</v>
      </c>
    </row>
    <row r="13" spans="1:9" s="854" customFormat="1" ht="16.5" customHeight="1">
      <c r="A13" s="311"/>
      <c r="B13" s="306"/>
      <c r="C13" s="304">
        <f t="shared" si="0"/>
        <v>3</v>
      </c>
      <c r="D13" s="304" t="s">
        <v>90</v>
      </c>
      <c r="E13" s="307" t="s">
        <v>420</v>
      </c>
      <c r="F13" s="304" t="s">
        <v>372</v>
      </c>
      <c r="G13" s="304" t="s">
        <v>109</v>
      </c>
      <c r="H13" s="308">
        <v>10</v>
      </c>
      <c r="I13" s="385">
        <f t="shared" si="1"/>
        <v>0.6770833333333333</v>
      </c>
    </row>
    <row r="14" spans="1:9" s="703" customFormat="1" ht="16.5" customHeight="1">
      <c r="A14" s="249"/>
      <c r="B14" s="376"/>
      <c r="C14" s="244">
        <f t="shared" si="0"/>
        <v>4</v>
      </c>
      <c r="D14" s="466" t="s">
        <v>423</v>
      </c>
      <c r="E14" s="466" t="s">
        <v>301</v>
      </c>
      <c r="F14" s="244" t="s">
        <v>372</v>
      </c>
      <c r="G14" s="244" t="s">
        <v>448</v>
      </c>
      <c r="H14" s="245">
        <v>15</v>
      </c>
      <c r="I14" s="373">
        <f t="shared" si="1"/>
        <v>0.6840277777777777</v>
      </c>
    </row>
    <row r="15" spans="1:9" s="854" customFormat="1" ht="16.5" customHeight="1">
      <c r="A15" s="311"/>
      <c r="B15" s="384"/>
      <c r="C15" s="304">
        <f t="shared" si="0"/>
        <v>5</v>
      </c>
      <c r="D15" s="465" t="s">
        <v>423</v>
      </c>
      <c r="E15" s="465" t="s">
        <v>136</v>
      </c>
      <c r="F15" s="304" t="s">
        <v>372</v>
      </c>
      <c r="G15" s="304" t="s">
        <v>448</v>
      </c>
      <c r="H15" s="308">
        <v>15</v>
      </c>
      <c r="I15" s="385">
        <f t="shared" si="1"/>
        <v>0.6944444444444443</v>
      </c>
    </row>
    <row r="16" spans="1:9" s="703" customFormat="1" ht="16.5" customHeight="1">
      <c r="A16" s="249"/>
      <c r="B16" s="376"/>
      <c r="C16" s="244">
        <f t="shared" si="0"/>
        <v>6</v>
      </c>
      <c r="D16" s="466" t="s">
        <v>423</v>
      </c>
      <c r="E16" s="466" t="s">
        <v>532</v>
      </c>
      <c r="F16" s="244" t="s">
        <v>374</v>
      </c>
      <c r="G16" s="244" t="s">
        <v>449</v>
      </c>
      <c r="H16" s="245">
        <v>35</v>
      </c>
      <c r="I16" s="373">
        <f t="shared" si="1"/>
        <v>0.7048611111111109</v>
      </c>
    </row>
    <row r="17" spans="1:9" s="854" customFormat="1" ht="16.5" customHeight="1">
      <c r="A17" s="311"/>
      <c r="B17" s="384"/>
      <c r="C17" s="304">
        <f t="shared" si="0"/>
        <v>7</v>
      </c>
      <c r="D17" s="465" t="s">
        <v>423</v>
      </c>
      <c r="E17" s="465" t="s">
        <v>640</v>
      </c>
      <c r="F17" s="304" t="s">
        <v>374</v>
      </c>
      <c r="G17" s="304" t="s">
        <v>449</v>
      </c>
      <c r="H17" s="308">
        <v>30</v>
      </c>
      <c r="I17" s="385">
        <f t="shared" si="1"/>
        <v>0.7291666666666665</v>
      </c>
    </row>
    <row r="18" spans="1:9" s="703" customFormat="1" ht="16.5" customHeight="1">
      <c r="A18" s="249"/>
      <c r="B18" s="376"/>
      <c r="C18" s="244"/>
      <c r="D18" s="466" t="s">
        <v>424</v>
      </c>
      <c r="E18" s="466" t="s">
        <v>422</v>
      </c>
      <c r="F18" s="244"/>
      <c r="G18" s="244"/>
      <c r="H18" s="245">
        <v>90</v>
      </c>
      <c r="I18" s="373">
        <f t="shared" si="1"/>
        <v>0.7499999999999999</v>
      </c>
    </row>
    <row r="19" spans="1:9" s="854" customFormat="1" ht="16.5" customHeight="1">
      <c r="A19" s="311"/>
      <c r="B19" s="384"/>
      <c r="C19" s="304">
        <f>C17+1</f>
        <v>8</v>
      </c>
      <c r="D19" s="465" t="s">
        <v>423</v>
      </c>
      <c r="E19" s="465" t="s">
        <v>640</v>
      </c>
      <c r="F19" s="304"/>
      <c r="G19" s="304" t="s">
        <v>449</v>
      </c>
      <c r="H19" s="308">
        <v>120</v>
      </c>
      <c r="I19" s="385">
        <f t="shared" si="1"/>
        <v>0.8124999999999999</v>
      </c>
    </row>
    <row r="20" spans="1:9" s="703" customFormat="1" ht="16.5" customHeight="1">
      <c r="A20" s="249"/>
      <c r="B20" s="402"/>
      <c r="C20" s="244">
        <f>C19+1</f>
        <v>9</v>
      </c>
      <c r="D20" s="12" t="s">
        <v>424</v>
      </c>
      <c r="E20" s="14" t="s">
        <v>463</v>
      </c>
      <c r="F20" s="14"/>
      <c r="G20" s="12"/>
      <c r="H20" s="404"/>
      <c r="I20" s="373">
        <f t="shared" si="1"/>
        <v>0.8958333333333333</v>
      </c>
    </row>
    <row r="21" spans="1:9" s="854" customFormat="1" ht="16.5" customHeight="1">
      <c r="A21" s="311"/>
      <c r="B21" s="406"/>
      <c r="C21" s="304"/>
      <c r="D21" s="222"/>
      <c r="E21" s="256"/>
      <c r="F21" s="256"/>
      <c r="G21" s="222"/>
      <c r="H21" s="408"/>
      <c r="I21" s="385"/>
    </row>
    <row r="22" spans="1:9" s="415" customFormat="1" ht="16.5" customHeight="1">
      <c r="A22" s="316"/>
      <c r="B22" s="1331"/>
      <c r="C22" s="1332"/>
      <c r="D22" s="1333"/>
      <c r="E22" s="1334"/>
      <c r="F22" s="1334"/>
      <c r="G22" s="1333"/>
      <c r="H22" s="1335"/>
      <c r="I22" s="1336"/>
    </row>
    <row r="23" spans="1:9" s="415" customFormat="1" ht="16.5" customHeight="1">
      <c r="A23" s="1475" t="s">
        <v>783</v>
      </c>
      <c r="B23" s="1850"/>
      <c r="C23" s="1850"/>
      <c r="D23" s="1850"/>
      <c r="E23" s="1850"/>
      <c r="F23" s="1850"/>
      <c r="G23" s="1850"/>
      <c r="H23" s="1850"/>
      <c r="I23" s="315"/>
    </row>
    <row r="24" spans="1:9" s="703" customFormat="1" ht="16.5" customHeight="1">
      <c r="A24" s="249"/>
      <c r="B24" s="376"/>
      <c r="C24" s="462"/>
      <c r="D24" s="376"/>
      <c r="E24" s="463"/>
      <c r="F24" s="376"/>
      <c r="G24" s="376"/>
      <c r="H24" s="376"/>
      <c r="I24" s="376"/>
    </row>
    <row r="25" spans="1:9" s="854" customFormat="1" ht="16.5" customHeight="1">
      <c r="A25" s="311"/>
      <c r="B25" s="384"/>
      <c r="C25" s="464">
        <f>C20+1</f>
        <v>10</v>
      </c>
      <c r="D25" s="465" t="s">
        <v>424</v>
      </c>
      <c r="E25" s="465" t="s">
        <v>67</v>
      </c>
      <c r="F25" s="304" t="s">
        <v>372</v>
      </c>
      <c r="G25" s="304" t="s">
        <v>109</v>
      </c>
      <c r="H25" s="308">
        <v>0</v>
      </c>
      <c r="I25" s="385">
        <f>TIME(8,0,0)</f>
        <v>0.3333333333333333</v>
      </c>
    </row>
    <row r="26" spans="1:9" s="703" customFormat="1" ht="16.5" customHeight="1">
      <c r="A26" s="249"/>
      <c r="B26" s="376"/>
      <c r="C26" s="244">
        <f>C25+1</f>
        <v>11</v>
      </c>
      <c r="D26" s="466" t="s">
        <v>423</v>
      </c>
      <c r="E26" s="466" t="s">
        <v>640</v>
      </c>
      <c r="F26" s="244" t="s">
        <v>374</v>
      </c>
      <c r="G26" s="244" t="s">
        <v>449</v>
      </c>
      <c r="H26" s="245">
        <v>120</v>
      </c>
      <c r="I26" s="373">
        <f aca="true" t="shared" si="2" ref="I26:I31">I25+TIME(0,H25,0)</f>
        <v>0.3333333333333333</v>
      </c>
    </row>
    <row r="27" spans="1:9" s="854" customFormat="1" ht="16.5" customHeight="1">
      <c r="A27" s="311"/>
      <c r="B27" s="384"/>
      <c r="C27" s="304">
        <f>C26+1</f>
        <v>12</v>
      </c>
      <c r="D27" s="465" t="s">
        <v>424</v>
      </c>
      <c r="E27" s="465" t="s">
        <v>365</v>
      </c>
      <c r="F27" s="304" t="s">
        <v>374</v>
      </c>
      <c r="G27" s="304"/>
      <c r="H27" s="308">
        <v>30</v>
      </c>
      <c r="I27" s="385">
        <f t="shared" si="2"/>
        <v>0.41666666666666663</v>
      </c>
    </row>
    <row r="28" spans="1:9" s="703" customFormat="1" ht="16.5" customHeight="1">
      <c r="A28" s="249"/>
      <c r="B28" s="376"/>
      <c r="C28" s="244">
        <f>C27+1</f>
        <v>13</v>
      </c>
      <c r="D28" s="466" t="s">
        <v>423</v>
      </c>
      <c r="E28" s="466" t="s">
        <v>640</v>
      </c>
      <c r="F28" s="244" t="s">
        <v>374</v>
      </c>
      <c r="G28" s="244" t="s">
        <v>449</v>
      </c>
      <c r="H28" s="245">
        <v>120</v>
      </c>
      <c r="I28" s="1202">
        <f t="shared" si="2"/>
        <v>0.43749999999999994</v>
      </c>
    </row>
    <row r="29" spans="1:9" s="854" customFormat="1" ht="16.5" customHeight="1">
      <c r="A29" s="311"/>
      <c r="B29" s="384"/>
      <c r="C29" s="304"/>
      <c r="D29" s="465"/>
      <c r="E29" s="465" t="s">
        <v>534</v>
      </c>
      <c r="F29" s="304"/>
      <c r="G29" s="304"/>
      <c r="H29" s="308">
        <v>60</v>
      </c>
      <c r="I29" s="1203">
        <f t="shared" si="2"/>
        <v>0.5208333333333333</v>
      </c>
    </row>
    <row r="30" spans="1:9" s="703" customFormat="1" ht="16.5" customHeight="1">
      <c r="A30" s="249"/>
      <c r="B30" s="402"/>
      <c r="C30" s="244">
        <f>C28+1</f>
        <v>14</v>
      </c>
      <c r="D30" s="12" t="s">
        <v>423</v>
      </c>
      <c r="E30" s="14" t="s">
        <v>640</v>
      </c>
      <c r="F30" s="14" t="s">
        <v>374</v>
      </c>
      <c r="G30" s="12" t="s">
        <v>449</v>
      </c>
      <c r="H30" s="404">
        <v>120</v>
      </c>
      <c r="I30" s="373">
        <f t="shared" si="2"/>
        <v>0.5624999999999999</v>
      </c>
    </row>
    <row r="31" spans="1:9" s="854" customFormat="1" ht="16.5" customHeight="1">
      <c r="A31" s="311"/>
      <c r="B31" s="406"/>
      <c r="C31" s="304">
        <f>C30+1</f>
        <v>15</v>
      </c>
      <c r="D31" s="222"/>
      <c r="E31" s="256" t="s">
        <v>464</v>
      </c>
      <c r="F31" s="256"/>
      <c r="G31" s="222"/>
      <c r="H31" s="408"/>
      <c r="I31" s="385">
        <f t="shared" si="2"/>
        <v>0.6458333333333333</v>
      </c>
    </row>
    <row r="32" spans="1:9" s="703" customFormat="1" ht="16.5" customHeight="1">
      <c r="A32" s="249"/>
      <c r="B32" s="402"/>
      <c r="C32" s="244"/>
      <c r="D32" s="12"/>
      <c r="E32" s="14"/>
      <c r="F32" s="14"/>
      <c r="G32" s="12"/>
      <c r="H32" s="404"/>
      <c r="I32" s="373"/>
    </row>
    <row r="33" spans="1:9" s="415" customFormat="1" ht="16.5" customHeight="1">
      <c r="A33" s="316"/>
      <c r="B33" s="1331"/>
      <c r="C33" s="1332"/>
      <c r="D33" s="1333"/>
      <c r="E33" s="1334"/>
      <c r="F33" s="1334"/>
      <c r="G33" s="1333"/>
      <c r="H33" s="1335"/>
      <c r="I33" s="1336"/>
    </row>
    <row r="34" spans="1:9" s="415" customFormat="1" ht="16.5" customHeight="1">
      <c r="A34" s="1475" t="s">
        <v>784</v>
      </c>
      <c r="B34" s="1850"/>
      <c r="C34" s="1850"/>
      <c r="D34" s="1850"/>
      <c r="E34" s="1850"/>
      <c r="F34" s="1850"/>
      <c r="G34" s="1850"/>
      <c r="H34" s="1850"/>
      <c r="I34" s="315"/>
    </row>
    <row r="35" spans="1:9" s="703" customFormat="1" ht="16.5" customHeight="1">
      <c r="A35" s="249"/>
      <c r="B35" s="376"/>
      <c r="C35" s="462"/>
      <c r="D35" s="376"/>
      <c r="E35" s="463"/>
      <c r="F35" s="376"/>
      <c r="G35" s="376"/>
      <c r="H35" s="376"/>
      <c r="I35" s="376"/>
    </row>
    <row r="36" spans="1:9" s="854" customFormat="1" ht="16.5" customHeight="1">
      <c r="A36" s="311"/>
      <c r="B36" s="384"/>
      <c r="C36" s="464">
        <f>C31+1</f>
        <v>16</v>
      </c>
      <c r="D36" s="465" t="s">
        <v>424</v>
      </c>
      <c r="E36" s="465" t="s">
        <v>67</v>
      </c>
      <c r="F36" s="304" t="s">
        <v>372</v>
      </c>
      <c r="G36" s="304" t="s">
        <v>109</v>
      </c>
      <c r="H36" s="308">
        <v>0</v>
      </c>
      <c r="I36" s="385">
        <f>TIME(13,30,0)</f>
        <v>0.5625</v>
      </c>
    </row>
    <row r="37" spans="1:9" s="703" customFormat="1" ht="16.5" customHeight="1">
      <c r="A37" s="249"/>
      <c r="B37" s="376"/>
      <c r="C37" s="244">
        <f>C36+1</f>
        <v>17</v>
      </c>
      <c r="D37" s="466" t="s">
        <v>423</v>
      </c>
      <c r="E37" s="466" t="s">
        <v>640</v>
      </c>
      <c r="F37" s="244" t="s">
        <v>374</v>
      </c>
      <c r="G37" s="244" t="s">
        <v>449</v>
      </c>
      <c r="H37" s="245">
        <v>120</v>
      </c>
      <c r="I37" s="373">
        <f>I36+TIME(0,H36,0)</f>
        <v>0.5625</v>
      </c>
    </row>
    <row r="38" spans="1:9" s="854" customFormat="1" ht="16.5" customHeight="1">
      <c r="A38" s="311"/>
      <c r="B38" s="406"/>
      <c r="C38" s="304">
        <f>C37+1</f>
        <v>18</v>
      </c>
      <c r="D38" s="222"/>
      <c r="E38" s="256" t="s">
        <v>365</v>
      </c>
      <c r="F38" s="256"/>
      <c r="G38" s="222"/>
      <c r="H38" s="408">
        <v>30</v>
      </c>
      <c r="I38" s="385">
        <f>I37+TIME(0,H37,0)</f>
        <v>0.6458333333333334</v>
      </c>
    </row>
    <row r="39" spans="1:9" s="703" customFormat="1" ht="16.5" customHeight="1">
      <c r="A39" s="249"/>
      <c r="B39" s="402"/>
      <c r="C39" s="244">
        <f>C38+1</f>
        <v>19</v>
      </c>
      <c r="D39" s="12" t="s">
        <v>423</v>
      </c>
      <c r="E39" s="14" t="s">
        <v>640</v>
      </c>
      <c r="F39" s="14" t="s">
        <v>374</v>
      </c>
      <c r="G39" s="12" t="s">
        <v>449</v>
      </c>
      <c r="H39" s="404">
        <v>120</v>
      </c>
      <c r="I39" s="373">
        <f>I38+TIME(0,H38,0)</f>
        <v>0.6666666666666667</v>
      </c>
    </row>
    <row r="40" spans="1:9" s="854" customFormat="1" ht="16.5" customHeight="1">
      <c r="A40" s="311"/>
      <c r="B40" s="406"/>
      <c r="C40" s="304">
        <f>C39+1</f>
        <v>20</v>
      </c>
      <c r="D40" s="222"/>
      <c r="E40" s="256" t="s">
        <v>464</v>
      </c>
      <c r="F40" s="256"/>
      <c r="G40" s="222"/>
      <c r="H40" s="408"/>
      <c r="I40" s="385">
        <f>I39+TIME(0,H39,0)</f>
        <v>0.7500000000000001</v>
      </c>
    </row>
    <row r="41" spans="1:9" s="703" customFormat="1" ht="16.5" customHeight="1">
      <c r="A41" s="249"/>
      <c r="B41" s="402"/>
      <c r="C41" s="244"/>
      <c r="D41" s="12"/>
      <c r="E41" s="14"/>
      <c r="F41" s="14"/>
      <c r="G41" s="12"/>
      <c r="H41" s="404"/>
      <c r="I41" s="373"/>
    </row>
    <row r="42" spans="1:9" s="415" customFormat="1" ht="16.5" customHeight="1">
      <c r="A42" s="316"/>
      <c r="B42" s="1331"/>
      <c r="C42" s="1332"/>
      <c r="D42" s="1333"/>
      <c r="E42" s="1334"/>
      <c r="F42" s="1334"/>
      <c r="G42" s="1333"/>
      <c r="H42" s="1335"/>
      <c r="I42" s="1336"/>
    </row>
    <row r="43" spans="1:9" s="415" customFormat="1" ht="16.5" customHeight="1">
      <c r="A43" s="1850" t="s">
        <v>785</v>
      </c>
      <c r="B43" s="1850"/>
      <c r="C43" s="1850"/>
      <c r="D43" s="1850"/>
      <c r="E43" s="1850"/>
      <c r="F43" s="1850"/>
      <c r="G43" s="1850"/>
      <c r="H43" s="1850"/>
      <c r="I43" s="315"/>
    </row>
    <row r="44" spans="1:9" s="703" customFormat="1" ht="16.5" customHeight="1">
      <c r="A44" s="319"/>
      <c r="B44" s="320"/>
      <c r="D44" s="320"/>
      <c r="E44" s="320"/>
      <c r="F44" s="320"/>
      <c r="G44" s="320"/>
      <c r="H44" s="320"/>
      <c r="I44" s="309"/>
    </row>
    <row r="45" spans="1:9" s="854" customFormat="1" ht="16.5" customHeight="1">
      <c r="A45" s="311"/>
      <c r="B45" s="384"/>
      <c r="C45" s="304">
        <v>21</v>
      </c>
      <c r="D45" s="465" t="s">
        <v>423</v>
      </c>
      <c r="E45" s="465" t="s">
        <v>640</v>
      </c>
      <c r="F45" s="304" t="s">
        <v>374</v>
      </c>
      <c r="G45" s="304" t="s">
        <v>449</v>
      </c>
      <c r="H45" s="308">
        <v>120</v>
      </c>
      <c r="I45" s="385">
        <f>TIME(13,30,0)</f>
        <v>0.5625</v>
      </c>
    </row>
    <row r="46" spans="1:9" s="703" customFormat="1" ht="16.5" customHeight="1">
      <c r="A46" s="249"/>
      <c r="B46" s="402"/>
      <c r="C46" s="244">
        <f>C45+1</f>
        <v>22</v>
      </c>
      <c r="D46" s="12"/>
      <c r="E46" s="14" t="s">
        <v>365</v>
      </c>
      <c r="F46" s="14"/>
      <c r="G46" s="12"/>
      <c r="H46" s="404">
        <v>30</v>
      </c>
      <c r="I46" s="373">
        <f>I45+TIME(0,H45,0)</f>
        <v>0.6458333333333334</v>
      </c>
    </row>
    <row r="47" spans="1:9" s="854" customFormat="1" ht="16.5" customHeight="1">
      <c r="A47" s="311"/>
      <c r="B47" s="384"/>
      <c r="C47" s="304">
        <f>C46+1</f>
        <v>23</v>
      </c>
      <c r="D47" s="465" t="s">
        <v>423</v>
      </c>
      <c r="E47" s="465" t="s">
        <v>640</v>
      </c>
      <c r="F47" s="304" t="s">
        <v>374</v>
      </c>
      <c r="G47" s="304" t="s">
        <v>449</v>
      </c>
      <c r="H47" s="308">
        <v>120</v>
      </c>
      <c r="I47" s="385">
        <f>I46+TIME(0,H46,0)</f>
        <v>0.6666666666666667</v>
      </c>
    </row>
    <row r="48" spans="1:9" s="703" customFormat="1" ht="16.5" customHeight="1">
      <c r="A48" s="249"/>
      <c r="B48" s="376"/>
      <c r="C48" s="244">
        <f>C47+1</f>
        <v>24</v>
      </c>
      <c r="D48" s="466" t="s">
        <v>424</v>
      </c>
      <c r="E48" s="466" t="s">
        <v>533</v>
      </c>
      <c r="F48" s="244" t="s">
        <v>374</v>
      </c>
      <c r="G48" s="244"/>
      <c r="H48" s="245">
        <v>90</v>
      </c>
      <c r="I48" s="373">
        <f>I47+TIME(0,H47,0)</f>
        <v>0.7500000000000001</v>
      </c>
    </row>
    <row r="49" spans="1:9" s="854" customFormat="1" ht="16.5" customHeight="1">
      <c r="A49" s="311"/>
      <c r="B49" s="384"/>
      <c r="C49" s="304">
        <f>C48+1</f>
        <v>25</v>
      </c>
      <c r="D49" s="465" t="s">
        <v>423</v>
      </c>
      <c r="E49" s="465" t="s">
        <v>682</v>
      </c>
      <c r="F49" s="304" t="s">
        <v>374</v>
      </c>
      <c r="G49" s="304" t="s">
        <v>449</v>
      </c>
      <c r="H49" s="308">
        <v>120</v>
      </c>
      <c r="I49" s="385">
        <f>I48+TIME(0,H48,0)</f>
        <v>0.8125000000000001</v>
      </c>
    </row>
    <row r="50" spans="1:9" s="703" customFormat="1" ht="16.5" customHeight="1">
      <c r="A50" s="249"/>
      <c r="B50" s="402"/>
      <c r="C50" s="244">
        <f>C49+1</f>
        <v>26</v>
      </c>
      <c r="D50" s="12" t="s">
        <v>424</v>
      </c>
      <c r="E50" s="14" t="s">
        <v>786</v>
      </c>
      <c r="F50" s="14"/>
      <c r="G50" s="12"/>
      <c r="H50" s="404"/>
      <c r="I50" s="373">
        <f>I49+TIME(0,H49,0)</f>
        <v>0.8958333333333335</v>
      </c>
    </row>
    <row r="51" s="854" customFormat="1" ht="16.5" customHeight="1"/>
    <row r="52" s="415" customFormat="1" ht="16.5" customHeight="1"/>
  </sheetData>
  <mergeCells count="7">
    <mergeCell ref="A23:H23"/>
    <mergeCell ref="A43:H43"/>
    <mergeCell ref="A34:H34"/>
    <mergeCell ref="B2:I2"/>
    <mergeCell ref="B3:I3"/>
    <mergeCell ref="B4:I4"/>
    <mergeCell ref="A9:H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2">
    <tabColor indexed="44"/>
    <pageSetUpPr fitToPage="1"/>
  </sheetPr>
  <dimension ref="A1:CS25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54" customWidth="1"/>
    <col min="4" max="4" width="6.421875" style="254" customWidth="1"/>
    <col min="5" max="5" width="88.421875" style="214" customWidth="1"/>
    <col min="6" max="6" width="3.7109375" style="214" customWidth="1"/>
    <col min="7" max="7" width="25.421875" style="214" customWidth="1"/>
    <col min="8" max="8" width="5.421875" style="250" customWidth="1"/>
    <col min="9" max="9" width="10.8515625" style="254" customWidth="1"/>
    <col min="10" max="22" width="11.7109375" style="214" customWidth="1"/>
    <col min="23" max="16384" width="9.140625" style="214" customWidth="1"/>
  </cols>
  <sheetData>
    <row r="1" spans="3:9" s="510" customFormat="1" ht="16.5" customHeight="1">
      <c r="C1" s="837"/>
      <c r="D1" s="837"/>
      <c r="H1" s="512"/>
      <c r="I1" s="511"/>
    </row>
    <row r="2" spans="2:16" s="512" customFormat="1" ht="16.5" customHeight="1">
      <c r="B2" s="1870" t="s">
        <v>155</v>
      </c>
      <c r="C2" s="1870"/>
      <c r="D2" s="1870"/>
      <c r="E2" s="1870"/>
      <c r="F2" s="1870"/>
      <c r="G2" s="1870"/>
      <c r="H2" s="1870"/>
      <c r="I2" s="1870"/>
      <c r="J2" s="513"/>
      <c r="K2" s="513"/>
      <c r="L2" s="513"/>
      <c r="M2" s="513"/>
      <c r="N2" s="513"/>
      <c r="O2" s="513"/>
      <c r="P2" s="513"/>
    </row>
    <row r="3" spans="2:16" s="313" customFormat="1" ht="16.5" customHeight="1">
      <c r="B3" s="1855" t="s">
        <v>156</v>
      </c>
      <c r="C3" s="1855"/>
      <c r="D3" s="1855"/>
      <c r="E3" s="1855"/>
      <c r="F3" s="1855"/>
      <c r="G3" s="1855"/>
      <c r="H3" s="1855"/>
      <c r="I3" s="1855"/>
      <c r="J3" s="474"/>
      <c r="K3" s="474"/>
      <c r="L3" s="474"/>
      <c r="M3" s="474"/>
      <c r="N3" s="474"/>
      <c r="O3" s="474"/>
      <c r="P3" s="474"/>
    </row>
    <row r="4" spans="1:97" s="336" customFormat="1" ht="16.5" customHeight="1">
      <c r="A4" s="333"/>
      <c r="B4" s="1858" t="s">
        <v>53</v>
      </c>
      <c r="C4" s="1858"/>
      <c r="D4" s="1858"/>
      <c r="E4" s="1858"/>
      <c r="F4" s="1858"/>
      <c r="G4" s="1858"/>
      <c r="H4" s="1858"/>
      <c r="I4" s="1858"/>
      <c r="J4" s="421"/>
      <c r="K4" s="421"/>
      <c r="L4" s="421"/>
      <c r="M4" s="421"/>
      <c r="N4" s="421"/>
      <c r="O4" s="421"/>
      <c r="P4" s="421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</row>
    <row r="5" spans="2:95" s="761" customFormat="1" ht="16.5" customHeight="1">
      <c r="B5" s="828" t="s">
        <v>374</v>
      </c>
      <c r="C5" s="838" t="s">
        <v>269</v>
      </c>
      <c r="D5" s="839"/>
      <c r="E5" s="828"/>
      <c r="F5" s="828"/>
      <c r="G5" s="828"/>
      <c r="H5" s="828"/>
      <c r="I5" s="828"/>
      <c r="J5" s="828"/>
      <c r="K5" s="828"/>
      <c r="L5" s="829"/>
      <c r="M5" s="829"/>
      <c r="N5" s="829"/>
      <c r="O5" s="829"/>
      <c r="P5" s="829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</row>
    <row r="6" spans="2:95" s="761" customFormat="1" ht="16.5" customHeight="1">
      <c r="B6" s="828" t="s">
        <v>374</v>
      </c>
      <c r="C6" s="838" t="s">
        <v>645</v>
      </c>
      <c r="D6" s="839"/>
      <c r="E6" s="828"/>
      <c r="F6" s="828"/>
      <c r="G6" s="828"/>
      <c r="H6" s="828"/>
      <c r="I6" s="828"/>
      <c r="J6" s="828"/>
      <c r="K6" s="828"/>
      <c r="L6" s="829"/>
      <c r="M6" s="829"/>
      <c r="N6" s="829"/>
      <c r="O6" s="829"/>
      <c r="P6" s="829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</row>
    <row r="7" spans="1:16" s="836" customFormat="1" ht="16.5" customHeight="1">
      <c r="A7" s="830"/>
      <c r="B7" s="828" t="s">
        <v>374</v>
      </c>
      <c r="C7" s="838" t="s">
        <v>646</v>
      </c>
      <c r="D7" s="839"/>
      <c r="E7" s="828"/>
      <c r="F7" s="828"/>
      <c r="G7" s="828"/>
      <c r="H7" s="828"/>
      <c r="I7" s="828"/>
      <c r="J7" s="828"/>
      <c r="K7" s="828"/>
      <c r="L7" s="828"/>
      <c r="M7" s="828"/>
      <c r="N7" s="829"/>
      <c r="O7" s="761"/>
      <c r="P7" s="761"/>
    </row>
    <row r="8" spans="1:16" s="836" customFormat="1" ht="16.5" customHeight="1">
      <c r="A8" s="830"/>
      <c r="B8" s="828" t="s">
        <v>374</v>
      </c>
      <c r="C8" s="838" t="s">
        <v>25</v>
      </c>
      <c r="D8" s="838"/>
      <c r="E8" s="828"/>
      <c r="F8" s="828"/>
      <c r="G8" s="828"/>
      <c r="H8" s="828"/>
      <c r="I8" s="828"/>
      <c r="J8" s="828"/>
      <c r="K8" s="828"/>
      <c r="L8" s="828"/>
      <c r="M8" s="828"/>
      <c r="N8" s="829"/>
      <c r="O8" s="761"/>
      <c r="P8" s="761"/>
    </row>
    <row r="9" spans="1:16" s="831" customFormat="1" ht="16.5" customHeight="1">
      <c r="A9" s="832"/>
      <c r="B9" s="833"/>
      <c r="C9" s="840"/>
      <c r="D9" s="841"/>
      <c r="E9" s="833"/>
      <c r="F9" s="833"/>
      <c r="G9" s="833"/>
      <c r="H9" s="833"/>
      <c r="I9" s="833"/>
      <c r="J9" s="833"/>
      <c r="K9" s="833"/>
      <c r="L9" s="833"/>
      <c r="M9" s="833"/>
      <c r="N9" s="834"/>
      <c r="O9" s="835"/>
      <c r="P9" s="835"/>
    </row>
    <row r="10" spans="1:10" s="3" customFormat="1" ht="16.5" customHeight="1">
      <c r="A10" s="48"/>
      <c r="B10" s="1475" t="s">
        <v>914</v>
      </c>
      <c r="C10" s="1475"/>
      <c r="D10" s="1475"/>
      <c r="E10" s="1475"/>
      <c r="F10" s="1475"/>
      <c r="G10" s="1475"/>
      <c r="H10" s="1475"/>
      <c r="I10" s="1475"/>
      <c r="J10" s="2"/>
    </row>
    <row r="11" spans="1:24" s="251" customFormat="1" ht="16.5" customHeight="1">
      <c r="A11" s="402"/>
      <c r="B11" s="402"/>
      <c r="C11" s="10"/>
      <c r="D11" s="10"/>
      <c r="E11" s="402"/>
      <c r="F11" s="402"/>
      <c r="G11" s="771"/>
      <c r="H11" s="65"/>
      <c r="I11" s="414"/>
      <c r="J11" s="312"/>
      <c r="K11" s="312"/>
      <c r="L11" s="312"/>
      <c r="M11" s="772"/>
      <c r="N11" s="772"/>
      <c r="O11" s="772"/>
      <c r="P11" s="772"/>
      <c r="Q11" s="255"/>
      <c r="R11" s="255"/>
      <c r="S11" s="255"/>
      <c r="T11" s="255"/>
      <c r="U11" s="773"/>
      <c r="V11" s="773"/>
      <c r="W11" s="773"/>
      <c r="X11" s="773"/>
    </row>
    <row r="12" spans="2:10" s="311" customFormat="1" ht="16.5" customHeight="1">
      <c r="B12" s="805"/>
      <c r="C12" s="842">
        <v>1</v>
      </c>
      <c r="D12" s="842" t="s">
        <v>424</v>
      </c>
      <c r="E12" s="805" t="s">
        <v>67</v>
      </c>
      <c r="F12" s="805" t="s">
        <v>372</v>
      </c>
      <c r="G12" s="805" t="s">
        <v>173</v>
      </c>
      <c r="H12" s="806"/>
      <c r="I12" s="385"/>
      <c r="J12" s="310"/>
    </row>
    <row r="13" spans="2:10" s="249" customFormat="1" ht="16.5" customHeight="1">
      <c r="B13" s="803"/>
      <c r="C13" s="804">
        <v>2</v>
      </c>
      <c r="D13" s="804" t="s">
        <v>424</v>
      </c>
      <c r="E13" s="802" t="s">
        <v>75</v>
      </c>
      <c r="F13" s="802" t="s">
        <v>372</v>
      </c>
      <c r="G13" s="802" t="s">
        <v>173</v>
      </c>
      <c r="H13" s="807"/>
      <c r="I13" s="373"/>
      <c r="J13" s="309"/>
    </row>
    <row r="14" spans="2:10" s="311" customFormat="1" ht="16.5" customHeight="1">
      <c r="B14" s="808"/>
      <c r="C14" s="842">
        <v>3</v>
      </c>
      <c r="D14" s="842" t="s">
        <v>421</v>
      </c>
      <c r="E14" s="805" t="s">
        <v>420</v>
      </c>
      <c r="F14" s="805" t="s">
        <v>372</v>
      </c>
      <c r="G14" s="805" t="s">
        <v>173</v>
      </c>
      <c r="H14" s="806"/>
      <c r="I14" s="385"/>
      <c r="J14" s="310"/>
    </row>
    <row r="15" spans="2:10" s="249" customFormat="1" ht="16.5" customHeight="1">
      <c r="B15" s="802"/>
      <c r="C15" s="804">
        <v>4</v>
      </c>
      <c r="D15" s="804" t="s">
        <v>423</v>
      </c>
      <c r="E15" s="802" t="s">
        <v>399</v>
      </c>
      <c r="F15" s="802" t="s">
        <v>372</v>
      </c>
      <c r="G15" s="802" t="s">
        <v>173</v>
      </c>
      <c r="H15" s="807"/>
      <c r="I15" s="373"/>
      <c r="J15" s="309"/>
    </row>
    <row r="16" spans="2:10" s="311" customFormat="1" ht="16.5" customHeight="1">
      <c r="B16" s="805"/>
      <c r="C16" s="842">
        <v>5</v>
      </c>
      <c r="D16" s="842" t="s">
        <v>77</v>
      </c>
      <c r="E16" s="805" t="s">
        <v>269</v>
      </c>
      <c r="F16" s="805" t="s">
        <v>372</v>
      </c>
      <c r="G16" s="805" t="s">
        <v>173</v>
      </c>
      <c r="H16" s="806"/>
      <c r="I16" s="385"/>
      <c r="J16" s="310"/>
    </row>
    <row r="17" spans="1:24" s="251" customFormat="1" ht="16.5" customHeight="1">
      <c r="A17" s="252"/>
      <c r="B17" s="802"/>
      <c r="C17" s="804">
        <v>6</v>
      </c>
      <c r="D17" s="804" t="s">
        <v>227</v>
      </c>
      <c r="E17" s="802" t="s">
        <v>52</v>
      </c>
      <c r="F17" s="802" t="s">
        <v>374</v>
      </c>
      <c r="G17" s="802" t="s">
        <v>173</v>
      </c>
      <c r="H17" s="253"/>
      <c r="I17" s="373"/>
      <c r="J17" s="809"/>
      <c r="K17" s="809"/>
      <c r="L17" s="809"/>
      <c r="M17" s="810"/>
      <c r="N17" s="809"/>
      <c r="O17" s="809"/>
      <c r="P17" s="809"/>
      <c r="Q17" s="809"/>
      <c r="R17" s="809"/>
      <c r="S17" s="809"/>
      <c r="T17" s="809"/>
      <c r="U17" s="811"/>
      <c r="V17" s="811"/>
      <c r="W17" s="811"/>
      <c r="X17" s="811"/>
    </row>
    <row r="18" spans="2:9" s="815" customFormat="1" ht="16.5" customHeight="1">
      <c r="B18" s="805"/>
      <c r="C18" s="842">
        <v>7</v>
      </c>
      <c r="D18" s="842" t="s">
        <v>421</v>
      </c>
      <c r="E18" s="805" t="s">
        <v>409</v>
      </c>
      <c r="F18" s="854"/>
      <c r="G18" s="854"/>
      <c r="H18" s="816"/>
      <c r="I18" s="812"/>
    </row>
    <row r="19" spans="2:10" s="633" customFormat="1" ht="16.5" customHeight="1">
      <c r="B19" s="520"/>
      <c r="C19" s="244"/>
      <c r="D19" s="843"/>
      <c r="E19" s="817"/>
      <c r="F19" s="244"/>
      <c r="G19" s="244"/>
      <c r="H19" s="813"/>
      <c r="I19" s="814"/>
      <c r="J19" s="634"/>
    </row>
    <row r="20" spans="2:10" s="818" customFormat="1" ht="16.5" customHeight="1">
      <c r="B20" s="821"/>
      <c r="C20" s="21"/>
      <c r="D20" s="21"/>
      <c r="E20" s="822" t="s">
        <v>168</v>
      </c>
      <c r="F20" s="822"/>
      <c r="G20" s="821"/>
      <c r="H20" s="638"/>
      <c r="I20" s="823"/>
      <c r="J20" s="820"/>
    </row>
    <row r="21" spans="2:10" s="633" customFormat="1" ht="16.5" customHeight="1">
      <c r="B21" s="635"/>
      <c r="C21" s="25"/>
      <c r="D21" s="25"/>
      <c r="E21" s="636"/>
      <c r="F21" s="636"/>
      <c r="G21" s="635"/>
      <c r="H21" s="140"/>
      <c r="I21" s="637"/>
      <c r="J21" s="634"/>
    </row>
    <row r="22" spans="2:10" s="818" customFormat="1" ht="16.5" customHeight="1">
      <c r="B22" s="821"/>
      <c r="C22" s="21"/>
      <c r="D22" s="21"/>
      <c r="E22" s="822" t="s">
        <v>304</v>
      </c>
      <c r="F22" s="822"/>
      <c r="G22" s="821"/>
      <c r="H22" s="638"/>
      <c r="I22" s="823"/>
      <c r="J22" s="820"/>
    </row>
    <row r="23" spans="2:10" s="633" customFormat="1" ht="16.5" customHeight="1">
      <c r="B23" s="824"/>
      <c r="C23" s="844"/>
      <c r="D23" s="844"/>
      <c r="E23" s="824"/>
      <c r="F23" s="824"/>
      <c r="G23" s="824"/>
      <c r="H23" s="825"/>
      <c r="I23" s="824"/>
      <c r="J23" s="634"/>
    </row>
    <row r="24" spans="1:9" s="316" customFormat="1" ht="16.5" customHeight="1">
      <c r="A24" s="1041"/>
      <c r="B24" s="239"/>
      <c r="C24" s="476"/>
      <c r="D24" s="476"/>
      <c r="E24" s="239"/>
      <c r="F24" s="239"/>
      <c r="G24" s="239"/>
      <c r="H24" s="240"/>
      <c r="I24" s="315"/>
    </row>
    <row r="25" spans="3:9" s="311" customFormat="1" ht="16.5" customHeight="1">
      <c r="C25" s="310"/>
      <c r="D25" s="310"/>
      <c r="H25" s="827"/>
      <c r="I25" s="310"/>
    </row>
  </sheetData>
  <mergeCells count="4">
    <mergeCell ref="B10:I10"/>
    <mergeCell ref="B2:I2"/>
    <mergeCell ref="B3:I3"/>
    <mergeCell ref="B4:I4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tabColor indexed="19"/>
  </sheetPr>
  <dimension ref="A1:IV296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704" customWidth="1"/>
    <col min="2" max="2" width="3.7109375" style="704" customWidth="1"/>
    <col min="3" max="3" width="8.57421875" style="704" customWidth="1"/>
    <col min="4" max="4" width="6.28125" style="704" customWidth="1"/>
    <col min="5" max="5" width="88.28125" style="704" customWidth="1"/>
    <col min="6" max="6" width="4.57421875" style="704" customWidth="1"/>
    <col min="7" max="7" width="24.140625" style="704" customWidth="1"/>
    <col min="8" max="8" width="5.28125" style="704" customWidth="1"/>
    <col min="9" max="9" width="11.140625" style="704" customWidth="1"/>
    <col min="10" max="22" width="11.7109375" style="0" customWidth="1"/>
  </cols>
  <sheetData>
    <row r="1" spans="1:256" s="857" customFormat="1" ht="16.5" customHeight="1">
      <c r="A1" s="347"/>
      <c r="B1" s="347"/>
      <c r="C1" s="347"/>
      <c r="D1" s="347"/>
      <c r="E1" s="347"/>
      <c r="F1" s="347"/>
      <c r="G1" s="347"/>
      <c r="H1" s="347"/>
      <c r="I1" s="348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  <c r="V1" s="1140"/>
      <c r="W1" s="1140"/>
      <c r="X1" s="1140"/>
      <c r="Y1" s="1140"/>
      <c r="Z1" s="1140"/>
      <c r="AA1" s="1140"/>
      <c r="AB1" s="1140"/>
      <c r="AC1" s="1140"/>
      <c r="AD1" s="1140"/>
      <c r="AE1" s="1140"/>
      <c r="AF1" s="1140"/>
      <c r="AG1" s="1140"/>
      <c r="AH1" s="1140"/>
      <c r="AI1" s="1140"/>
      <c r="AJ1" s="1140"/>
      <c r="AK1" s="1140"/>
      <c r="AL1" s="1140"/>
      <c r="AM1" s="1140"/>
      <c r="AN1" s="1140"/>
      <c r="AO1" s="1140"/>
      <c r="AP1" s="1140"/>
      <c r="AQ1" s="1140"/>
      <c r="AR1" s="1140"/>
      <c r="AS1" s="1140"/>
      <c r="AT1" s="1140"/>
      <c r="AU1" s="1140"/>
      <c r="AV1" s="1140"/>
      <c r="AW1" s="1140"/>
      <c r="AX1" s="1140"/>
      <c r="AY1" s="1140"/>
      <c r="AZ1" s="1140"/>
      <c r="BA1" s="1140"/>
      <c r="BB1" s="1140"/>
      <c r="BC1" s="1140"/>
      <c r="BD1" s="1140"/>
      <c r="BE1" s="1140"/>
      <c r="BF1" s="1140"/>
      <c r="BG1" s="1140"/>
      <c r="BH1" s="1140"/>
      <c r="BI1" s="1140"/>
      <c r="BJ1" s="1140"/>
      <c r="BK1" s="1140"/>
      <c r="BL1" s="1140"/>
      <c r="BM1" s="1140"/>
      <c r="BN1" s="1140"/>
      <c r="BO1" s="1140"/>
      <c r="BP1" s="1140"/>
      <c r="BQ1" s="1140"/>
      <c r="BR1" s="1140"/>
      <c r="BS1" s="1140"/>
      <c r="BT1" s="1140"/>
      <c r="BU1" s="1140"/>
      <c r="BV1" s="1140"/>
      <c r="BW1" s="1140"/>
      <c r="BX1" s="1140"/>
      <c r="BY1" s="1140"/>
      <c r="BZ1" s="1140"/>
      <c r="CA1" s="1140"/>
      <c r="CB1" s="1140"/>
      <c r="CC1" s="1140"/>
      <c r="CD1" s="1140"/>
      <c r="CE1" s="1140"/>
      <c r="CF1" s="1140"/>
      <c r="CG1" s="1140"/>
      <c r="CH1" s="1140"/>
      <c r="CI1" s="1140"/>
      <c r="CJ1" s="1140"/>
      <c r="CK1" s="1140"/>
      <c r="CL1" s="1140"/>
      <c r="CM1" s="1140"/>
      <c r="CN1" s="1140"/>
      <c r="CO1" s="1140"/>
      <c r="CP1" s="1140"/>
      <c r="CQ1" s="1140"/>
      <c r="CR1" s="1140"/>
      <c r="CS1" s="1140"/>
      <c r="CT1" s="1140"/>
      <c r="CU1" s="1140"/>
      <c r="CV1" s="1140"/>
      <c r="CW1" s="1140"/>
      <c r="CX1" s="1140"/>
      <c r="CY1" s="1140"/>
      <c r="CZ1" s="1140"/>
      <c r="DA1" s="1140"/>
      <c r="DB1" s="1140"/>
      <c r="DC1" s="1140"/>
      <c r="DD1" s="1140"/>
      <c r="DE1" s="1140"/>
      <c r="DF1" s="1140"/>
      <c r="DG1" s="1140"/>
      <c r="DH1" s="1140"/>
      <c r="DI1" s="1140"/>
      <c r="DJ1" s="1140"/>
      <c r="DK1" s="1140"/>
      <c r="DL1" s="1140"/>
      <c r="DM1" s="1140"/>
      <c r="DN1" s="1140"/>
      <c r="DO1" s="1140"/>
      <c r="DP1" s="1140"/>
      <c r="DQ1" s="1140"/>
      <c r="DR1" s="1140"/>
      <c r="DS1" s="1140"/>
      <c r="DT1" s="1140"/>
      <c r="DU1" s="1140"/>
      <c r="DV1" s="1140"/>
      <c r="DW1" s="1140"/>
      <c r="DX1" s="1140"/>
      <c r="DY1" s="1140"/>
      <c r="DZ1" s="1140"/>
      <c r="EA1" s="1140"/>
      <c r="EB1" s="1140"/>
      <c r="EC1" s="1140"/>
      <c r="ED1" s="1140"/>
      <c r="EE1" s="1140"/>
      <c r="EF1" s="1140"/>
      <c r="EG1" s="1140"/>
      <c r="EH1" s="1140"/>
      <c r="EI1" s="1140"/>
      <c r="EJ1" s="1140"/>
      <c r="EK1" s="1140"/>
      <c r="EL1" s="1140"/>
      <c r="EM1" s="1140"/>
      <c r="EN1" s="1140"/>
      <c r="EO1" s="1140"/>
      <c r="EP1" s="1140"/>
      <c r="EQ1" s="1140"/>
      <c r="ER1" s="1140"/>
      <c r="ES1" s="1140"/>
      <c r="ET1" s="1140"/>
      <c r="EU1" s="1140"/>
      <c r="EV1" s="1140"/>
      <c r="EW1" s="1140"/>
      <c r="EX1" s="1140"/>
      <c r="EY1" s="1140"/>
      <c r="EZ1" s="1140"/>
      <c r="FA1" s="1140"/>
      <c r="FB1" s="1140"/>
      <c r="FC1" s="1140"/>
      <c r="FD1" s="1140"/>
      <c r="FE1" s="1140"/>
      <c r="FF1" s="1140"/>
      <c r="FG1" s="1140"/>
      <c r="FH1" s="1140"/>
      <c r="FI1" s="1140"/>
      <c r="FJ1" s="1140"/>
      <c r="FK1" s="1140"/>
      <c r="FL1" s="1140"/>
      <c r="FM1" s="1140"/>
      <c r="FN1" s="1140"/>
      <c r="FO1" s="1140"/>
      <c r="FP1" s="1140"/>
      <c r="FQ1" s="1140"/>
      <c r="FR1" s="1140"/>
      <c r="FS1" s="1140"/>
      <c r="FT1" s="1140"/>
      <c r="FU1" s="1140"/>
      <c r="FV1" s="1140"/>
      <c r="FW1" s="1140"/>
      <c r="FX1" s="1140"/>
      <c r="FY1" s="1140"/>
      <c r="FZ1" s="1140"/>
      <c r="GA1" s="1140"/>
      <c r="GB1" s="1140"/>
      <c r="GC1" s="1140"/>
      <c r="GD1" s="1140"/>
      <c r="GE1" s="1140"/>
      <c r="GF1" s="1140"/>
      <c r="GG1" s="1140"/>
      <c r="GH1" s="1140"/>
      <c r="GI1" s="1140"/>
      <c r="GJ1" s="1140"/>
      <c r="GK1" s="1140"/>
      <c r="GL1" s="1140"/>
      <c r="GM1" s="1140"/>
      <c r="GN1" s="1140"/>
      <c r="GO1" s="1140"/>
      <c r="GP1" s="1140"/>
      <c r="GQ1" s="1140"/>
      <c r="GR1" s="1140"/>
      <c r="GS1" s="1140"/>
      <c r="GT1" s="1140"/>
      <c r="GU1" s="1140"/>
      <c r="GV1" s="1140"/>
      <c r="GW1" s="1140"/>
      <c r="GX1" s="1140"/>
      <c r="GY1" s="1140"/>
      <c r="GZ1" s="1140"/>
      <c r="HA1" s="1140"/>
      <c r="HB1" s="1140"/>
      <c r="HC1" s="1140"/>
      <c r="HD1" s="1140"/>
      <c r="HE1" s="1140"/>
      <c r="HF1" s="1140"/>
      <c r="HG1" s="1140"/>
      <c r="HH1" s="1140"/>
      <c r="HI1" s="1140"/>
      <c r="HJ1" s="1140"/>
      <c r="HK1" s="1140"/>
      <c r="HL1" s="1140"/>
      <c r="HM1" s="1140"/>
      <c r="HN1" s="1140"/>
      <c r="HO1" s="1140"/>
      <c r="HP1" s="1140"/>
      <c r="HQ1" s="1140"/>
      <c r="HR1" s="1140"/>
      <c r="HS1" s="1140"/>
      <c r="HT1" s="1140"/>
      <c r="HU1" s="1140"/>
      <c r="HV1" s="1140"/>
      <c r="HW1" s="1140"/>
      <c r="HX1" s="1140"/>
      <c r="HY1" s="1140"/>
      <c r="HZ1" s="1140"/>
      <c r="IA1" s="1140"/>
      <c r="IB1" s="1140"/>
      <c r="IC1" s="1140"/>
      <c r="ID1" s="1140"/>
      <c r="IE1" s="1140"/>
      <c r="IF1" s="1140"/>
      <c r="IG1" s="1140"/>
      <c r="IH1" s="1140"/>
      <c r="II1" s="1140"/>
      <c r="IJ1" s="1140"/>
      <c r="IK1" s="1140"/>
      <c r="IL1" s="1140"/>
      <c r="IM1" s="1140"/>
      <c r="IN1" s="1140"/>
      <c r="IO1" s="1140"/>
      <c r="IP1" s="1140"/>
      <c r="IQ1" s="1140"/>
      <c r="IR1" s="1140"/>
      <c r="IS1" s="1140"/>
      <c r="IT1" s="1140"/>
      <c r="IU1" s="1140"/>
      <c r="IV1" s="1140"/>
    </row>
    <row r="2" spans="1:256" s="857" customFormat="1" ht="16.5" customHeight="1">
      <c r="A2" s="349"/>
      <c r="B2" s="1860" t="s">
        <v>397</v>
      </c>
      <c r="C2" s="1860"/>
      <c r="D2" s="1860"/>
      <c r="E2" s="1860"/>
      <c r="F2" s="1860"/>
      <c r="G2" s="1860"/>
      <c r="H2" s="1860"/>
      <c r="I2" s="1860"/>
      <c r="J2" s="1140"/>
      <c r="K2" s="1140"/>
      <c r="L2" s="1140"/>
      <c r="M2" s="1140"/>
      <c r="N2" s="1140"/>
      <c r="O2" s="1140"/>
      <c r="P2" s="1140"/>
      <c r="Q2" s="1140"/>
      <c r="R2" s="1140"/>
      <c r="S2" s="1140"/>
      <c r="T2" s="1140"/>
      <c r="U2" s="1140"/>
      <c r="V2" s="1140"/>
      <c r="W2" s="1140"/>
      <c r="X2" s="1140"/>
      <c r="Y2" s="1140"/>
      <c r="Z2" s="1140"/>
      <c r="AA2" s="1140"/>
      <c r="AB2" s="1140"/>
      <c r="AC2" s="1140"/>
      <c r="AD2" s="1140"/>
      <c r="AE2" s="1140"/>
      <c r="AF2" s="1140"/>
      <c r="AG2" s="1140"/>
      <c r="AH2" s="1140"/>
      <c r="AI2" s="1140"/>
      <c r="AJ2" s="1140"/>
      <c r="AK2" s="1140"/>
      <c r="AL2" s="1140"/>
      <c r="AM2" s="1140"/>
      <c r="AN2" s="1140"/>
      <c r="AO2" s="1140"/>
      <c r="AP2" s="1140"/>
      <c r="AQ2" s="1140"/>
      <c r="AR2" s="1140"/>
      <c r="AS2" s="1140"/>
      <c r="AT2" s="1140"/>
      <c r="AU2" s="1140"/>
      <c r="AV2" s="1140"/>
      <c r="AW2" s="1140"/>
      <c r="AX2" s="1140"/>
      <c r="AY2" s="1140"/>
      <c r="AZ2" s="1140"/>
      <c r="BA2" s="1140"/>
      <c r="BB2" s="1140"/>
      <c r="BC2" s="1140"/>
      <c r="BD2" s="1140"/>
      <c r="BE2" s="1140"/>
      <c r="BF2" s="1140"/>
      <c r="BG2" s="1140"/>
      <c r="BH2" s="1140"/>
      <c r="BI2" s="1140"/>
      <c r="BJ2" s="1140"/>
      <c r="BK2" s="1140"/>
      <c r="BL2" s="1140"/>
      <c r="BM2" s="1140"/>
      <c r="BN2" s="1140"/>
      <c r="BO2" s="1140"/>
      <c r="BP2" s="1140"/>
      <c r="BQ2" s="1140"/>
      <c r="BR2" s="1140"/>
      <c r="BS2" s="1140"/>
      <c r="BT2" s="1140"/>
      <c r="BU2" s="1140"/>
      <c r="BV2" s="1140"/>
      <c r="BW2" s="1140"/>
      <c r="BX2" s="1140"/>
      <c r="BY2" s="1140"/>
      <c r="BZ2" s="1140"/>
      <c r="CA2" s="1140"/>
      <c r="CB2" s="1140"/>
      <c r="CC2" s="1140"/>
      <c r="CD2" s="1140"/>
      <c r="CE2" s="1140"/>
      <c r="CF2" s="1140"/>
      <c r="CG2" s="1140"/>
      <c r="CH2" s="1140"/>
      <c r="CI2" s="1140"/>
      <c r="CJ2" s="1140"/>
      <c r="CK2" s="1140"/>
      <c r="CL2" s="1140"/>
      <c r="CM2" s="1140"/>
      <c r="CN2" s="1140"/>
      <c r="CO2" s="1140"/>
      <c r="CP2" s="1140"/>
      <c r="CQ2" s="1140"/>
      <c r="CR2" s="1140"/>
      <c r="CS2" s="1140"/>
      <c r="CT2" s="1140"/>
      <c r="CU2" s="1140"/>
      <c r="CV2" s="1140"/>
      <c r="CW2" s="1140"/>
      <c r="CX2" s="1140"/>
      <c r="CY2" s="1140"/>
      <c r="CZ2" s="1140"/>
      <c r="DA2" s="1140"/>
      <c r="DB2" s="1140"/>
      <c r="DC2" s="1140"/>
      <c r="DD2" s="1140"/>
      <c r="DE2" s="1140"/>
      <c r="DF2" s="1140"/>
      <c r="DG2" s="1140"/>
      <c r="DH2" s="1140"/>
      <c r="DI2" s="1140"/>
      <c r="DJ2" s="1140"/>
      <c r="DK2" s="1140"/>
      <c r="DL2" s="1140"/>
      <c r="DM2" s="1140"/>
      <c r="DN2" s="1140"/>
      <c r="DO2" s="1140"/>
      <c r="DP2" s="1140"/>
      <c r="DQ2" s="1140"/>
      <c r="DR2" s="1140"/>
      <c r="DS2" s="1140"/>
      <c r="DT2" s="1140"/>
      <c r="DU2" s="1140"/>
      <c r="DV2" s="1140"/>
      <c r="DW2" s="1140"/>
      <c r="DX2" s="1140"/>
      <c r="DY2" s="1140"/>
      <c r="DZ2" s="1140"/>
      <c r="EA2" s="1140"/>
      <c r="EB2" s="1140"/>
      <c r="EC2" s="1140"/>
      <c r="ED2" s="1140"/>
      <c r="EE2" s="1140"/>
      <c r="EF2" s="1140"/>
      <c r="EG2" s="1140"/>
      <c r="EH2" s="1140"/>
      <c r="EI2" s="1140"/>
      <c r="EJ2" s="1140"/>
      <c r="EK2" s="1140"/>
      <c r="EL2" s="1140"/>
      <c r="EM2" s="1140"/>
      <c r="EN2" s="1140"/>
      <c r="EO2" s="1140"/>
      <c r="EP2" s="1140"/>
      <c r="EQ2" s="1140"/>
      <c r="ER2" s="1140"/>
      <c r="ES2" s="1140"/>
      <c r="ET2" s="1140"/>
      <c r="EU2" s="1140"/>
      <c r="EV2" s="1140"/>
      <c r="EW2" s="1140"/>
      <c r="EX2" s="1140"/>
      <c r="EY2" s="1140"/>
      <c r="EZ2" s="1140"/>
      <c r="FA2" s="1140"/>
      <c r="FB2" s="1140"/>
      <c r="FC2" s="1140"/>
      <c r="FD2" s="1140"/>
      <c r="FE2" s="1140"/>
      <c r="FF2" s="1140"/>
      <c r="FG2" s="1140"/>
      <c r="FH2" s="1140"/>
      <c r="FI2" s="1140"/>
      <c r="FJ2" s="1140"/>
      <c r="FK2" s="1140"/>
      <c r="FL2" s="1140"/>
      <c r="FM2" s="1140"/>
      <c r="FN2" s="1140"/>
      <c r="FO2" s="1140"/>
      <c r="FP2" s="1140"/>
      <c r="FQ2" s="1140"/>
      <c r="FR2" s="1140"/>
      <c r="FS2" s="1140"/>
      <c r="FT2" s="1140"/>
      <c r="FU2" s="1140"/>
      <c r="FV2" s="1140"/>
      <c r="FW2" s="1140"/>
      <c r="FX2" s="1140"/>
      <c r="FY2" s="1140"/>
      <c r="FZ2" s="1140"/>
      <c r="GA2" s="1140"/>
      <c r="GB2" s="1140"/>
      <c r="GC2" s="1140"/>
      <c r="GD2" s="1140"/>
      <c r="GE2" s="1140"/>
      <c r="GF2" s="1140"/>
      <c r="GG2" s="1140"/>
      <c r="GH2" s="1140"/>
      <c r="GI2" s="1140"/>
      <c r="GJ2" s="1140"/>
      <c r="GK2" s="1140"/>
      <c r="GL2" s="1140"/>
      <c r="GM2" s="1140"/>
      <c r="GN2" s="1140"/>
      <c r="GO2" s="1140"/>
      <c r="GP2" s="1140"/>
      <c r="GQ2" s="1140"/>
      <c r="GR2" s="1140"/>
      <c r="GS2" s="1140"/>
      <c r="GT2" s="1140"/>
      <c r="GU2" s="1140"/>
      <c r="GV2" s="1140"/>
      <c r="GW2" s="1140"/>
      <c r="GX2" s="1140"/>
      <c r="GY2" s="1140"/>
      <c r="GZ2" s="1140"/>
      <c r="HA2" s="1140"/>
      <c r="HB2" s="1140"/>
      <c r="HC2" s="1140"/>
      <c r="HD2" s="1140"/>
      <c r="HE2" s="1140"/>
      <c r="HF2" s="1140"/>
      <c r="HG2" s="1140"/>
      <c r="HH2" s="1140"/>
      <c r="HI2" s="1140"/>
      <c r="HJ2" s="1140"/>
      <c r="HK2" s="1140"/>
      <c r="HL2" s="1140"/>
      <c r="HM2" s="1140"/>
      <c r="HN2" s="1140"/>
      <c r="HO2" s="1140"/>
      <c r="HP2" s="1140"/>
      <c r="HQ2" s="1140"/>
      <c r="HR2" s="1140"/>
      <c r="HS2" s="1140"/>
      <c r="HT2" s="1140"/>
      <c r="HU2" s="1140"/>
      <c r="HV2" s="1140"/>
      <c r="HW2" s="1140"/>
      <c r="HX2" s="1140"/>
      <c r="HY2" s="1140"/>
      <c r="HZ2" s="1140"/>
      <c r="IA2" s="1140"/>
      <c r="IB2" s="1140"/>
      <c r="IC2" s="1140"/>
      <c r="ID2" s="1140"/>
      <c r="IE2" s="1140"/>
      <c r="IF2" s="1140"/>
      <c r="IG2" s="1140"/>
      <c r="IH2" s="1140"/>
      <c r="II2" s="1140"/>
      <c r="IJ2" s="1140"/>
      <c r="IK2" s="1140"/>
      <c r="IL2" s="1140"/>
      <c r="IM2" s="1140"/>
      <c r="IN2" s="1140"/>
      <c r="IO2" s="1140"/>
      <c r="IP2" s="1140"/>
      <c r="IQ2" s="1140"/>
      <c r="IR2" s="1140"/>
      <c r="IS2" s="1140"/>
      <c r="IT2" s="1140"/>
      <c r="IU2" s="1140"/>
      <c r="IV2" s="1140"/>
    </row>
    <row r="3" spans="1:256" s="859" customFormat="1" ht="16.5" customHeight="1">
      <c r="A3" s="313"/>
      <c r="B3" s="1855" t="s">
        <v>154</v>
      </c>
      <c r="C3" s="1855"/>
      <c r="D3" s="1855"/>
      <c r="E3" s="1855"/>
      <c r="F3" s="1855"/>
      <c r="G3" s="1855"/>
      <c r="H3" s="1855"/>
      <c r="I3" s="1855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3"/>
      <c r="AP3" s="703"/>
      <c r="AQ3" s="703"/>
      <c r="AR3" s="703"/>
      <c r="AS3" s="703"/>
      <c r="AT3" s="703"/>
      <c r="AU3" s="703"/>
      <c r="AV3" s="703"/>
      <c r="AW3" s="703"/>
      <c r="AX3" s="703"/>
      <c r="AY3" s="703"/>
      <c r="AZ3" s="703"/>
      <c r="BA3" s="703"/>
      <c r="BB3" s="703"/>
      <c r="BC3" s="703"/>
      <c r="BD3" s="703"/>
      <c r="BE3" s="703"/>
      <c r="BF3" s="703"/>
      <c r="BG3" s="703"/>
      <c r="BH3" s="703"/>
      <c r="BI3" s="703"/>
      <c r="BJ3" s="703"/>
      <c r="BK3" s="703"/>
      <c r="BL3" s="703"/>
      <c r="BM3" s="703"/>
      <c r="BN3" s="703"/>
      <c r="BO3" s="703"/>
      <c r="BP3" s="703"/>
      <c r="BQ3" s="703"/>
      <c r="BR3" s="703"/>
      <c r="BS3" s="703"/>
      <c r="BT3" s="703"/>
      <c r="BU3" s="703"/>
      <c r="BV3" s="703"/>
      <c r="BW3" s="703"/>
      <c r="BX3" s="703"/>
      <c r="BY3" s="703"/>
      <c r="BZ3" s="703"/>
      <c r="CA3" s="703"/>
      <c r="CB3" s="703"/>
      <c r="CC3" s="703"/>
      <c r="CD3" s="703"/>
      <c r="CE3" s="703"/>
      <c r="CF3" s="703"/>
      <c r="CG3" s="703"/>
      <c r="CH3" s="703"/>
      <c r="CI3" s="703"/>
      <c r="CJ3" s="703"/>
      <c r="CK3" s="703"/>
      <c r="CL3" s="703"/>
      <c r="CM3" s="703"/>
      <c r="CN3" s="703"/>
      <c r="CO3" s="703"/>
      <c r="CP3" s="703"/>
      <c r="CQ3" s="703"/>
      <c r="CR3" s="703"/>
      <c r="CS3" s="703"/>
      <c r="CT3" s="703"/>
      <c r="CU3" s="703"/>
      <c r="CV3" s="703"/>
      <c r="CW3" s="703"/>
      <c r="CX3" s="703"/>
      <c r="CY3" s="703"/>
      <c r="CZ3" s="703"/>
      <c r="DA3" s="703"/>
      <c r="DB3" s="703"/>
      <c r="DC3" s="703"/>
      <c r="DD3" s="703"/>
      <c r="DE3" s="703"/>
      <c r="DF3" s="703"/>
      <c r="DG3" s="703"/>
      <c r="DH3" s="703"/>
      <c r="DI3" s="703"/>
      <c r="DJ3" s="703"/>
      <c r="DK3" s="703"/>
      <c r="DL3" s="703"/>
      <c r="DM3" s="703"/>
      <c r="DN3" s="703"/>
      <c r="DO3" s="703"/>
      <c r="DP3" s="703"/>
      <c r="DQ3" s="703"/>
      <c r="DR3" s="703"/>
      <c r="DS3" s="703"/>
      <c r="DT3" s="703"/>
      <c r="DU3" s="703"/>
      <c r="DV3" s="703"/>
      <c r="DW3" s="703"/>
      <c r="DX3" s="703"/>
      <c r="DY3" s="703"/>
      <c r="DZ3" s="703"/>
      <c r="EA3" s="703"/>
      <c r="EB3" s="703"/>
      <c r="EC3" s="703"/>
      <c r="ED3" s="703"/>
      <c r="EE3" s="703"/>
      <c r="EF3" s="703"/>
      <c r="EG3" s="703"/>
      <c r="EH3" s="703"/>
      <c r="EI3" s="703"/>
      <c r="EJ3" s="703"/>
      <c r="EK3" s="703"/>
      <c r="EL3" s="703"/>
      <c r="EM3" s="703"/>
      <c r="EN3" s="703"/>
      <c r="EO3" s="703"/>
      <c r="EP3" s="703"/>
      <c r="EQ3" s="703"/>
      <c r="ER3" s="703"/>
      <c r="ES3" s="703"/>
      <c r="ET3" s="703"/>
      <c r="EU3" s="703"/>
      <c r="EV3" s="703"/>
      <c r="EW3" s="703"/>
      <c r="EX3" s="703"/>
      <c r="EY3" s="703"/>
      <c r="EZ3" s="703"/>
      <c r="FA3" s="703"/>
      <c r="FB3" s="703"/>
      <c r="FC3" s="703"/>
      <c r="FD3" s="703"/>
      <c r="FE3" s="703"/>
      <c r="FF3" s="703"/>
      <c r="FG3" s="703"/>
      <c r="FH3" s="703"/>
      <c r="FI3" s="703"/>
      <c r="FJ3" s="703"/>
      <c r="FK3" s="703"/>
      <c r="FL3" s="703"/>
      <c r="FM3" s="703"/>
      <c r="FN3" s="703"/>
      <c r="FO3" s="703"/>
      <c r="FP3" s="703"/>
      <c r="FQ3" s="703"/>
      <c r="FR3" s="703"/>
      <c r="FS3" s="703"/>
      <c r="FT3" s="703"/>
      <c r="FU3" s="703"/>
      <c r="FV3" s="703"/>
      <c r="FW3" s="703"/>
      <c r="FX3" s="703"/>
      <c r="FY3" s="703"/>
      <c r="FZ3" s="703"/>
      <c r="GA3" s="703"/>
      <c r="GB3" s="703"/>
      <c r="GC3" s="703"/>
      <c r="GD3" s="703"/>
      <c r="GE3" s="703"/>
      <c r="GF3" s="703"/>
      <c r="GG3" s="703"/>
      <c r="GH3" s="703"/>
      <c r="GI3" s="703"/>
      <c r="GJ3" s="703"/>
      <c r="GK3" s="703"/>
      <c r="GL3" s="703"/>
      <c r="GM3" s="703"/>
      <c r="GN3" s="703"/>
      <c r="GO3" s="703"/>
      <c r="GP3" s="703"/>
      <c r="GQ3" s="703"/>
      <c r="GR3" s="703"/>
      <c r="GS3" s="703"/>
      <c r="GT3" s="703"/>
      <c r="GU3" s="703"/>
      <c r="GV3" s="703"/>
      <c r="GW3" s="703"/>
      <c r="GX3" s="703"/>
      <c r="GY3" s="703"/>
      <c r="GZ3" s="703"/>
      <c r="HA3" s="703"/>
      <c r="HB3" s="703"/>
      <c r="HC3" s="703"/>
      <c r="HD3" s="703"/>
      <c r="HE3" s="703"/>
      <c r="HF3" s="703"/>
      <c r="HG3" s="703"/>
      <c r="HH3" s="703"/>
      <c r="HI3" s="703"/>
      <c r="HJ3" s="703"/>
      <c r="HK3" s="703"/>
      <c r="HL3" s="703"/>
      <c r="HM3" s="703"/>
      <c r="HN3" s="703"/>
      <c r="HO3" s="703"/>
      <c r="HP3" s="703"/>
      <c r="HQ3" s="703"/>
      <c r="HR3" s="703"/>
      <c r="HS3" s="703"/>
      <c r="HT3" s="703"/>
      <c r="HU3" s="703"/>
      <c r="HV3" s="703"/>
      <c r="HW3" s="703"/>
      <c r="HX3" s="703"/>
      <c r="HY3" s="703"/>
      <c r="HZ3" s="703"/>
      <c r="IA3" s="703"/>
      <c r="IB3" s="703"/>
      <c r="IC3" s="703"/>
      <c r="ID3" s="703"/>
      <c r="IE3" s="703"/>
      <c r="IF3" s="703"/>
      <c r="IG3" s="703"/>
      <c r="IH3" s="703"/>
      <c r="II3" s="703"/>
      <c r="IJ3" s="703"/>
      <c r="IK3" s="703"/>
      <c r="IL3" s="703"/>
      <c r="IM3" s="703"/>
      <c r="IN3" s="703"/>
      <c r="IO3" s="703"/>
      <c r="IP3" s="703"/>
      <c r="IQ3" s="703"/>
      <c r="IR3" s="703"/>
      <c r="IS3" s="703"/>
      <c r="IT3" s="703"/>
      <c r="IU3" s="703"/>
      <c r="IV3" s="703"/>
    </row>
    <row r="4" spans="1:256" s="860" customFormat="1" ht="16.5" customHeight="1">
      <c r="A4" s="333"/>
      <c r="B4" s="1858" t="s">
        <v>628</v>
      </c>
      <c r="C4" s="1858"/>
      <c r="D4" s="1858"/>
      <c r="E4" s="1858"/>
      <c r="F4" s="1858"/>
      <c r="G4" s="1858"/>
      <c r="H4" s="1858"/>
      <c r="I4" s="1858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5"/>
      <c r="AM4" s="845"/>
      <c r="AN4" s="845"/>
      <c r="AO4" s="845"/>
      <c r="AP4" s="845"/>
      <c r="AQ4" s="845"/>
      <c r="AR4" s="845"/>
      <c r="AS4" s="845"/>
      <c r="AT4" s="845"/>
      <c r="AU4" s="845"/>
      <c r="AV4" s="845"/>
      <c r="AW4" s="845"/>
      <c r="AX4" s="845"/>
      <c r="AY4" s="845"/>
      <c r="AZ4" s="845"/>
      <c r="BA4" s="845"/>
      <c r="BB4" s="845"/>
      <c r="BC4" s="845"/>
      <c r="BD4" s="845"/>
      <c r="BE4" s="845"/>
      <c r="BF4" s="845"/>
      <c r="BG4" s="845"/>
      <c r="BH4" s="845"/>
      <c r="BI4" s="845"/>
      <c r="BJ4" s="845"/>
      <c r="BK4" s="845"/>
      <c r="BL4" s="845"/>
      <c r="BM4" s="845"/>
      <c r="BN4" s="845"/>
      <c r="BO4" s="845"/>
      <c r="BP4" s="845"/>
      <c r="BQ4" s="845"/>
      <c r="BR4" s="845"/>
      <c r="BS4" s="845"/>
      <c r="BT4" s="845"/>
      <c r="BU4" s="845"/>
      <c r="BV4" s="845"/>
      <c r="BW4" s="845"/>
      <c r="BX4" s="845"/>
      <c r="BY4" s="845"/>
      <c r="BZ4" s="845"/>
      <c r="CA4" s="845"/>
      <c r="CB4" s="845"/>
      <c r="CC4" s="845"/>
      <c r="CD4" s="845"/>
      <c r="CE4" s="845"/>
      <c r="CF4" s="845"/>
      <c r="CG4" s="845"/>
      <c r="CH4" s="845"/>
      <c r="CI4" s="845"/>
      <c r="CJ4" s="845"/>
      <c r="CK4" s="845"/>
      <c r="CL4" s="845"/>
      <c r="CM4" s="845"/>
      <c r="CN4" s="845"/>
      <c r="CO4" s="845"/>
      <c r="CP4" s="845"/>
      <c r="CQ4" s="845"/>
      <c r="CR4" s="845"/>
      <c r="CS4" s="845"/>
      <c r="CT4" s="845"/>
      <c r="CU4" s="845"/>
      <c r="CV4" s="845"/>
      <c r="CW4" s="845"/>
      <c r="CX4" s="845"/>
      <c r="CY4" s="845"/>
      <c r="CZ4" s="845"/>
      <c r="DA4" s="845"/>
      <c r="DB4" s="845"/>
      <c r="DC4" s="845"/>
      <c r="DD4" s="845"/>
      <c r="DE4" s="845"/>
      <c r="DF4" s="845"/>
      <c r="DG4" s="845"/>
      <c r="DH4" s="845"/>
      <c r="DI4" s="845"/>
      <c r="DJ4" s="845"/>
      <c r="DK4" s="845"/>
      <c r="DL4" s="845"/>
      <c r="DM4" s="845"/>
      <c r="DN4" s="845"/>
      <c r="DO4" s="845"/>
      <c r="DP4" s="845"/>
      <c r="DQ4" s="845"/>
      <c r="DR4" s="845"/>
      <c r="DS4" s="845"/>
      <c r="DT4" s="845"/>
      <c r="DU4" s="845"/>
      <c r="DV4" s="845"/>
      <c r="DW4" s="845"/>
      <c r="DX4" s="845"/>
      <c r="DY4" s="845"/>
      <c r="DZ4" s="845"/>
      <c r="EA4" s="845"/>
      <c r="EB4" s="845"/>
      <c r="EC4" s="845"/>
      <c r="ED4" s="845"/>
      <c r="EE4" s="845"/>
      <c r="EF4" s="845"/>
      <c r="EG4" s="845"/>
      <c r="EH4" s="845"/>
      <c r="EI4" s="845"/>
      <c r="EJ4" s="845"/>
      <c r="EK4" s="845"/>
      <c r="EL4" s="845"/>
      <c r="EM4" s="845"/>
      <c r="EN4" s="845"/>
      <c r="EO4" s="845"/>
      <c r="EP4" s="845"/>
      <c r="EQ4" s="845"/>
      <c r="ER4" s="845"/>
      <c r="ES4" s="845"/>
      <c r="ET4" s="845"/>
      <c r="EU4" s="845"/>
      <c r="EV4" s="845"/>
      <c r="EW4" s="845"/>
      <c r="EX4" s="845"/>
      <c r="EY4" s="845"/>
      <c r="EZ4" s="845"/>
      <c r="FA4" s="845"/>
      <c r="FB4" s="845"/>
      <c r="FC4" s="845"/>
      <c r="FD4" s="845"/>
      <c r="FE4" s="845"/>
      <c r="FF4" s="845"/>
      <c r="FG4" s="845"/>
      <c r="FH4" s="845"/>
      <c r="FI4" s="845"/>
      <c r="FJ4" s="845"/>
      <c r="FK4" s="845"/>
      <c r="FL4" s="845"/>
      <c r="FM4" s="845"/>
      <c r="FN4" s="845"/>
      <c r="FO4" s="845"/>
      <c r="FP4" s="845"/>
      <c r="FQ4" s="845"/>
      <c r="FR4" s="845"/>
      <c r="FS4" s="845"/>
      <c r="FT4" s="845"/>
      <c r="FU4" s="845"/>
      <c r="FV4" s="845"/>
      <c r="FW4" s="845"/>
      <c r="FX4" s="845"/>
      <c r="FY4" s="845"/>
      <c r="FZ4" s="845"/>
      <c r="GA4" s="845"/>
      <c r="GB4" s="845"/>
      <c r="GC4" s="845"/>
      <c r="GD4" s="845"/>
      <c r="GE4" s="845"/>
      <c r="GF4" s="845"/>
      <c r="GG4" s="845"/>
      <c r="GH4" s="845"/>
      <c r="GI4" s="845"/>
      <c r="GJ4" s="845"/>
      <c r="GK4" s="845"/>
      <c r="GL4" s="845"/>
      <c r="GM4" s="845"/>
      <c r="GN4" s="845"/>
      <c r="GO4" s="845"/>
      <c r="GP4" s="845"/>
      <c r="GQ4" s="845"/>
      <c r="GR4" s="845"/>
      <c r="GS4" s="845"/>
      <c r="GT4" s="845"/>
      <c r="GU4" s="845"/>
      <c r="GV4" s="845"/>
      <c r="GW4" s="845"/>
      <c r="GX4" s="845"/>
      <c r="GY4" s="845"/>
      <c r="GZ4" s="845"/>
      <c r="HA4" s="845"/>
      <c r="HB4" s="845"/>
      <c r="HC4" s="845"/>
      <c r="HD4" s="845"/>
      <c r="HE4" s="845"/>
      <c r="HF4" s="845"/>
      <c r="HG4" s="845"/>
      <c r="HH4" s="845"/>
      <c r="HI4" s="845"/>
      <c r="HJ4" s="845"/>
      <c r="HK4" s="845"/>
      <c r="HL4" s="845"/>
      <c r="HM4" s="845"/>
      <c r="HN4" s="845"/>
      <c r="HO4" s="845"/>
      <c r="HP4" s="845"/>
      <c r="HQ4" s="845"/>
      <c r="HR4" s="845"/>
      <c r="HS4" s="845"/>
      <c r="HT4" s="845"/>
      <c r="HU4" s="845"/>
      <c r="HV4" s="845"/>
      <c r="HW4" s="845"/>
      <c r="HX4" s="845"/>
      <c r="HY4" s="845"/>
      <c r="HZ4" s="845"/>
      <c r="IA4" s="845"/>
      <c r="IB4" s="845"/>
      <c r="IC4" s="845"/>
      <c r="ID4" s="845"/>
      <c r="IE4" s="845"/>
      <c r="IF4" s="845"/>
      <c r="IG4" s="845"/>
      <c r="IH4" s="845"/>
      <c r="II4" s="845"/>
      <c r="IJ4" s="845"/>
      <c r="IK4" s="845"/>
      <c r="IL4" s="845"/>
      <c r="IM4" s="845"/>
      <c r="IN4" s="845"/>
      <c r="IO4" s="845"/>
      <c r="IP4" s="845"/>
      <c r="IQ4" s="845"/>
      <c r="IR4" s="845"/>
      <c r="IS4" s="845"/>
      <c r="IT4" s="845"/>
      <c r="IU4" s="845"/>
      <c r="IV4" s="845"/>
    </row>
    <row r="5" spans="1:256" s="858" customFormat="1" ht="16.5" customHeight="1">
      <c r="A5" s="88"/>
      <c r="B5" s="862" t="s">
        <v>374</v>
      </c>
      <c r="C5" s="323" t="s">
        <v>842</v>
      </c>
      <c r="D5" s="323"/>
      <c r="E5" s="323"/>
      <c r="F5" s="323"/>
      <c r="G5" s="323"/>
      <c r="H5" s="323"/>
      <c r="I5" s="323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s="858" customFormat="1" ht="16.5" customHeight="1">
      <c r="A6" s="88"/>
      <c r="B6" s="862" t="s">
        <v>374</v>
      </c>
      <c r="C6" s="323" t="s">
        <v>843</v>
      </c>
      <c r="D6" s="323"/>
      <c r="E6" s="323"/>
      <c r="F6" s="323"/>
      <c r="G6" s="323"/>
      <c r="H6" s="323"/>
      <c r="I6" s="323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56" s="858" customFormat="1" ht="16.5" customHeight="1">
      <c r="A7" s="88"/>
      <c r="B7" s="862" t="s">
        <v>374</v>
      </c>
      <c r="C7" s="323" t="s">
        <v>844</v>
      </c>
      <c r="D7" s="323"/>
      <c r="E7" s="323"/>
      <c r="F7" s="323"/>
      <c r="G7" s="323"/>
      <c r="H7" s="323"/>
      <c r="I7" s="323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s="858" customFormat="1" ht="16.5" customHeight="1">
      <c r="A8" s="88"/>
      <c r="B8" s="862" t="s">
        <v>374</v>
      </c>
      <c r="C8" s="323" t="s">
        <v>648</v>
      </c>
      <c r="D8" s="323"/>
      <c r="E8" s="323"/>
      <c r="F8" s="323"/>
      <c r="G8" s="323"/>
      <c r="H8" s="323"/>
      <c r="I8" s="323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 s="858" customFormat="1" ht="16.5" customHeight="1">
      <c r="A9" s="88"/>
      <c r="B9" s="862" t="s">
        <v>374</v>
      </c>
      <c r="C9" s="323" t="s">
        <v>649</v>
      </c>
      <c r="D9" s="323"/>
      <c r="E9" s="323"/>
      <c r="F9" s="323"/>
      <c r="G9" s="323"/>
      <c r="H9" s="323"/>
      <c r="I9" s="323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s="858" customFormat="1" ht="16.5" customHeight="1">
      <c r="A10" s="88"/>
      <c r="B10" s="862" t="s">
        <v>374</v>
      </c>
      <c r="C10" s="323" t="s">
        <v>666</v>
      </c>
      <c r="D10" s="323"/>
      <c r="E10" s="323"/>
      <c r="F10" s="323"/>
      <c r="G10" s="323"/>
      <c r="H10" s="323"/>
      <c r="I10" s="323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9" s="415" customFormat="1" ht="16.5" customHeight="1">
      <c r="A11" s="239"/>
      <c r="B11" s="239"/>
      <c r="C11" s="239"/>
      <c r="D11" s="239"/>
      <c r="E11" s="239"/>
      <c r="F11" s="239"/>
      <c r="G11" s="240"/>
      <c r="H11" s="239"/>
      <c r="I11" s="239"/>
    </row>
    <row r="12" spans="1:256" s="861" customFormat="1" ht="16.5" customHeight="1">
      <c r="A12" s="458"/>
      <c r="B12" s="1475" t="s">
        <v>845</v>
      </c>
      <c r="C12" s="1475"/>
      <c r="D12" s="1475"/>
      <c r="E12" s="1475"/>
      <c r="F12" s="1475"/>
      <c r="G12" s="1475"/>
      <c r="H12" s="1475"/>
      <c r="I12" s="147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5"/>
      <c r="DV12" s="415"/>
      <c r="DW12" s="415"/>
      <c r="DX12" s="415"/>
      <c r="DY12" s="415"/>
      <c r="DZ12" s="415"/>
      <c r="EA12" s="415"/>
      <c r="EB12" s="415"/>
      <c r="EC12" s="415"/>
      <c r="ED12" s="415"/>
      <c r="EE12" s="415"/>
      <c r="EF12" s="415"/>
      <c r="EG12" s="415"/>
      <c r="EH12" s="415"/>
      <c r="EI12" s="415"/>
      <c r="EJ12" s="415"/>
      <c r="EK12" s="415"/>
      <c r="EL12" s="415"/>
      <c r="EM12" s="415"/>
      <c r="EN12" s="415"/>
      <c r="EO12" s="415"/>
      <c r="EP12" s="415"/>
      <c r="EQ12" s="415"/>
      <c r="ER12" s="415"/>
      <c r="ES12" s="415"/>
      <c r="ET12" s="415"/>
      <c r="EU12" s="415"/>
      <c r="EV12" s="415"/>
      <c r="EW12" s="415"/>
      <c r="EX12" s="415"/>
      <c r="EY12" s="415"/>
      <c r="EZ12" s="415"/>
      <c r="FA12" s="415"/>
      <c r="FB12" s="415"/>
      <c r="FC12" s="415"/>
      <c r="FD12" s="415"/>
      <c r="FE12" s="415"/>
      <c r="FF12" s="415"/>
      <c r="FG12" s="415"/>
      <c r="FH12" s="415"/>
      <c r="FI12" s="415"/>
      <c r="FJ12" s="415"/>
      <c r="FK12" s="415"/>
      <c r="FL12" s="415"/>
      <c r="FM12" s="415"/>
      <c r="FN12" s="415"/>
      <c r="FO12" s="415"/>
      <c r="FP12" s="415"/>
      <c r="FQ12" s="415"/>
      <c r="FR12" s="415"/>
      <c r="FS12" s="415"/>
      <c r="FT12" s="415"/>
      <c r="FU12" s="415"/>
      <c r="FV12" s="415"/>
      <c r="FW12" s="415"/>
      <c r="FX12" s="415"/>
      <c r="FY12" s="415"/>
      <c r="FZ12" s="415"/>
      <c r="GA12" s="415"/>
      <c r="GB12" s="415"/>
      <c r="GC12" s="415"/>
      <c r="GD12" s="415"/>
      <c r="GE12" s="415"/>
      <c r="GF12" s="415"/>
      <c r="GG12" s="415"/>
      <c r="GH12" s="415"/>
      <c r="GI12" s="415"/>
      <c r="GJ12" s="415"/>
      <c r="GK12" s="415"/>
      <c r="GL12" s="415"/>
      <c r="GM12" s="415"/>
      <c r="GN12" s="415"/>
      <c r="GO12" s="415"/>
      <c r="GP12" s="415"/>
      <c r="GQ12" s="415"/>
      <c r="GR12" s="415"/>
      <c r="GS12" s="415"/>
      <c r="GT12" s="415"/>
      <c r="GU12" s="415"/>
      <c r="GV12" s="415"/>
      <c r="GW12" s="415"/>
      <c r="GX12" s="415"/>
      <c r="GY12" s="415"/>
      <c r="GZ12" s="415"/>
      <c r="HA12" s="415"/>
      <c r="HB12" s="415"/>
      <c r="HC12" s="415"/>
      <c r="HD12" s="415"/>
      <c r="HE12" s="415"/>
      <c r="HF12" s="415"/>
      <c r="HG12" s="415"/>
      <c r="HH12" s="415"/>
      <c r="HI12" s="415"/>
      <c r="HJ12" s="415"/>
      <c r="HK12" s="415"/>
      <c r="HL12" s="415"/>
      <c r="HM12" s="415"/>
      <c r="HN12" s="415"/>
      <c r="HO12" s="415"/>
      <c r="HP12" s="415"/>
      <c r="HQ12" s="415"/>
      <c r="HR12" s="415"/>
      <c r="HS12" s="415"/>
      <c r="HT12" s="415"/>
      <c r="HU12" s="415"/>
      <c r="HV12" s="415"/>
      <c r="HW12" s="415"/>
      <c r="HX12" s="415"/>
      <c r="HY12" s="415"/>
      <c r="HZ12" s="415"/>
      <c r="IA12" s="415"/>
      <c r="IB12" s="415"/>
      <c r="IC12" s="415"/>
      <c r="ID12" s="415"/>
      <c r="IE12" s="415"/>
      <c r="IF12" s="415"/>
      <c r="IG12" s="415"/>
      <c r="IH12" s="415"/>
      <c r="II12" s="415"/>
      <c r="IJ12" s="415"/>
      <c r="IK12" s="415"/>
      <c r="IL12" s="415"/>
      <c r="IM12" s="415"/>
      <c r="IN12" s="415"/>
      <c r="IO12" s="415"/>
      <c r="IP12" s="415"/>
      <c r="IQ12" s="415"/>
      <c r="IR12" s="415"/>
      <c r="IS12" s="415"/>
      <c r="IT12" s="415"/>
      <c r="IU12" s="415"/>
      <c r="IV12" s="415"/>
    </row>
    <row r="13" spans="1:256" s="859" customFormat="1" ht="16.5" customHeight="1">
      <c r="A13" s="249"/>
      <c r="B13" s="248"/>
      <c r="C13" s="6"/>
      <c r="D13" s="248"/>
      <c r="E13" s="463"/>
      <c r="F13" s="807"/>
      <c r="G13" s="248"/>
      <c r="H13" s="248"/>
      <c r="I13" s="248" t="s">
        <v>650</v>
      </c>
      <c r="J13" s="703"/>
      <c r="K13" s="703"/>
      <c r="L13" s="703"/>
      <c r="M13" s="703"/>
      <c r="N13" s="703"/>
      <c r="O13" s="703"/>
      <c r="P13" s="703"/>
      <c r="Q13" s="703"/>
      <c r="R13" s="703"/>
      <c r="S13" s="703"/>
      <c r="T13" s="703"/>
      <c r="U13" s="703"/>
      <c r="V13" s="703"/>
      <c r="W13" s="703"/>
      <c r="X13" s="703"/>
      <c r="Y13" s="703"/>
      <c r="Z13" s="703"/>
      <c r="AA13" s="703"/>
      <c r="AB13" s="703"/>
      <c r="AC13" s="703"/>
      <c r="AD13" s="703"/>
      <c r="AE13" s="703"/>
      <c r="AF13" s="703"/>
      <c r="AG13" s="703"/>
      <c r="AH13" s="703"/>
      <c r="AI13" s="703"/>
      <c r="AJ13" s="703"/>
      <c r="AK13" s="703"/>
      <c r="AL13" s="703"/>
      <c r="AM13" s="703"/>
      <c r="AN13" s="703"/>
      <c r="AO13" s="703"/>
      <c r="AP13" s="703"/>
      <c r="AQ13" s="703"/>
      <c r="AR13" s="703"/>
      <c r="AS13" s="703"/>
      <c r="AT13" s="703"/>
      <c r="AU13" s="703"/>
      <c r="AV13" s="703"/>
      <c r="AW13" s="703"/>
      <c r="AX13" s="703"/>
      <c r="AY13" s="703"/>
      <c r="AZ13" s="703"/>
      <c r="BA13" s="703"/>
      <c r="BB13" s="703"/>
      <c r="BC13" s="703"/>
      <c r="BD13" s="703"/>
      <c r="BE13" s="703"/>
      <c r="BF13" s="703"/>
      <c r="BG13" s="703"/>
      <c r="BH13" s="703"/>
      <c r="BI13" s="703"/>
      <c r="BJ13" s="703"/>
      <c r="BK13" s="703"/>
      <c r="BL13" s="703"/>
      <c r="BM13" s="703"/>
      <c r="BN13" s="703"/>
      <c r="BO13" s="703"/>
      <c r="BP13" s="703"/>
      <c r="BQ13" s="703"/>
      <c r="BR13" s="703"/>
      <c r="BS13" s="703"/>
      <c r="BT13" s="703"/>
      <c r="BU13" s="703"/>
      <c r="BV13" s="703"/>
      <c r="BW13" s="703"/>
      <c r="BX13" s="703"/>
      <c r="BY13" s="703"/>
      <c r="BZ13" s="703"/>
      <c r="CA13" s="703"/>
      <c r="CB13" s="703"/>
      <c r="CC13" s="703"/>
      <c r="CD13" s="703"/>
      <c r="CE13" s="703"/>
      <c r="CF13" s="703"/>
      <c r="CG13" s="703"/>
      <c r="CH13" s="703"/>
      <c r="CI13" s="703"/>
      <c r="CJ13" s="703"/>
      <c r="CK13" s="703"/>
      <c r="CL13" s="703"/>
      <c r="CM13" s="703"/>
      <c r="CN13" s="703"/>
      <c r="CO13" s="703"/>
      <c r="CP13" s="703"/>
      <c r="CQ13" s="703"/>
      <c r="CR13" s="703"/>
      <c r="CS13" s="703"/>
      <c r="CT13" s="703"/>
      <c r="CU13" s="703"/>
      <c r="CV13" s="703"/>
      <c r="CW13" s="703"/>
      <c r="CX13" s="703"/>
      <c r="CY13" s="703"/>
      <c r="CZ13" s="703"/>
      <c r="DA13" s="703"/>
      <c r="DB13" s="703"/>
      <c r="DC13" s="703"/>
      <c r="DD13" s="703"/>
      <c r="DE13" s="703"/>
      <c r="DF13" s="703"/>
      <c r="DG13" s="703"/>
      <c r="DH13" s="703"/>
      <c r="DI13" s="703"/>
      <c r="DJ13" s="703"/>
      <c r="DK13" s="703"/>
      <c r="DL13" s="703"/>
      <c r="DM13" s="703"/>
      <c r="DN13" s="703"/>
      <c r="DO13" s="703"/>
      <c r="DP13" s="703"/>
      <c r="DQ13" s="703"/>
      <c r="DR13" s="703"/>
      <c r="DS13" s="703"/>
      <c r="DT13" s="703"/>
      <c r="DU13" s="703"/>
      <c r="DV13" s="703"/>
      <c r="DW13" s="703"/>
      <c r="DX13" s="703"/>
      <c r="DY13" s="703"/>
      <c r="DZ13" s="703"/>
      <c r="EA13" s="703"/>
      <c r="EB13" s="703"/>
      <c r="EC13" s="703"/>
      <c r="ED13" s="703"/>
      <c r="EE13" s="703"/>
      <c r="EF13" s="703"/>
      <c r="EG13" s="703"/>
      <c r="EH13" s="703"/>
      <c r="EI13" s="703"/>
      <c r="EJ13" s="703"/>
      <c r="EK13" s="703"/>
      <c r="EL13" s="703"/>
      <c r="EM13" s="703"/>
      <c r="EN13" s="703"/>
      <c r="EO13" s="703"/>
      <c r="EP13" s="703"/>
      <c r="EQ13" s="703"/>
      <c r="ER13" s="703"/>
      <c r="ES13" s="703"/>
      <c r="ET13" s="703"/>
      <c r="EU13" s="703"/>
      <c r="EV13" s="703"/>
      <c r="EW13" s="703"/>
      <c r="EX13" s="703"/>
      <c r="EY13" s="703"/>
      <c r="EZ13" s="703"/>
      <c r="FA13" s="703"/>
      <c r="FB13" s="703"/>
      <c r="FC13" s="703"/>
      <c r="FD13" s="703"/>
      <c r="FE13" s="703"/>
      <c r="FF13" s="703"/>
      <c r="FG13" s="703"/>
      <c r="FH13" s="703"/>
      <c r="FI13" s="703"/>
      <c r="FJ13" s="703"/>
      <c r="FK13" s="703"/>
      <c r="FL13" s="703"/>
      <c r="FM13" s="703"/>
      <c r="FN13" s="703"/>
      <c r="FO13" s="703"/>
      <c r="FP13" s="703"/>
      <c r="FQ13" s="703"/>
      <c r="FR13" s="703"/>
      <c r="FS13" s="703"/>
      <c r="FT13" s="703"/>
      <c r="FU13" s="703"/>
      <c r="FV13" s="703"/>
      <c r="FW13" s="703"/>
      <c r="FX13" s="703"/>
      <c r="FY13" s="703"/>
      <c r="FZ13" s="703"/>
      <c r="GA13" s="703"/>
      <c r="GB13" s="703"/>
      <c r="GC13" s="703"/>
      <c r="GD13" s="703"/>
      <c r="GE13" s="703"/>
      <c r="GF13" s="703"/>
      <c r="GG13" s="703"/>
      <c r="GH13" s="703"/>
      <c r="GI13" s="703"/>
      <c r="GJ13" s="703"/>
      <c r="GK13" s="703"/>
      <c r="GL13" s="703"/>
      <c r="GM13" s="703"/>
      <c r="GN13" s="703"/>
      <c r="GO13" s="703"/>
      <c r="GP13" s="703"/>
      <c r="GQ13" s="703"/>
      <c r="GR13" s="703"/>
      <c r="GS13" s="703"/>
      <c r="GT13" s="703"/>
      <c r="GU13" s="703"/>
      <c r="GV13" s="703"/>
      <c r="GW13" s="703"/>
      <c r="GX13" s="703"/>
      <c r="GY13" s="703"/>
      <c r="GZ13" s="703"/>
      <c r="HA13" s="703"/>
      <c r="HB13" s="703"/>
      <c r="HC13" s="703"/>
      <c r="HD13" s="703"/>
      <c r="HE13" s="703"/>
      <c r="HF13" s="703"/>
      <c r="HG13" s="703"/>
      <c r="HH13" s="703"/>
      <c r="HI13" s="703"/>
      <c r="HJ13" s="703"/>
      <c r="HK13" s="703"/>
      <c r="HL13" s="703"/>
      <c r="HM13" s="703"/>
      <c r="HN13" s="703"/>
      <c r="HO13" s="703"/>
      <c r="HP13" s="703"/>
      <c r="HQ13" s="703"/>
      <c r="HR13" s="703"/>
      <c r="HS13" s="703"/>
      <c r="HT13" s="703"/>
      <c r="HU13" s="703"/>
      <c r="HV13" s="703"/>
      <c r="HW13" s="703"/>
      <c r="HX13" s="703"/>
      <c r="HY13" s="703"/>
      <c r="HZ13" s="703"/>
      <c r="IA13" s="703"/>
      <c r="IB13" s="703"/>
      <c r="IC13" s="703"/>
      <c r="ID13" s="703"/>
      <c r="IE13" s="703"/>
      <c r="IF13" s="703"/>
      <c r="IG13" s="703"/>
      <c r="IH13" s="703"/>
      <c r="II13" s="703"/>
      <c r="IJ13" s="703"/>
      <c r="IK13" s="703"/>
      <c r="IL13" s="703"/>
      <c r="IM13" s="703"/>
      <c r="IN13" s="703"/>
      <c r="IO13" s="703"/>
      <c r="IP13" s="703"/>
      <c r="IQ13" s="703"/>
      <c r="IR13" s="703"/>
      <c r="IS13" s="703"/>
      <c r="IT13" s="703"/>
      <c r="IU13" s="703"/>
      <c r="IV13" s="703"/>
    </row>
    <row r="14" spans="1:256" s="1142" customFormat="1" ht="16.5" customHeight="1">
      <c r="A14" s="214"/>
      <c r="B14" s="247"/>
      <c r="C14" s="549">
        <v>1</v>
      </c>
      <c r="D14" s="1031"/>
      <c r="E14" s="1031" t="s">
        <v>67</v>
      </c>
      <c r="F14" s="553" t="s">
        <v>372</v>
      </c>
      <c r="G14" s="84" t="s">
        <v>619</v>
      </c>
      <c r="H14" s="1032">
        <v>5</v>
      </c>
      <c r="I14" s="1033">
        <f>TIME(16,0,0)</f>
        <v>0.6666666666666666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59" customFormat="1" ht="25.5" customHeight="1">
      <c r="A15" s="249"/>
      <c r="B15" s="809"/>
      <c r="C15" s="12">
        <f>C14+1</f>
        <v>2</v>
      </c>
      <c r="D15" s="12" t="s">
        <v>89</v>
      </c>
      <c r="E15" s="1034" t="s">
        <v>95</v>
      </c>
      <c r="F15" s="56" t="s">
        <v>372</v>
      </c>
      <c r="G15" s="12" t="s">
        <v>619</v>
      </c>
      <c r="H15" s="404">
        <v>15</v>
      </c>
      <c r="I15" s="1035">
        <f aca="true" t="shared" si="0" ref="I15:I20">I14+TIME(0,H14,0)</f>
        <v>0.6701388888888888</v>
      </c>
      <c r="J15" s="703"/>
      <c r="K15" s="703"/>
      <c r="L15" s="703"/>
      <c r="M15" s="703"/>
      <c r="N15" s="703"/>
      <c r="O15" s="703"/>
      <c r="P15" s="703"/>
      <c r="Q15" s="703"/>
      <c r="R15" s="703"/>
      <c r="S15" s="703"/>
      <c r="T15" s="703"/>
      <c r="U15" s="703"/>
      <c r="V15" s="703"/>
      <c r="W15" s="703"/>
      <c r="X15" s="703"/>
      <c r="Y15" s="703"/>
      <c r="Z15" s="703"/>
      <c r="AA15" s="703"/>
      <c r="AB15" s="703"/>
      <c r="AC15" s="703"/>
      <c r="AD15" s="703"/>
      <c r="AE15" s="703"/>
      <c r="AF15" s="703"/>
      <c r="AG15" s="703"/>
      <c r="AH15" s="703"/>
      <c r="AI15" s="703"/>
      <c r="AJ15" s="703"/>
      <c r="AK15" s="703"/>
      <c r="AL15" s="703"/>
      <c r="AM15" s="703"/>
      <c r="AN15" s="703"/>
      <c r="AO15" s="703"/>
      <c r="AP15" s="703"/>
      <c r="AQ15" s="703"/>
      <c r="AR15" s="703"/>
      <c r="AS15" s="703"/>
      <c r="AT15" s="703"/>
      <c r="AU15" s="703"/>
      <c r="AV15" s="703"/>
      <c r="AW15" s="703"/>
      <c r="AX15" s="703"/>
      <c r="AY15" s="703"/>
      <c r="AZ15" s="703"/>
      <c r="BA15" s="703"/>
      <c r="BB15" s="703"/>
      <c r="BC15" s="703"/>
      <c r="BD15" s="703"/>
      <c r="BE15" s="703"/>
      <c r="BF15" s="703"/>
      <c r="BG15" s="703"/>
      <c r="BH15" s="703"/>
      <c r="BI15" s="703"/>
      <c r="BJ15" s="703"/>
      <c r="BK15" s="703"/>
      <c r="BL15" s="703"/>
      <c r="BM15" s="703"/>
      <c r="BN15" s="703"/>
      <c r="BO15" s="703"/>
      <c r="BP15" s="703"/>
      <c r="BQ15" s="703"/>
      <c r="BR15" s="703"/>
      <c r="BS15" s="703"/>
      <c r="BT15" s="703"/>
      <c r="BU15" s="703"/>
      <c r="BV15" s="703"/>
      <c r="BW15" s="703"/>
      <c r="BX15" s="703"/>
      <c r="BY15" s="703"/>
      <c r="BZ15" s="703"/>
      <c r="CA15" s="703"/>
      <c r="CB15" s="703"/>
      <c r="CC15" s="703"/>
      <c r="CD15" s="703"/>
      <c r="CE15" s="703"/>
      <c r="CF15" s="703"/>
      <c r="CG15" s="703"/>
      <c r="CH15" s="703"/>
      <c r="CI15" s="703"/>
      <c r="CJ15" s="703"/>
      <c r="CK15" s="703"/>
      <c r="CL15" s="703"/>
      <c r="CM15" s="703"/>
      <c r="CN15" s="703"/>
      <c r="CO15" s="703"/>
      <c r="CP15" s="703"/>
      <c r="CQ15" s="703"/>
      <c r="CR15" s="703"/>
      <c r="CS15" s="703"/>
      <c r="CT15" s="703"/>
      <c r="CU15" s="703"/>
      <c r="CV15" s="703"/>
      <c r="CW15" s="703"/>
      <c r="CX15" s="703"/>
      <c r="CY15" s="703"/>
      <c r="CZ15" s="703"/>
      <c r="DA15" s="703"/>
      <c r="DB15" s="703"/>
      <c r="DC15" s="703"/>
      <c r="DD15" s="703"/>
      <c r="DE15" s="703"/>
      <c r="DF15" s="703"/>
      <c r="DG15" s="703"/>
      <c r="DH15" s="703"/>
      <c r="DI15" s="703"/>
      <c r="DJ15" s="703"/>
      <c r="DK15" s="703"/>
      <c r="DL15" s="703"/>
      <c r="DM15" s="703"/>
      <c r="DN15" s="703"/>
      <c r="DO15" s="703"/>
      <c r="DP15" s="703"/>
      <c r="DQ15" s="703"/>
      <c r="DR15" s="703"/>
      <c r="DS15" s="703"/>
      <c r="DT15" s="703"/>
      <c r="DU15" s="703"/>
      <c r="DV15" s="703"/>
      <c r="DW15" s="703"/>
      <c r="DX15" s="703"/>
      <c r="DY15" s="703"/>
      <c r="DZ15" s="703"/>
      <c r="EA15" s="703"/>
      <c r="EB15" s="703"/>
      <c r="EC15" s="703"/>
      <c r="ED15" s="703"/>
      <c r="EE15" s="703"/>
      <c r="EF15" s="703"/>
      <c r="EG15" s="703"/>
      <c r="EH15" s="703"/>
      <c r="EI15" s="703"/>
      <c r="EJ15" s="703"/>
      <c r="EK15" s="703"/>
      <c r="EL15" s="703"/>
      <c r="EM15" s="703"/>
      <c r="EN15" s="703"/>
      <c r="EO15" s="703"/>
      <c r="EP15" s="703"/>
      <c r="EQ15" s="703"/>
      <c r="ER15" s="703"/>
      <c r="ES15" s="703"/>
      <c r="ET15" s="703"/>
      <c r="EU15" s="703"/>
      <c r="EV15" s="703"/>
      <c r="EW15" s="703"/>
      <c r="EX15" s="703"/>
      <c r="EY15" s="703"/>
      <c r="EZ15" s="703"/>
      <c r="FA15" s="703"/>
      <c r="FB15" s="703"/>
      <c r="FC15" s="703"/>
      <c r="FD15" s="703"/>
      <c r="FE15" s="703"/>
      <c r="FF15" s="703"/>
      <c r="FG15" s="703"/>
      <c r="FH15" s="703"/>
      <c r="FI15" s="703"/>
      <c r="FJ15" s="703"/>
      <c r="FK15" s="703"/>
      <c r="FL15" s="703"/>
      <c r="FM15" s="703"/>
      <c r="FN15" s="703"/>
      <c r="FO15" s="703"/>
      <c r="FP15" s="703"/>
      <c r="FQ15" s="703"/>
      <c r="FR15" s="703"/>
      <c r="FS15" s="703"/>
      <c r="FT15" s="703"/>
      <c r="FU15" s="703"/>
      <c r="FV15" s="703"/>
      <c r="FW15" s="703"/>
      <c r="FX15" s="703"/>
      <c r="FY15" s="703"/>
      <c r="FZ15" s="703"/>
      <c r="GA15" s="703"/>
      <c r="GB15" s="703"/>
      <c r="GC15" s="703"/>
      <c r="GD15" s="703"/>
      <c r="GE15" s="703"/>
      <c r="GF15" s="703"/>
      <c r="GG15" s="703"/>
      <c r="GH15" s="703"/>
      <c r="GI15" s="703"/>
      <c r="GJ15" s="703"/>
      <c r="GK15" s="703"/>
      <c r="GL15" s="703"/>
      <c r="GM15" s="703"/>
      <c r="GN15" s="703"/>
      <c r="GO15" s="703"/>
      <c r="GP15" s="703"/>
      <c r="GQ15" s="703"/>
      <c r="GR15" s="703"/>
      <c r="GS15" s="703"/>
      <c r="GT15" s="703"/>
      <c r="GU15" s="703"/>
      <c r="GV15" s="703"/>
      <c r="GW15" s="703"/>
      <c r="GX15" s="703"/>
      <c r="GY15" s="703"/>
      <c r="GZ15" s="703"/>
      <c r="HA15" s="703"/>
      <c r="HB15" s="703"/>
      <c r="HC15" s="703"/>
      <c r="HD15" s="703"/>
      <c r="HE15" s="703"/>
      <c r="HF15" s="703"/>
      <c r="HG15" s="703"/>
      <c r="HH15" s="703"/>
      <c r="HI15" s="703"/>
      <c r="HJ15" s="703"/>
      <c r="HK15" s="703"/>
      <c r="HL15" s="703"/>
      <c r="HM15" s="703"/>
      <c r="HN15" s="703"/>
      <c r="HO15" s="703"/>
      <c r="HP15" s="703"/>
      <c r="HQ15" s="703"/>
      <c r="HR15" s="703"/>
      <c r="HS15" s="703"/>
      <c r="HT15" s="703"/>
      <c r="HU15" s="703"/>
      <c r="HV15" s="703"/>
      <c r="HW15" s="703"/>
      <c r="HX15" s="703"/>
      <c r="HY15" s="703"/>
      <c r="HZ15" s="703"/>
      <c r="IA15" s="703"/>
      <c r="IB15" s="703"/>
      <c r="IC15" s="703"/>
      <c r="ID15" s="703"/>
      <c r="IE15" s="703"/>
      <c r="IF15" s="703"/>
      <c r="IG15" s="703"/>
      <c r="IH15" s="703"/>
      <c r="II15" s="703"/>
      <c r="IJ15" s="703"/>
      <c r="IK15" s="703"/>
      <c r="IL15" s="703"/>
      <c r="IM15" s="703"/>
      <c r="IN15" s="703"/>
      <c r="IO15" s="703"/>
      <c r="IP15" s="703"/>
      <c r="IQ15" s="703"/>
      <c r="IR15" s="703"/>
      <c r="IS15" s="703"/>
      <c r="IT15" s="703"/>
      <c r="IU15" s="703"/>
      <c r="IV15" s="703"/>
    </row>
    <row r="16" spans="1:256" s="1142" customFormat="1" ht="16.5" customHeight="1">
      <c r="A16" s="214"/>
      <c r="B16" s="1204"/>
      <c r="C16" s="84">
        <f>C15+1</f>
        <v>3</v>
      </c>
      <c r="D16" s="84" t="s">
        <v>421</v>
      </c>
      <c r="E16" s="1205" t="s">
        <v>96</v>
      </c>
      <c r="F16" s="553" t="s">
        <v>372</v>
      </c>
      <c r="G16" s="84" t="s">
        <v>619</v>
      </c>
      <c r="H16" s="1032">
        <v>15</v>
      </c>
      <c r="I16" s="1033">
        <f t="shared" si="0"/>
        <v>0.6805555555555555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859" customFormat="1" ht="16.5" customHeight="1">
      <c r="A17" s="249"/>
      <c r="B17" s="248"/>
      <c r="C17" s="12">
        <v>4</v>
      </c>
      <c r="D17" s="403" t="s">
        <v>424</v>
      </c>
      <c r="E17" s="403" t="s">
        <v>846</v>
      </c>
      <c r="F17" s="56" t="s">
        <v>372</v>
      </c>
      <c r="G17" s="12" t="s">
        <v>619</v>
      </c>
      <c r="H17" s="404">
        <v>15</v>
      </c>
      <c r="I17" s="1035">
        <f t="shared" si="0"/>
        <v>0.6909722222222221</v>
      </c>
      <c r="J17" s="703"/>
      <c r="K17" s="703"/>
      <c r="L17" s="703"/>
      <c r="M17" s="703"/>
      <c r="N17" s="703"/>
      <c r="O17" s="703"/>
      <c r="P17" s="703"/>
      <c r="Q17" s="703"/>
      <c r="R17" s="703"/>
      <c r="S17" s="703"/>
      <c r="T17" s="703"/>
      <c r="U17" s="703"/>
      <c r="V17" s="703"/>
      <c r="W17" s="703"/>
      <c r="X17" s="703"/>
      <c r="Y17" s="703"/>
      <c r="Z17" s="703"/>
      <c r="AA17" s="703"/>
      <c r="AB17" s="703"/>
      <c r="AC17" s="703"/>
      <c r="AD17" s="703"/>
      <c r="AE17" s="703"/>
      <c r="AF17" s="703"/>
      <c r="AG17" s="703"/>
      <c r="AH17" s="703"/>
      <c r="AI17" s="703"/>
      <c r="AJ17" s="703"/>
      <c r="AK17" s="703"/>
      <c r="AL17" s="703"/>
      <c r="AM17" s="703"/>
      <c r="AN17" s="703"/>
      <c r="AO17" s="703"/>
      <c r="AP17" s="703"/>
      <c r="AQ17" s="703"/>
      <c r="AR17" s="703"/>
      <c r="AS17" s="703"/>
      <c r="AT17" s="703"/>
      <c r="AU17" s="703"/>
      <c r="AV17" s="703"/>
      <c r="AW17" s="703"/>
      <c r="AX17" s="703"/>
      <c r="AY17" s="703"/>
      <c r="AZ17" s="703"/>
      <c r="BA17" s="703"/>
      <c r="BB17" s="703"/>
      <c r="BC17" s="703"/>
      <c r="BD17" s="703"/>
      <c r="BE17" s="703"/>
      <c r="BF17" s="703"/>
      <c r="BG17" s="703"/>
      <c r="BH17" s="703"/>
      <c r="BI17" s="703"/>
      <c r="BJ17" s="703"/>
      <c r="BK17" s="703"/>
      <c r="BL17" s="703"/>
      <c r="BM17" s="703"/>
      <c r="BN17" s="703"/>
      <c r="BO17" s="703"/>
      <c r="BP17" s="703"/>
      <c r="BQ17" s="703"/>
      <c r="BR17" s="703"/>
      <c r="BS17" s="703"/>
      <c r="BT17" s="703"/>
      <c r="BU17" s="703"/>
      <c r="BV17" s="703"/>
      <c r="BW17" s="703"/>
      <c r="BX17" s="703"/>
      <c r="BY17" s="703"/>
      <c r="BZ17" s="703"/>
      <c r="CA17" s="703"/>
      <c r="CB17" s="703"/>
      <c r="CC17" s="703"/>
      <c r="CD17" s="703"/>
      <c r="CE17" s="703"/>
      <c r="CF17" s="703"/>
      <c r="CG17" s="703"/>
      <c r="CH17" s="703"/>
      <c r="CI17" s="703"/>
      <c r="CJ17" s="703"/>
      <c r="CK17" s="703"/>
      <c r="CL17" s="703"/>
      <c r="CM17" s="703"/>
      <c r="CN17" s="703"/>
      <c r="CO17" s="703"/>
      <c r="CP17" s="703"/>
      <c r="CQ17" s="703"/>
      <c r="CR17" s="703"/>
      <c r="CS17" s="703"/>
      <c r="CT17" s="703"/>
      <c r="CU17" s="703"/>
      <c r="CV17" s="703"/>
      <c r="CW17" s="703"/>
      <c r="CX17" s="703"/>
      <c r="CY17" s="703"/>
      <c r="CZ17" s="703"/>
      <c r="DA17" s="703"/>
      <c r="DB17" s="703"/>
      <c r="DC17" s="703"/>
      <c r="DD17" s="703"/>
      <c r="DE17" s="703"/>
      <c r="DF17" s="703"/>
      <c r="DG17" s="703"/>
      <c r="DH17" s="703"/>
      <c r="DI17" s="703"/>
      <c r="DJ17" s="703"/>
      <c r="DK17" s="703"/>
      <c r="DL17" s="703"/>
      <c r="DM17" s="703"/>
      <c r="DN17" s="703"/>
      <c r="DO17" s="703"/>
      <c r="DP17" s="703"/>
      <c r="DQ17" s="703"/>
      <c r="DR17" s="703"/>
      <c r="DS17" s="703"/>
      <c r="DT17" s="703"/>
      <c r="DU17" s="703"/>
      <c r="DV17" s="703"/>
      <c r="DW17" s="703"/>
      <c r="DX17" s="703"/>
      <c r="DY17" s="703"/>
      <c r="DZ17" s="703"/>
      <c r="EA17" s="703"/>
      <c r="EB17" s="703"/>
      <c r="EC17" s="703"/>
      <c r="ED17" s="703"/>
      <c r="EE17" s="703"/>
      <c r="EF17" s="703"/>
      <c r="EG17" s="703"/>
      <c r="EH17" s="703"/>
      <c r="EI17" s="703"/>
      <c r="EJ17" s="703"/>
      <c r="EK17" s="703"/>
      <c r="EL17" s="703"/>
      <c r="EM17" s="703"/>
      <c r="EN17" s="703"/>
      <c r="EO17" s="703"/>
      <c r="EP17" s="703"/>
      <c r="EQ17" s="703"/>
      <c r="ER17" s="703"/>
      <c r="ES17" s="703"/>
      <c r="ET17" s="703"/>
      <c r="EU17" s="703"/>
      <c r="EV17" s="703"/>
      <c r="EW17" s="703"/>
      <c r="EX17" s="703"/>
      <c r="EY17" s="703"/>
      <c r="EZ17" s="703"/>
      <c r="FA17" s="703"/>
      <c r="FB17" s="703"/>
      <c r="FC17" s="703"/>
      <c r="FD17" s="703"/>
      <c r="FE17" s="703"/>
      <c r="FF17" s="703"/>
      <c r="FG17" s="703"/>
      <c r="FH17" s="703"/>
      <c r="FI17" s="703"/>
      <c r="FJ17" s="703"/>
      <c r="FK17" s="703"/>
      <c r="FL17" s="703"/>
      <c r="FM17" s="703"/>
      <c r="FN17" s="703"/>
      <c r="FO17" s="703"/>
      <c r="FP17" s="703"/>
      <c r="FQ17" s="703"/>
      <c r="FR17" s="703"/>
      <c r="FS17" s="703"/>
      <c r="FT17" s="703"/>
      <c r="FU17" s="703"/>
      <c r="FV17" s="703"/>
      <c r="FW17" s="703"/>
      <c r="FX17" s="703"/>
      <c r="FY17" s="703"/>
      <c r="FZ17" s="703"/>
      <c r="GA17" s="703"/>
      <c r="GB17" s="703"/>
      <c r="GC17" s="703"/>
      <c r="GD17" s="703"/>
      <c r="GE17" s="703"/>
      <c r="GF17" s="703"/>
      <c r="GG17" s="703"/>
      <c r="GH17" s="703"/>
      <c r="GI17" s="703"/>
      <c r="GJ17" s="703"/>
      <c r="GK17" s="703"/>
      <c r="GL17" s="703"/>
      <c r="GM17" s="703"/>
      <c r="GN17" s="703"/>
      <c r="GO17" s="703"/>
      <c r="GP17" s="703"/>
      <c r="GQ17" s="703"/>
      <c r="GR17" s="703"/>
      <c r="GS17" s="703"/>
      <c r="GT17" s="703"/>
      <c r="GU17" s="703"/>
      <c r="GV17" s="703"/>
      <c r="GW17" s="703"/>
      <c r="GX17" s="703"/>
      <c r="GY17" s="703"/>
      <c r="GZ17" s="703"/>
      <c r="HA17" s="703"/>
      <c r="HB17" s="703"/>
      <c r="HC17" s="703"/>
      <c r="HD17" s="703"/>
      <c r="HE17" s="703"/>
      <c r="HF17" s="703"/>
      <c r="HG17" s="703"/>
      <c r="HH17" s="703"/>
      <c r="HI17" s="703"/>
      <c r="HJ17" s="703"/>
      <c r="HK17" s="703"/>
      <c r="HL17" s="703"/>
      <c r="HM17" s="703"/>
      <c r="HN17" s="703"/>
      <c r="HO17" s="703"/>
      <c r="HP17" s="703"/>
      <c r="HQ17" s="703"/>
      <c r="HR17" s="703"/>
      <c r="HS17" s="703"/>
      <c r="HT17" s="703"/>
      <c r="HU17" s="703"/>
      <c r="HV17" s="703"/>
      <c r="HW17" s="703"/>
      <c r="HX17" s="703"/>
      <c r="HY17" s="703"/>
      <c r="HZ17" s="703"/>
      <c r="IA17" s="703"/>
      <c r="IB17" s="703"/>
      <c r="IC17" s="703"/>
      <c r="ID17" s="703"/>
      <c r="IE17" s="703"/>
      <c r="IF17" s="703"/>
      <c r="IG17" s="703"/>
      <c r="IH17" s="703"/>
      <c r="II17" s="703"/>
      <c r="IJ17" s="703"/>
      <c r="IK17" s="703"/>
      <c r="IL17" s="703"/>
      <c r="IM17" s="703"/>
      <c r="IN17" s="703"/>
      <c r="IO17" s="703"/>
      <c r="IP17" s="703"/>
      <c r="IQ17" s="703"/>
      <c r="IR17" s="703"/>
      <c r="IS17" s="703"/>
      <c r="IT17" s="703"/>
      <c r="IU17" s="703"/>
      <c r="IV17" s="703"/>
    </row>
    <row r="18" spans="1:256" s="859" customFormat="1" ht="16.5" customHeight="1">
      <c r="A18" s="214"/>
      <c r="B18" s="247"/>
      <c r="C18" s="84">
        <v>5</v>
      </c>
      <c r="D18" s="1031" t="s">
        <v>424</v>
      </c>
      <c r="E18" s="1031" t="s">
        <v>98</v>
      </c>
      <c r="F18" s="553" t="s">
        <v>374</v>
      </c>
      <c r="G18" s="84" t="s">
        <v>619</v>
      </c>
      <c r="H18" s="1032">
        <v>90</v>
      </c>
      <c r="I18" s="1033">
        <f t="shared" si="0"/>
        <v>0.7013888888888887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59" customFormat="1" ht="16.5" customHeight="1">
      <c r="A19" s="249"/>
      <c r="B19" s="248"/>
      <c r="C19" s="12">
        <v>6</v>
      </c>
      <c r="D19" s="403" t="s">
        <v>424</v>
      </c>
      <c r="E19" s="403" t="s">
        <v>847</v>
      </c>
      <c r="F19" s="56" t="s">
        <v>372</v>
      </c>
      <c r="G19" s="12" t="s">
        <v>535</v>
      </c>
      <c r="H19" s="404">
        <v>120</v>
      </c>
      <c r="I19" s="1035">
        <f t="shared" si="0"/>
        <v>0.7638888888888887</v>
      </c>
      <c r="J19" s="703"/>
      <c r="K19" s="703"/>
      <c r="L19" s="703"/>
      <c r="M19" s="703"/>
      <c r="N19" s="703"/>
      <c r="O19" s="703"/>
      <c r="P19" s="703"/>
      <c r="Q19" s="703"/>
      <c r="R19" s="703"/>
      <c r="S19" s="703"/>
      <c r="T19" s="703"/>
      <c r="U19" s="703"/>
      <c r="V19" s="703"/>
      <c r="W19" s="703"/>
      <c r="X19" s="703"/>
      <c r="Y19" s="703"/>
      <c r="Z19" s="703"/>
      <c r="AA19" s="703"/>
      <c r="AB19" s="703"/>
      <c r="AC19" s="703"/>
      <c r="AD19" s="703"/>
      <c r="AE19" s="703"/>
      <c r="AF19" s="703"/>
      <c r="AG19" s="703"/>
      <c r="AH19" s="703"/>
      <c r="AI19" s="703"/>
      <c r="AJ19" s="703"/>
      <c r="AK19" s="703"/>
      <c r="AL19" s="703"/>
      <c r="AM19" s="703"/>
      <c r="AN19" s="703"/>
      <c r="AO19" s="703"/>
      <c r="AP19" s="703"/>
      <c r="AQ19" s="703"/>
      <c r="AR19" s="703"/>
      <c r="AS19" s="703"/>
      <c r="AT19" s="703"/>
      <c r="AU19" s="703"/>
      <c r="AV19" s="703"/>
      <c r="AW19" s="703"/>
      <c r="AX19" s="703"/>
      <c r="AY19" s="703"/>
      <c r="AZ19" s="703"/>
      <c r="BA19" s="703"/>
      <c r="BB19" s="703"/>
      <c r="BC19" s="703"/>
      <c r="BD19" s="703"/>
      <c r="BE19" s="703"/>
      <c r="BF19" s="703"/>
      <c r="BG19" s="703"/>
      <c r="BH19" s="703"/>
      <c r="BI19" s="703"/>
      <c r="BJ19" s="703"/>
      <c r="BK19" s="703"/>
      <c r="BL19" s="703"/>
      <c r="BM19" s="703"/>
      <c r="BN19" s="703"/>
      <c r="BO19" s="703"/>
      <c r="BP19" s="703"/>
      <c r="BQ19" s="703"/>
      <c r="BR19" s="703"/>
      <c r="BS19" s="703"/>
      <c r="BT19" s="703"/>
      <c r="BU19" s="703"/>
      <c r="BV19" s="703"/>
      <c r="BW19" s="703"/>
      <c r="BX19" s="703"/>
      <c r="BY19" s="703"/>
      <c r="BZ19" s="703"/>
      <c r="CA19" s="703"/>
      <c r="CB19" s="703"/>
      <c r="CC19" s="703"/>
      <c r="CD19" s="703"/>
      <c r="CE19" s="703"/>
      <c r="CF19" s="703"/>
      <c r="CG19" s="703"/>
      <c r="CH19" s="703"/>
      <c r="CI19" s="703"/>
      <c r="CJ19" s="703"/>
      <c r="CK19" s="703"/>
      <c r="CL19" s="703"/>
      <c r="CM19" s="703"/>
      <c r="CN19" s="703"/>
      <c r="CO19" s="703"/>
      <c r="CP19" s="703"/>
      <c r="CQ19" s="703"/>
      <c r="CR19" s="703"/>
      <c r="CS19" s="703"/>
      <c r="CT19" s="703"/>
      <c r="CU19" s="703"/>
      <c r="CV19" s="703"/>
      <c r="CW19" s="703"/>
      <c r="CX19" s="703"/>
      <c r="CY19" s="703"/>
      <c r="CZ19" s="703"/>
      <c r="DA19" s="703"/>
      <c r="DB19" s="703"/>
      <c r="DC19" s="703"/>
      <c r="DD19" s="703"/>
      <c r="DE19" s="703"/>
      <c r="DF19" s="703"/>
      <c r="DG19" s="703"/>
      <c r="DH19" s="703"/>
      <c r="DI19" s="703"/>
      <c r="DJ19" s="703"/>
      <c r="DK19" s="703"/>
      <c r="DL19" s="703"/>
      <c r="DM19" s="703"/>
      <c r="DN19" s="703"/>
      <c r="DO19" s="703"/>
      <c r="DP19" s="703"/>
      <c r="DQ19" s="703"/>
      <c r="DR19" s="703"/>
      <c r="DS19" s="703"/>
      <c r="DT19" s="703"/>
      <c r="DU19" s="703"/>
      <c r="DV19" s="703"/>
      <c r="DW19" s="703"/>
      <c r="DX19" s="703"/>
      <c r="DY19" s="703"/>
      <c r="DZ19" s="703"/>
      <c r="EA19" s="703"/>
      <c r="EB19" s="703"/>
      <c r="EC19" s="703"/>
      <c r="ED19" s="703"/>
      <c r="EE19" s="703"/>
      <c r="EF19" s="703"/>
      <c r="EG19" s="703"/>
      <c r="EH19" s="703"/>
      <c r="EI19" s="703"/>
      <c r="EJ19" s="703"/>
      <c r="EK19" s="703"/>
      <c r="EL19" s="703"/>
      <c r="EM19" s="703"/>
      <c r="EN19" s="703"/>
      <c r="EO19" s="703"/>
      <c r="EP19" s="703"/>
      <c r="EQ19" s="703"/>
      <c r="ER19" s="703"/>
      <c r="ES19" s="703"/>
      <c r="ET19" s="703"/>
      <c r="EU19" s="703"/>
      <c r="EV19" s="703"/>
      <c r="EW19" s="703"/>
      <c r="EX19" s="703"/>
      <c r="EY19" s="703"/>
      <c r="EZ19" s="703"/>
      <c r="FA19" s="703"/>
      <c r="FB19" s="703"/>
      <c r="FC19" s="703"/>
      <c r="FD19" s="703"/>
      <c r="FE19" s="703"/>
      <c r="FF19" s="703"/>
      <c r="FG19" s="703"/>
      <c r="FH19" s="703"/>
      <c r="FI19" s="703"/>
      <c r="FJ19" s="703"/>
      <c r="FK19" s="703"/>
      <c r="FL19" s="703"/>
      <c r="FM19" s="703"/>
      <c r="FN19" s="703"/>
      <c r="FO19" s="703"/>
      <c r="FP19" s="703"/>
      <c r="FQ19" s="703"/>
      <c r="FR19" s="703"/>
      <c r="FS19" s="703"/>
      <c r="FT19" s="703"/>
      <c r="FU19" s="703"/>
      <c r="FV19" s="703"/>
      <c r="FW19" s="703"/>
      <c r="FX19" s="703"/>
      <c r="FY19" s="703"/>
      <c r="FZ19" s="703"/>
      <c r="GA19" s="703"/>
      <c r="GB19" s="703"/>
      <c r="GC19" s="703"/>
      <c r="GD19" s="703"/>
      <c r="GE19" s="703"/>
      <c r="GF19" s="703"/>
      <c r="GG19" s="703"/>
      <c r="GH19" s="703"/>
      <c r="GI19" s="703"/>
      <c r="GJ19" s="703"/>
      <c r="GK19" s="703"/>
      <c r="GL19" s="703"/>
      <c r="GM19" s="703"/>
      <c r="GN19" s="703"/>
      <c r="GO19" s="703"/>
      <c r="GP19" s="703"/>
      <c r="GQ19" s="703"/>
      <c r="GR19" s="703"/>
      <c r="GS19" s="703"/>
      <c r="GT19" s="703"/>
      <c r="GU19" s="703"/>
      <c r="GV19" s="703"/>
      <c r="GW19" s="703"/>
      <c r="GX19" s="703"/>
      <c r="GY19" s="703"/>
      <c r="GZ19" s="703"/>
      <c r="HA19" s="703"/>
      <c r="HB19" s="703"/>
      <c r="HC19" s="703"/>
      <c r="HD19" s="703"/>
      <c r="HE19" s="703"/>
      <c r="HF19" s="703"/>
      <c r="HG19" s="703"/>
      <c r="HH19" s="703"/>
      <c r="HI19" s="703"/>
      <c r="HJ19" s="703"/>
      <c r="HK19" s="703"/>
      <c r="HL19" s="703"/>
      <c r="HM19" s="703"/>
      <c r="HN19" s="703"/>
      <c r="HO19" s="703"/>
      <c r="HP19" s="703"/>
      <c r="HQ19" s="703"/>
      <c r="HR19" s="703"/>
      <c r="HS19" s="703"/>
      <c r="HT19" s="703"/>
      <c r="HU19" s="703"/>
      <c r="HV19" s="703"/>
      <c r="HW19" s="703"/>
      <c r="HX19" s="703"/>
      <c r="HY19" s="703"/>
      <c r="HZ19" s="703"/>
      <c r="IA19" s="703"/>
      <c r="IB19" s="703"/>
      <c r="IC19" s="703"/>
      <c r="ID19" s="703"/>
      <c r="IE19" s="703"/>
      <c r="IF19" s="703"/>
      <c r="IG19" s="703"/>
      <c r="IH19" s="703"/>
      <c r="II19" s="703"/>
      <c r="IJ19" s="703"/>
      <c r="IK19" s="703"/>
      <c r="IL19" s="703"/>
      <c r="IM19" s="703"/>
      <c r="IN19" s="703"/>
      <c r="IO19" s="703"/>
      <c r="IP19" s="703"/>
      <c r="IQ19" s="703"/>
      <c r="IR19" s="703"/>
      <c r="IS19" s="703"/>
      <c r="IT19" s="703"/>
      <c r="IU19" s="703"/>
      <c r="IV19" s="703"/>
    </row>
    <row r="20" spans="1:256" s="1142" customFormat="1" ht="16.5" customHeight="1">
      <c r="A20" s="214"/>
      <c r="B20" s="1138"/>
      <c r="C20" s="84">
        <v>7</v>
      </c>
      <c r="D20" s="1031" t="s">
        <v>424</v>
      </c>
      <c r="E20" s="1139" t="s">
        <v>99</v>
      </c>
      <c r="F20" s="553" t="s">
        <v>372</v>
      </c>
      <c r="G20" s="84" t="s">
        <v>619</v>
      </c>
      <c r="H20" s="1032"/>
      <c r="I20" s="1033">
        <f t="shared" si="0"/>
        <v>0.8472222222222221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859" customFormat="1" ht="16.5" customHeight="1">
      <c r="A21" s="249"/>
      <c r="B21" s="248"/>
      <c r="C21" s="13"/>
      <c r="D21" s="403"/>
      <c r="E21" s="403"/>
      <c r="F21" s="12"/>
      <c r="G21" s="12"/>
      <c r="H21" s="404"/>
      <c r="I21" s="1035"/>
      <c r="J21" s="703"/>
      <c r="K21" s="703"/>
      <c r="L21" s="703"/>
      <c r="M21" s="703"/>
      <c r="N21" s="703"/>
      <c r="O21" s="703"/>
      <c r="P21" s="703"/>
      <c r="Q21" s="703"/>
      <c r="R21" s="703"/>
      <c r="S21" s="703"/>
      <c r="T21" s="703"/>
      <c r="U21" s="703"/>
      <c r="V21" s="703"/>
      <c r="W21" s="703"/>
      <c r="X21" s="703"/>
      <c r="Y21" s="703"/>
      <c r="Z21" s="703"/>
      <c r="AA21" s="703"/>
      <c r="AB21" s="703"/>
      <c r="AC21" s="703"/>
      <c r="AD21" s="703"/>
      <c r="AE21" s="703"/>
      <c r="AF21" s="703"/>
      <c r="AG21" s="703"/>
      <c r="AH21" s="703"/>
      <c r="AI21" s="703"/>
      <c r="AJ21" s="703"/>
      <c r="AK21" s="703"/>
      <c r="AL21" s="703"/>
      <c r="AM21" s="703"/>
      <c r="AN21" s="703"/>
      <c r="AO21" s="703"/>
      <c r="AP21" s="703"/>
      <c r="AQ21" s="703"/>
      <c r="AR21" s="703"/>
      <c r="AS21" s="703"/>
      <c r="AT21" s="703"/>
      <c r="AU21" s="703"/>
      <c r="AV21" s="703"/>
      <c r="AW21" s="703"/>
      <c r="AX21" s="703"/>
      <c r="AY21" s="703"/>
      <c r="AZ21" s="703"/>
      <c r="BA21" s="703"/>
      <c r="BB21" s="703"/>
      <c r="BC21" s="703"/>
      <c r="BD21" s="703"/>
      <c r="BE21" s="703"/>
      <c r="BF21" s="703"/>
      <c r="BG21" s="703"/>
      <c r="BH21" s="703"/>
      <c r="BI21" s="703"/>
      <c r="BJ21" s="703"/>
      <c r="BK21" s="703"/>
      <c r="BL21" s="703"/>
      <c r="BM21" s="703"/>
      <c r="BN21" s="703"/>
      <c r="BO21" s="703"/>
      <c r="BP21" s="703"/>
      <c r="BQ21" s="703"/>
      <c r="BR21" s="703"/>
      <c r="BS21" s="703"/>
      <c r="BT21" s="703"/>
      <c r="BU21" s="703"/>
      <c r="BV21" s="703"/>
      <c r="BW21" s="703"/>
      <c r="BX21" s="703"/>
      <c r="BY21" s="703"/>
      <c r="BZ21" s="703"/>
      <c r="CA21" s="703"/>
      <c r="CB21" s="703"/>
      <c r="CC21" s="703"/>
      <c r="CD21" s="703"/>
      <c r="CE21" s="703"/>
      <c r="CF21" s="703"/>
      <c r="CG21" s="703"/>
      <c r="CH21" s="703"/>
      <c r="CI21" s="703"/>
      <c r="CJ21" s="703"/>
      <c r="CK21" s="703"/>
      <c r="CL21" s="703"/>
      <c r="CM21" s="703"/>
      <c r="CN21" s="703"/>
      <c r="CO21" s="703"/>
      <c r="CP21" s="703"/>
      <c r="CQ21" s="703"/>
      <c r="CR21" s="703"/>
      <c r="CS21" s="703"/>
      <c r="CT21" s="703"/>
      <c r="CU21" s="703"/>
      <c r="CV21" s="703"/>
      <c r="CW21" s="703"/>
      <c r="CX21" s="703"/>
      <c r="CY21" s="703"/>
      <c r="CZ21" s="703"/>
      <c r="DA21" s="703"/>
      <c r="DB21" s="703"/>
      <c r="DC21" s="703"/>
      <c r="DD21" s="703"/>
      <c r="DE21" s="703"/>
      <c r="DF21" s="703"/>
      <c r="DG21" s="703"/>
      <c r="DH21" s="703"/>
      <c r="DI21" s="703"/>
      <c r="DJ21" s="703"/>
      <c r="DK21" s="703"/>
      <c r="DL21" s="703"/>
      <c r="DM21" s="703"/>
      <c r="DN21" s="703"/>
      <c r="DO21" s="703"/>
      <c r="DP21" s="703"/>
      <c r="DQ21" s="703"/>
      <c r="DR21" s="703"/>
      <c r="DS21" s="703"/>
      <c r="DT21" s="703"/>
      <c r="DU21" s="703"/>
      <c r="DV21" s="703"/>
      <c r="DW21" s="703"/>
      <c r="DX21" s="703"/>
      <c r="DY21" s="703"/>
      <c r="DZ21" s="703"/>
      <c r="EA21" s="703"/>
      <c r="EB21" s="703"/>
      <c r="EC21" s="703"/>
      <c r="ED21" s="703"/>
      <c r="EE21" s="703"/>
      <c r="EF21" s="703"/>
      <c r="EG21" s="703"/>
      <c r="EH21" s="703"/>
      <c r="EI21" s="703"/>
      <c r="EJ21" s="703"/>
      <c r="EK21" s="703"/>
      <c r="EL21" s="703"/>
      <c r="EM21" s="703"/>
      <c r="EN21" s="703"/>
      <c r="EO21" s="703"/>
      <c r="EP21" s="703"/>
      <c r="EQ21" s="703"/>
      <c r="ER21" s="703"/>
      <c r="ES21" s="703"/>
      <c r="ET21" s="703"/>
      <c r="EU21" s="703"/>
      <c r="EV21" s="703"/>
      <c r="EW21" s="703"/>
      <c r="EX21" s="703"/>
      <c r="EY21" s="703"/>
      <c r="EZ21" s="703"/>
      <c r="FA21" s="703"/>
      <c r="FB21" s="703"/>
      <c r="FC21" s="703"/>
      <c r="FD21" s="703"/>
      <c r="FE21" s="703"/>
      <c r="FF21" s="703"/>
      <c r="FG21" s="703"/>
      <c r="FH21" s="703"/>
      <c r="FI21" s="703"/>
      <c r="FJ21" s="703"/>
      <c r="FK21" s="703"/>
      <c r="FL21" s="703"/>
      <c r="FM21" s="703"/>
      <c r="FN21" s="703"/>
      <c r="FO21" s="703"/>
      <c r="FP21" s="703"/>
      <c r="FQ21" s="703"/>
      <c r="FR21" s="703"/>
      <c r="FS21" s="703"/>
      <c r="FT21" s="703"/>
      <c r="FU21" s="703"/>
      <c r="FV21" s="703"/>
      <c r="FW21" s="703"/>
      <c r="FX21" s="703"/>
      <c r="FY21" s="703"/>
      <c r="FZ21" s="703"/>
      <c r="GA21" s="703"/>
      <c r="GB21" s="703"/>
      <c r="GC21" s="703"/>
      <c r="GD21" s="703"/>
      <c r="GE21" s="703"/>
      <c r="GF21" s="703"/>
      <c r="GG21" s="703"/>
      <c r="GH21" s="703"/>
      <c r="GI21" s="703"/>
      <c r="GJ21" s="703"/>
      <c r="GK21" s="703"/>
      <c r="GL21" s="703"/>
      <c r="GM21" s="703"/>
      <c r="GN21" s="703"/>
      <c r="GO21" s="703"/>
      <c r="GP21" s="703"/>
      <c r="GQ21" s="703"/>
      <c r="GR21" s="703"/>
      <c r="GS21" s="703"/>
      <c r="GT21" s="703"/>
      <c r="GU21" s="703"/>
      <c r="GV21" s="703"/>
      <c r="GW21" s="703"/>
      <c r="GX21" s="703"/>
      <c r="GY21" s="703"/>
      <c r="GZ21" s="703"/>
      <c r="HA21" s="703"/>
      <c r="HB21" s="703"/>
      <c r="HC21" s="703"/>
      <c r="HD21" s="703"/>
      <c r="HE21" s="703"/>
      <c r="HF21" s="703"/>
      <c r="HG21" s="703"/>
      <c r="HH21" s="703"/>
      <c r="HI21" s="703"/>
      <c r="HJ21" s="703"/>
      <c r="HK21" s="703"/>
      <c r="HL21" s="703"/>
      <c r="HM21" s="703"/>
      <c r="HN21" s="703"/>
      <c r="HO21" s="703"/>
      <c r="HP21" s="703"/>
      <c r="HQ21" s="703"/>
      <c r="HR21" s="703"/>
      <c r="HS21" s="703"/>
      <c r="HT21" s="703"/>
      <c r="HU21" s="703"/>
      <c r="HV21" s="703"/>
      <c r="HW21" s="703"/>
      <c r="HX21" s="703"/>
      <c r="HY21" s="703"/>
      <c r="HZ21" s="703"/>
      <c r="IA21" s="703"/>
      <c r="IB21" s="703"/>
      <c r="IC21" s="703"/>
      <c r="ID21" s="703"/>
      <c r="IE21" s="703"/>
      <c r="IF21" s="703"/>
      <c r="IG21" s="703"/>
      <c r="IH21" s="703"/>
      <c r="II21" s="703"/>
      <c r="IJ21" s="703"/>
      <c r="IK21" s="703"/>
      <c r="IL21" s="703"/>
      <c r="IM21" s="703"/>
      <c r="IN21" s="703"/>
      <c r="IO21" s="703"/>
      <c r="IP21" s="703"/>
      <c r="IQ21" s="703"/>
      <c r="IR21" s="703"/>
      <c r="IS21" s="703"/>
      <c r="IT21" s="703"/>
      <c r="IU21" s="703"/>
      <c r="IV21" s="703"/>
    </row>
    <row r="22" spans="1:256" s="861" customFormat="1" ht="16.5" customHeight="1">
      <c r="A22" s="239"/>
      <c r="B22" s="239"/>
      <c r="C22" s="239"/>
      <c r="D22" s="239"/>
      <c r="E22" s="239"/>
      <c r="F22" s="239"/>
      <c r="G22" s="240"/>
      <c r="H22" s="239"/>
      <c r="I22" s="239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  <c r="AM22" s="415"/>
      <c r="AN22" s="415"/>
      <c r="AO22" s="415"/>
      <c r="AP22" s="415"/>
      <c r="AQ22" s="415"/>
      <c r="AR22" s="415"/>
      <c r="AS22" s="415"/>
      <c r="AT22" s="415"/>
      <c r="AU22" s="415"/>
      <c r="AV22" s="415"/>
      <c r="AW22" s="415"/>
      <c r="AX22" s="415"/>
      <c r="AY22" s="415"/>
      <c r="AZ22" s="415"/>
      <c r="BA22" s="415"/>
      <c r="BB22" s="415"/>
      <c r="BC22" s="415"/>
      <c r="BD22" s="415"/>
      <c r="BE22" s="415"/>
      <c r="BF22" s="415"/>
      <c r="BG22" s="415"/>
      <c r="BH22" s="415"/>
      <c r="BI22" s="415"/>
      <c r="BJ22" s="415"/>
      <c r="BK22" s="415"/>
      <c r="BL22" s="415"/>
      <c r="BM22" s="415"/>
      <c r="BN22" s="415"/>
      <c r="BO22" s="415"/>
      <c r="BP22" s="415"/>
      <c r="BQ22" s="415"/>
      <c r="BR22" s="415"/>
      <c r="BS22" s="415"/>
      <c r="BT22" s="415"/>
      <c r="BU22" s="415"/>
      <c r="BV22" s="415"/>
      <c r="BW22" s="415"/>
      <c r="BX22" s="415"/>
      <c r="BY22" s="415"/>
      <c r="BZ22" s="415"/>
      <c r="CA22" s="415"/>
      <c r="CB22" s="415"/>
      <c r="CC22" s="415"/>
      <c r="CD22" s="415"/>
      <c r="CE22" s="415"/>
      <c r="CF22" s="415"/>
      <c r="CG22" s="415"/>
      <c r="CH22" s="415"/>
      <c r="CI22" s="415"/>
      <c r="CJ22" s="415"/>
      <c r="CK22" s="415"/>
      <c r="CL22" s="415"/>
      <c r="CM22" s="415"/>
      <c r="CN22" s="415"/>
      <c r="CO22" s="415"/>
      <c r="CP22" s="415"/>
      <c r="CQ22" s="415"/>
      <c r="CR22" s="415"/>
      <c r="CS22" s="415"/>
      <c r="CT22" s="415"/>
      <c r="CU22" s="415"/>
      <c r="CV22" s="415"/>
      <c r="CW22" s="415"/>
      <c r="CX22" s="415"/>
      <c r="CY22" s="415"/>
      <c r="CZ22" s="415"/>
      <c r="DA22" s="415"/>
      <c r="DB22" s="415"/>
      <c r="DC22" s="415"/>
      <c r="DD22" s="415"/>
      <c r="DE22" s="415"/>
      <c r="DF22" s="415"/>
      <c r="DG22" s="415"/>
      <c r="DH22" s="415"/>
      <c r="DI22" s="415"/>
      <c r="DJ22" s="415"/>
      <c r="DK22" s="415"/>
      <c r="DL22" s="415"/>
      <c r="DM22" s="415"/>
      <c r="DN22" s="415"/>
      <c r="DO22" s="415"/>
      <c r="DP22" s="415"/>
      <c r="DQ22" s="415"/>
      <c r="DR22" s="415"/>
      <c r="DS22" s="415"/>
      <c r="DT22" s="415"/>
      <c r="DU22" s="415"/>
      <c r="DV22" s="415"/>
      <c r="DW22" s="415"/>
      <c r="DX22" s="415"/>
      <c r="DY22" s="415"/>
      <c r="DZ22" s="415"/>
      <c r="EA22" s="415"/>
      <c r="EB22" s="415"/>
      <c r="EC22" s="415"/>
      <c r="ED22" s="415"/>
      <c r="EE22" s="415"/>
      <c r="EF22" s="415"/>
      <c r="EG22" s="415"/>
      <c r="EH22" s="415"/>
      <c r="EI22" s="415"/>
      <c r="EJ22" s="415"/>
      <c r="EK22" s="415"/>
      <c r="EL22" s="415"/>
      <c r="EM22" s="415"/>
      <c r="EN22" s="415"/>
      <c r="EO22" s="415"/>
      <c r="EP22" s="415"/>
      <c r="EQ22" s="415"/>
      <c r="ER22" s="415"/>
      <c r="ES22" s="415"/>
      <c r="ET22" s="415"/>
      <c r="EU22" s="415"/>
      <c r="EV22" s="415"/>
      <c r="EW22" s="415"/>
      <c r="EX22" s="415"/>
      <c r="EY22" s="415"/>
      <c r="EZ22" s="415"/>
      <c r="FA22" s="415"/>
      <c r="FB22" s="415"/>
      <c r="FC22" s="415"/>
      <c r="FD22" s="415"/>
      <c r="FE22" s="415"/>
      <c r="FF22" s="415"/>
      <c r="FG22" s="415"/>
      <c r="FH22" s="415"/>
      <c r="FI22" s="415"/>
      <c r="FJ22" s="415"/>
      <c r="FK22" s="415"/>
      <c r="FL22" s="415"/>
      <c r="FM22" s="415"/>
      <c r="FN22" s="415"/>
      <c r="FO22" s="415"/>
      <c r="FP22" s="415"/>
      <c r="FQ22" s="415"/>
      <c r="FR22" s="415"/>
      <c r="FS22" s="415"/>
      <c r="FT22" s="415"/>
      <c r="FU22" s="415"/>
      <c r="FV22" s="415"/>
      <c r="FW22" s="415"/>
      <c r="FX22" s="415"/>
      <c r="FY22" s="415"/>
      <c r="FZ22" s="415"/>
      <c r="GA22" s="415"/>
      <c r="GB22" s="415"/>
      <c r="GC22" s="415"/>
      <c r="GD22" s="415"/>
      <c r="GE22" s="415"/>
      <c r="GF22" s="415"/>
      <c r="GG22" s="415"/>
      <c r="GH22" s="415"/>
      <c r="GI22" s="415"/>
      <c r="GJ22" s="415"/>
      <c r="GK22" s="415"/>
      <c r="GL22" s="415"/>
      <c r="GM22" s="415"/>
      <c r="GN22" s="415"/>
      <c r="GO22" s="415"/>
      <c r="GP22" s="415"/>
      <c r="GQ22" s="415"/>
      <c r="GR22" s="415"/>
      <c r="GS22" s="415"/>
      <c r="GT22" s="415"/>
      <c r="GU22" s="415"/>
      <c r="GV22" s="415"/>
      <c r="GW22" s="415"/>
      <c r="GX22" s="415"/>
      <c r="GY22" s="415"/>
      <c r="GZ22" s="415"/>
      <c r="HA22" s="415"/>
      <c r="HB22" s="415"/>
      <c r="HC22" s="415"/>
      <c r="HD22" s="415"/>
      <c r="HE22" s="415"/>
      <c r="HF22" s="415"/>
      <c r="HG22" s="415"/>
      <c r="HH22" s="415"/>
      <c r="HI22" s="415"/>
      <c r="HJ22" s="415"/>
      <c r="HK22" s="415"/>
      <c r="HL22" s="415"/>
      <c r="HM22" s="415"/>
      <c r="HN22" s="415"/>
      <c r="HO22" s="415"/>
      <c r="HP22" s="415"/>
      <c r="HQ22" s="415"/>
      <c r="HR22" s="415"/>
      <c r="HS22" s="415"/>
      <c r="HT22" s="415"/>
      <c r="HU22" s="415"/>
      <c r="HV22" s="415"/>
      <c r="HW22" s="415"/>
      <c r="HX22" s="415"/>
      <c r="HY22" s="415"/>
      <c r="HZ22" s="415"/>
      <c r="IA22" s="415"/>
      <c r="IB22" s="415"/>
      <c r="IC22" s="415"/>
      <c r="ID22" s="415"/>
      <c r="IE22" s="415"/>
      <c r="IF22" s="415"/>
      <c r="IG22" s="415"/>
      <c r="IH22" s="415"/>
      <c r="II22" s="415"/>
      <c r="IJ22" s="415"/>
      <c r="IK22" s="415"/>
      <c r="IL22" s="415"/>
      <c r="IM22" s="415"/>
      <c r="IN22" s="415"/>
      <c r="IO22" s="415"/>
      <c r="IP22" s="415"/>
      <c r="IQ22" s="415"/>
      <c r="IR22" s="415"/>
      <c r="IS22" s="415"/>
      <c r="IT22" s="415"/>
      <c r="IU22" s="415"/>
      <c r="IV22" s="415"/>
    </row>
    <row r="23" spans="1:256" s="861" customFormat="1" ht="16.5" customHeight="1">
      <c r="A23" s="458"/>
      <c r="B23" s="1475" t="s">
        <v>848</v>
      </c>
      <c r="C23" s="1475"/>
      <c r="D23" s="1475"/>
      <c r="E23" s="1475"/>
      <c r="F23" s="1475"/>
      <c r="G23" s="1475"/>
      <c r="H23" s="1475"/>
      <c r="I23" s="147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15"/>
      <c r="AK23" s="415"/>
      <c r="AL23" s="415"/>
      <c r="AM23" s="415"/>
      <c r="AN23" s="415"/>
      <c r="AO23" s="415"/>
      <c r="AP23" s="415"/>
      <c r="AQ23" s="415"/>
      <c r="AR23" s="415"/>
      <c r="AS23" s="415"/>
      <c r="AT23" s="415"/>
      <c r="AU23" s="415"/>
      <c r="AV23" s="415"/>
      <c r="AW23" s="415"/>
      <c r="AX23" s="415"/>
      <c r="AY23" s="415"/>
      <c r="AZ23" s="415"/>
      <c r="BA23" s="415"/>
      <c r="BB23" s="415"/>
      <c r="BC23" s="415"/>
      <c r="BD23" s="415"/>
      <c r="BE23" s="415"/>
      <c r="BF23" s="415"/>
      <c r="BG23" s="415"/>
      <c r="BH23" s="415"/>
      <c r="BI23" s="415"/>
      <c r="BJ23" s="415"/>
      <c r="BK23" s="415"/>
      <c r="BL23" s="415"/>
      <c r="BM23" s="415"/>
      <c r="BN23" s="415"/>
      <c r="BO23" s="415"/>
      <c r="BP23" s="415"/>
      <c r="BQ23" s="415"/>
      <c r="BR23" s="415"/>
      <c r="BS23" s="415"/>
      <c r="BT23" s="415"/>
      <c r="BU23" s="415"/>
      <c r="BV23" s="415"/>
      <c r="BW23" s="415"/>
      <c r="BX23" s="415"/>
      <c r="BY23" s="415"/>
      <c r="BZ23" s="415"/>
      <c r="CA23" s="415"/>
      <c r="CB23" s="415"/>
      <c r="CC23" s="415"/>
      <c r="CD23" s="415"/>
      <c r="CE23" s="415"/>
      <c r="CF23" s="415"/>
      <c r="CG23" s="415"/>
      <c r="CH23" s="415"/>
      <c r="CI23" s="415"/>
      <c r="CJ23" s="415"/>
      <c r="CK23" s="415"/>
      <c r="CL23" s="415"/>
      <c r="CM23" s="415"/>
      <c r="CN23" s="415"/>
      <c r="CO23" s="415"/>
      <c r="CP23" s="415"/>
      <c r="CQ23" s="415"/>
      <c r="CR23" s="415"/>
      <c r="CS23" s="415"/>
      <c r="CT23" s="415"/>
      <c r="CU23" s="415"/>
      <c r="CV23" s="415"/>
      <c r="CW23" s="415"/>
      <c r="CX23" s="415"/>
      <c r="CY23" s="415"/>
      <c r="CZ23" s="415"/>
      <c r="DA23" s="415"/>
      <c r="DB23" s="415"/>
      <c r="DC23" s="415"/>
      <c r="DD23" s="415"/>
      <c r="DE23" s="415"/>
      <c r="DF23" s="415"/>
      <c r="DG23" s="415"/>
      <c r="DH23" s="415"/>
      <c r="DI23" s="415"/>
      <c r="DJ23" s="415"/>
      <c r="DK23" s="415"/>
      <c r="DL23" s="415"/>
      <c r="DM23" s="415"/>
      <c r="DN23" s="415"/>
      <c r="DO23" s="415"/>
      <c r="DP23" s="415"/>
      <c r="DQ23" s="415"/>
      <c r="DR23" s="415"/>
      <c r="DS23" s="415"/>
      <c r="DT23" s="415"/>
      <c r="DU23" s="415"/>
      <c r="DV23" s="415"/>
      <c r="DW23" s="415"/>
      <c r="DX23" s="415"/>
      <c r="DY23" s="415"/>
      <c r="DZ23" s="415"/>
      <c r="EA23" s="415"/>
      <c r="EB23" s="415"/>
      <c r="EC23" s="415"/>
      <c r="ED23" s="415"/>
      <c r="EE23" s="415"/>
      <c r="EF23" s="415"/>
      <c r="EG23" s="415"/>
      <c r="EH23" s="415"/>
      <c r="EI23" s="415"/>
      <c r="EJ23" s="415"/>
      <c r="EK23" s="415"/>
      <c r="EL23" s="415"/>
      <c r="EM23" s="415"/>
      <c r="EN23" s="415"/>
      <c r="EO23" s="415"/>
      <c r="EP23" s="415"/>
      <c r="EQ23" s="415"/>
      <c r="ER23" s="415"/>
      <c r="ES23" s="415"/>
      <c r="ET23" s="415"/>
      <c r="EU23" s="415"/>
      <c r="EV23" s="415"/>
      <c r="EW23" s="415"/>
      <c r="EX23" s="415"/>
      <c r="EY23" s="415"/>
      <c r="EZ23" s="415"/>
      <c r="FA23" s="415"/>
      <c r="FB23" s="415"/>
      <c r="FC23" s="415"/>
      <c r="FD23" s="415"/>
      <c r="FE23" s="415"/>
      <c r="FF23" s="415"/>
      <c r="FG23" s="415"/>
      <c r="FH23" s="415"/>
      <c r="FI23" s="415"/>
      <c r="FJ23" s="415"/>
      <c r="FK23" s="415"/>
      <c r="FL23" s="415"/>
      <c r="FM23" s="415"/>
      <c r="FN23" s="415"/>
      <c r="FO23" s="415"/>
      <c r="FP23" s="415"/>
      <c r="FQ23" s="415"/>
      <c r="FR23" s="415"/>
      <c r="FS23" s="415"/>
      <c r="FT23" s="415"/>
      <c r="FU23" s="415"/>
      <c r="FV23" s="415"/>
      <c r="FW23" s="415"/>
      <c r="FX23" s="415"/>
      <c r="FY23" s="415"/>
      <c r="FZ23" s="415"/>
      <c r="GA23" s="415"/>
      <c r="GB23" s="415"/>
      <c r="GC23" s="415"/>
      <c r="GD23" s="415"/>
      <c r="GE23" s="415"/>
      <c r="GF23" s="415"/>
      <c r="GG23" s="415"/>
      <c r="GH23" s="415"/>
      <c r="GI23" s="415"/>
      <c r="GJ23" s="415"/>
      <c r="GK23" s="415"/>
      <c r="GL23" s="415"/>
      <c r="GM23" s="415"/>
      <c r="GN23" s="415"/>
      <c r="GO23" s="415"/>
      <c r="GP23" s="415"/>
      <c r="GQ23" s="415"/>
      <c r="GR23" s="415"/>
      <c r="GS23" s="415"/>
      <c r="GT23" s="415"/>
      <c r="GU23" s="415"/>
      <c r="GV23" s="415"/>
      <c r="GW23" s="415"/>
      <c r="GX23" s="415"/>
      <c r="GY23" s="415"/>
      <c r="GZ23" s="415"/>
      <c r="HA23" s="415"/>
      <c r="HB23" s="415"/>
      <c r="HC23" s="415"/>
      <c r="HD23" s="415"/>
      <c r="HE23" s="415"/>
      <c r="HF23" s="415"/>
      <c r="HG23" s="415"/>
      <c r="HH23" s="415"/>
      <c r="HI23" s="415"/>
      <c r="HJ23" s="415"/>
      <c r="HK23" s="415"/>
      <c r="HL23" s="415"/>
      <c r="HM23" s="415"/>
      <c r="HN23" s="415"/>
      <c r="HO23" s="415"/>
      <c r="HP23" s="415"/>
      <c r="HQ23" s="415"/>
      <c r="HR23" s="415"/>
      <c r="HS23" s="415"/>
      <c r="HT23" s="415"/>
      <c r="HU23" s="415"/>
      <c r="HV23" s="415"/>
      <c r="HW23" s="415"/>
      <c r="HX23" s="415"/>
      <c r="HY23" s="415"/>
      <c r="HZ23" s="415"/>
      <c r="IA23" s="415"/>
      <c r="IB23" s="415"/>
      <c r="IC23" s="415"/>
      <c r="ID23" s="415"/>
      <c r="IE23" s="415"/>
      <c r="IF23" s="415"/>
      <c r="IG23" s="415"/>
      <c r="IH23" s="415"/>
      <c r="II23" s="415"/>
      <c r="IJ23" s="415"/>
      <c r="IK23" s="415"/>
      <c r="IL23" s="415"/>
      <c r="IM23" s="415"/>
      <c r="IN23" s="415"/>
      <c r="IO23" s="415"/>
      <c r="IP23" s="415"/>
      <c r="IQ23" s="415"/>
      <c r="IR23" s="415"/>
      <c r="IS23" s="415"/>
      <c r="IT23" s="415"/>
      <c r="IU23" s="415"/>
      <c r="IV23" s="415"/>
    </row>
    <row r="24" spans="1:256" s="859" customFormat="1" ht="16.5" customHeight="1">
      <c r="A24" s="249"/>
      <c r="B24" s="248"/>
      <c r="C24" s="6"/>
      <c r="D24" s="248"/>
      <c r="E24" s="463"/>
      <c r="F24" s="248"/>
      <c r="G24" s="248"/>
      <c r="H24" s="248"/>
      <c r="I24" s="248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703"/>
      <c r="AA24" s="703"/>
      <c r="AB24" s="703"/>
      <c r="AC24" s="703"/>
      <c r="AD24" s="703"/>
      <c r="AE24" s="703"/>
      <c r="AF24" s="703"/>
      <c r="AG24" s="703"/>
      <c r="AH24" s="703"/>
      <c r="AI24" s="703"/>
      <c r="AJ24" s="703"/>
      <c r="AK24" s="703"/>
      <c r="AL24" s="703"/>
      <c r="AM24" s="703"/>
      <c r="AN24" s="703"/>
      <c r="AO24" s="703"/>
      <c r="AP24" s="703"/>
      <c r="AQ24" s="703"/>
      <c r="AR24" s="703"/>
      <c r="AS24" s="703"/>
      <c r="AT24" s="703"/>
      <c r="AU24" s="703"/>
      <c r="AV24" s="703"/>
      <c r="AW24" s="703"/>
      <c r="AX24" s="703"/>
      <c r="AY24" s="703"/>
      <c r="AZ24" s="703"/>
      <c r="BA24" s="703"/>
      <c r="BB24" s="703"/>
      <c r="BC24" s="703"/>
      <c r="BD24" s="703"/>
      <c r="BE24" s="703"/>
      <c r="BF24" s="703"/>
      <c r="BG24" s="703"/>
      <c r="BH24" s="703"/>
      <c r="BI24" s="703"/>
      <c r="BJ24" s="703"/>
      <c r="BK24" s="703"/>
      <c r="BL24" s="703"/>
      <c r="BM24" s="703"/>
      <c r="BN24" s="703"/>
      <c r="BO24" s="703"/>
      <c r="BP24" s="703"/>
      <c r="BQ24" s="703"/>
      <c r="BR24" s="703"/>
      <c r="BS24" s="703"/>
      <c r="BT24" s="703"/>
      <c r="BU24" s="703"/>
      <c r="BV24" s="703"/>
      <c r="BW24" s="703"/>
      <c r="BX24" s="703"/>
      <c r="BY24" s="703"/>
      <c r="BZ24" s="703"/>
      <c r="CA24" s="703"/>
      <c r="CB24" s="703"/>
      <c r="CC24" s="703"/>
      <c r="CD24" s="703"/>
      <c r="CE24" s="703"/>
      <c r="CF24" s="703"/>
      <c r="CG24" s="703"/>
      <c r="CH24" s="703"/>
      <c r="CI24" s="703"/>
      <c r="CJ24" s="703"/>
      <c r="CK24" s="703"/>
      <c r="CL24" s="703"/>
      <c r="CM24" s="703"/>
      <c r="CN24" s="703"/>
      <c r="CO24" s="703"/>
      <c r="CP24" s="703"/>
      <c r="CQ24" s="703"/>
      <c r="CR24" s="703"/>
      <c r="CS24" s="703"/>
      <c r="CT24" s="703"/>
      <c r="CU24" s="703"/>
      <c r="CV24" s="703"/>
      <c r="CW24" s="703"/>
      <c r="CX24" s="703"/>
      <c r="CY24" s="703"/>
      <c r="CZ24" s="703"/>
      <c r="DA24" s="703"/>
      <c r="DB24" s="703"/>
      <c r="DC24" s="703"/>
      <c r="DD24" s="703"/>
      <c r="DE24" s="703"/>
      <c r="DF24" s="703"/>
      <c r="DG24" s="703"/>
      <c r="DH24" s="703"/>
      <c r="DI24" s="703"/>
      <c r="DJ24" s="703"/>
      <c r="DK24" s="703"/>
      <c r="DL24" s="703"/>
      <c r="DM24" s="703"/>
      <c r="DN24" s="703"/>
      <c r="DO24" s="703"/>
      <c r="DP24" s="703"/>
      <c r="DQ24" s="703"/>
      <c r="DR24" s="703"/>
      <c r="DS24" s="703"/>
      <c r="DT24" s="703"/>
      <c r="DU24" s="703"/>
      <c r="DV24" s="703"/>
      <c r="DW24" s="703"/>
      <c r="DX24" s="703"/>
      <c r="DY24" s="703"/>
      <c r="DZ24" s="703"/>
      <c r="EA24" s="703"/>
      <c r="EB24" s="703"/>
      <c r="EC24" s="703"/>
      <c r="ED24" s="703"/>
      <c r="EE24" s="703"/>
      <c r="EF24" s="703"/>
      <c r="EG24" s="703"/>
      <c r="EH24" s="703"/>
      <c r="EI24" s="703"/>
      <c r="EJ24" s="703"/>
      <c r="EK24" s="703"/>
      <c r="EL24" s="703"/>
      <c r="EM24" s="703"/>
      <c r="EN24" s="703"/>
      <c r="EO24" s="703"/>
      <c r="EP24" s="703"/>
      <c r="EQ24" s="703"/>
      <c r="ER24" s="703"/>
      <c r="ES24" s="703"/>
      <c r="ET24" s="703"/>
      <c r="EU24" s="703"/>
      <c r="EV24" s="703"/>
      <c r="EW24" s="703"/>
      <c r="EX24" s="703"/>
      <c r="EY24" s="703"/>
      <c r="EZ24" s="703"/>
      <c r="FA24" s="703"/>
      <c r="FB24" s="703"/>
      <c r="FC24" s="703"/>
      <c r="FD24" s="703"/>
      <c r="FE24" s="703"/>
      <c r="FF24" s="703"/>
      <c r="FG24" s="703"/>
      <c r="FH24" s="703"/>
      <c r="FI24" s="703"/>
      <c r="FJ24" s="703"/>
      <c r="FK24" s="703"/>
      <c r="FL24" s="703"/>
      <c r="FM24" s="703"/>
      <c r="FN24" s="703"/>
      <c r="FO24" s="703"/>
      <c r="FP24" s="703"/>
      <c r="FQ24" s="703"/>
      <c r="FR24" s="703"/>
      <c r="FS24" s="703"/>
      <c r="FT24" s="703"/>
      <c r="FU24" s="703"/>
      <c r="FV24" s="703"/>
      <c r="FW24" s="703"/>
      <c r="FX24" s="703"/>
      <c r="FY24" s="703"/>
      <c r="FZ24" s="703"/>
      <c r="GA24" s="703"/>
      <c r="GB24" s="703"/>
      <c r="GC24" s="703"/>
      <c r="GD24" s="703"/>
      <c r="GE24" s="703"/>
      <c r="GF24" s="703"/>
      <c r="GG24" s="703"/>
      <c r="GH24" s="703"/>
      <c r="GI24" s="703"/>
      <c r="GJ24" s="703"/>
      <c r="GK24" s="703"/>
      <c r="GL24" s="703"/>
      <c r="GM24" s="703"/>
      <c r="GN24" s="703"/>
      <c r="GO24" s="703"/>
      <c r="GP24" s="703"/>
      <c r="GQ24" s="703"/>
      <c r="GR24" s="703"/>
      <c r="GS24" s="703"/>
      <c r="GT24" s="703"/>
      <c r="GU24" s="703"/>
      <c r="GV24" s="703"/>
      <c r="GW24" s="703"/>
      <c r="GX24" s="703"/>
      <c r="GY24" s="703"/>
      <c r="GZ24" s="703"/>
      <c r="HA24" s="703"/>
      <c r="HB24" s="703"/>
      <c r="HC24" s="703"/>
      <c r="HD24" s="703"/>
      <c r="HE24" s="703"/>
      <c r="HF24" s="703"/>
      <c r="HG24" s="703"/>
      <c r="HH24" s="703"/>
      <c r="HI24" s="703"/>
      <c r="HJ24" s="703"/>
      <c r="HK24" s="703"/>
      <c r="HL24" s="703"/>
      <c r="HM24" s="703"/>
      <c r="HN24" s="703"/>
      <c r="HO24" s="703"/>
      <c r="HP24" s="703"/>
      <c r="HQ24" s="703"/>
      <c r="HR24" s="703"/>
      <c r="HS24" s="703"/>
      <c r="HT24" s="703"/>
      <c r="HU24" s="703"/>
      <c r="HV24" s="703"/>
      <c r="HW24" s="703"/>
      <c r="HX24" s="703"/>
      <c r="HY24" s="703"/>
      <c r="HZ24" s="703"/>
      <c r="IA24" s="703"/>
      <c r="IB24" s="703"/>
      <c r="IC24" s="703"/>
      <c r="ID24" s="703"/>
      <c r="IE24" s="703"/>
      <c r="IF24" s="703"/>
      <c r="IG24" s="703"/>
      <c r="IH24" s="703"/>
      <c r="II24" s="703"/>
      <c r="IJ24" s="703"/>
      <c r="IK24" s="703"/>
      <c r="IL24" s="703"/>
      <c r="IM24" s="703"/>
      <c r="IN24" s="703"/>
      <c r="IO24" s="703"/>
      <c r="IP24" s="703"/>
      <c r="IQ24" s="703"/>
      <c r="IR24" s="703"/>
      <c r="IS24" s="703"/>
      <c r="IT24" s="703"/>
      <c r="IU24" s="703"/>
      <c r="IV24" s="703"/>
    </row>
    <row r="25" spans="1:256" s="859" customFormat="1" ht="16.5" customHeight="1">
      <c r="A25" s="214"/>
      <c r="B25" s="247"/>
      <c r="C25" s="549">
        <v>8</v>
      </c>
      <c r="D25" s="1031" t="s">
        <v>424</v>
      </c>
      <c r="E25" s="1031" t="s">
        <v>67</v>
      </c>
      <c r="F25" s="553" t="s">
        <v>372</v>
      </c>
      <c r="G25" s="84" t="s">
        <v>619</v>
      </c>
      <c r="H25" s="1032">
        <v>0</v>
      </c>
      <c r="I25" s="1033">
        <f>TIME(8,0,0)</f>
        <v>0.3333333333333333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9" s="703" customFormat="1" ht="16.5" customHeight="1">
      <c r="A26" s="249"/>
      <c r="B26" s="248"/>
      <c r="C26" s="12">
        <v>9</v>
      </c>
      <c r="D26" s="403" t="s">
        <v>423</v>
      </c>
      <c r="E26" s="403" t="s">
        <v>849</v>
      </c>
      <c r="F26" s="56" t="s">
        <v>374</v>
      </c>
      <c r="G26" s="12" t="s">
        <v>619</v>
      </c>
      <c r="H26" s="404">
        <v>120</v>
      </c>
      <c r="I26" s="1035">
        <f>I25+TIME(0,H26,0)</f>
        <v>0.41666666666666663</v>
      </c>
    </row>
    <row r="27" spans="1:256" s="861" customFormat="1" ht="16.5" customHeight="1">
      <c r="A27" s="214"/>
      <c r="B27" s="247"/>
      <c r="C27" s="84">
        <v>11</v>
      </c>
      <c r="D27" s="1031" t="s">
        <v>424</v>
      </c>
      <c r="E27" s="1031" t="s">
        <v>97</v>
      </c>
      <c r="F27" s="553" t="s">
        <v>372</v>
      </c>
      <c r="G27" s="84" t="s">
        <v>619</v>
      </c>
      <c r="H27" s="1032">
        <v>30</v>
      </c>
      <c r="I27" s="1033">
        <f>I26+TIME(0,H27,0)</f>
        <v>0.43749999999999994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859" customFormat="1" ht="16.5" customHeight="1">
      <c r="A28" s="249"/>
      <c r="B28" s="248"/>
      <c r="C28" s="12">
        <v>9</v>
      </c>
      <c r="D28" s="403" t="s">
        <v>423</v>
      </c>
      <c r="E28" s="403" t="s">
        <v>850</v>
      </c>
      <c r="F28" s="56" t="s">
        <v>372</v>
      </c>
      <c r="G28" s="12" t="s">
        <v>619</v>
      </c>
      <c r="H28" s="404">
        <v>120</v>
      </c>
      <c r="I28" s="1035">
        <f>I27+TIME(0,H28,0)</f>
        <v>0.5208333333333333</v>
      </c>
      <c r="J28" s="703"/>
      <c r="K28" s="703"/>
      <c r="L28" s="703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3"/>
      <c r="AG28" s="703"/>
      <c r="AH28" s="703"/>
      <c r="AI28" s="703"/>
      <c r="AJ28" s="703"/>
      <c r="AK28" s="703"/>
      <c r="AL28" s="703"/>
      <c r="AM28" s="703"/>
      <c r="AN28" s="703"/>
      <c r="AO28" s="703"/>
      <c r="AP28" s="703"/>
      <c r="AQ28" s="703"/>
      <c r="AR28" s="703"/>
      <c r="AS28" s="703"/>
      <c r="AT28" s="703"/>
      <c r="AU28" s="703"/>
      <c r="AV28" s="703"/>
      <c r="AW28" s="703"/>
      <c r="AX28" s="703"/>
      <c r="AY28" s="703"/>
      <c r="AZ28" s="703"/>
      <c r="BA28" s="703"/>
      <c r="BB28" s="703"/>
      <c r="BC28" s="703"/>
      <c r="BD28" s="703"/>
      <c r="BE28" s="703"/>
      <c r="BF28" s="703"/>
      <c r="BG28" s="703"/>
      <c r="BH28" s="703"/>
      <c r="BI28" s="703"/>
      <c r="BJ28" s="703"/>
      <c r="BK28" s="703"/>
      <c r="BL28" s="703"/>
      <c r="BM28" s="703"/>
      <c r="BN28" s="703"/>
      <c r="BO28" s="703"/>
      <c r="BP28" s="703"/>
      <c r="BQ28" s="703"/>
      <c r="BR28" s="703"/>
      <c r="BS28" s="703"/>
      <c r="BT28" s="703"/>
      <c r="BU28" s="703"/>
      <c r="BV28" s="703"/>
      <c r="BW28" s="703"/>
      <c r="BX28" s="703"/>
      <c r="BY28" s="703"/>
      <c r="BZ28" s="703"/>
      <c r="CA28" s="703"/>
      <c r="CB28" s="703"/>
      <c r="CC28" s="703"/>
      <c r="CD28" s="703"/>
      <c r="CE28" s="703"/>
      <c r="CF28" s="703"/>
      <c r="CG28" s="703"/>
      <c r="CH28" s="703"/>
      <c r="CI28" s="703"/>
      <c r="CJ28" s="703"/>
      <c r="CK28" s="703"/>
      <c r="CL28" s="703"/>
      <c r="CM28" s="703"/>
      <c r="CN28" s="703"/>
      <c r="CO28" s="703"/>
      <c r="CP28" s="703"/>
      <c r="CQ28" s="703"/>
      <c r="CR28" s="703"/>
      <c r="CS28" s="703"/>
      <c r="CT28" s="703"/>
      <c r="CU28" s="703"/>
      <c r="CV28" s="703"/>
      <c r="CW28" s="703"/>
      <c r="CX28" s="703"/>
      <c r="CY28" s="703"/>
      <c r="CZ28" s="703"/>
      <c r="DA28" s="703"/>
      <c r="DB28" s="703"/>
      <c r="DC28" s="703"/>
      <c r="DD28" s="703"/>
      <c r="DE28" s="703"/>
      <c r="DF28" s="703"/>
      <c r="DG28" s="703"/>
      <c r="DH28" s="703"/>
      <c r="DI28" s="703"/>
      <c r="DJ28" s="703"/>
      <c r="DK28" s="703"/>
      <c r="DL28" s="703"/>
      <c r="DM28" s="703"/>
      <c r="DN28" s="703"/>
      <c r="DO28" s="703"/>
      <c r="DP28" s="703"/>
      <c r="DQ28" s="703"/>
      <c r="DR28" s="703"/>
      <c r="DS28" s="703"/>
      <c r="DT28" s="703"/>
      <c r="DU28" s="703"/>
      <c r="DV28" s="703"/>
      <c r="DW28" s="703"/>
      <c r="DX28" s="703"/>
      <c r="DY28" s="703"/>
      <c r="DZ28" s="703"/>
      <c r="EA28" s="703"/>
      <c r="EB28" s="703"/>
      <c r="EC28" s="703"/>
      <c r="ED28" s="703"/>
      <c r="EE28" s="703"/>
      <c r="EF28" s="703"/>
      <c r="EG28" s="703"/>
      <c r="EH28" s="703"/>
      <c r="EI28" s="703"/>
      <c r="EJ28" s="703"/>
      <c r="EK28" s="703"/>
      <c r="EL28" s="703"/>
      <c r="EM28" s="703"/>
      <c r="EN28" s="703"/>
      <c r="EO28" s="703"/>
      <c r="EP28" s="703"/>
      <c r="EQ28" s="703"/>
      <c r="ER28" s="703"/>
      <c r="ES28" s="703"/>
      <c r="ET28" s="703"/>
      <c r="EU28" s="703"/>
      <c r="EV28" s="703"/>
      <c r="EW28" s="703"/>
      <c r="EX28" s="703"/>
      <c r="EY28" s="703"/>
      <c r="EZ28" s="703"/>
      <c r="FA28" s="703"/>
      <c r="FB28" s="703"/>
      <c r="FC28" s="703"/>
      <c r="FD28" s="703"/>
      <c r="FE28" s="703"/>
      <c r="FF28" s="703"/>
      <c r="FG28" s="703"/>
      <c r="FH28" s="703"/>
      <c r="FI28" s="703"/>
      <c r="FJ28" s="703"/>
      <c r="FK28" s="703"/>
      <c r="FL28" s="703"/>
      <c r="FM28" s="703"/>
      <c r="FN28" s="703"/>
      <c r="FO28" s="703"/>
      <c r="FP28" s="703"/>
      <c r="FQ28" s="703"/>
      <c r="FR28" s="703"/>
      <c r="FS28" s="703"/>
      <c r="FT28" s="703"/>
      <c r="FU28" s="703"/>
      <c r="FV28" s="703"/>
      <c r="FW28" s="703"/>
      <c r="FX28" s="703"/>
      <c r="FY28" s="703"/>
      <c r="FZ28" s="703"/>
      <c r="GA28" s="703"/>
      <c r="GB28" s="703"/>
      <c r="GC28" s="703"/>
      <c r="GD28" s="703"/>
      <c r="GE28" s="703"/>
      <c r="GF28" s="703"/>
      <c r="GG28" s="703"/>
      <c r="GH28" s="703"/>
      <c r="GI28" s="703"/>
      <c r="GJ28" s="703"/>
      <c r="GK28" s="703"/>
      <c r="GL28" s="703"/>
      <c r="GM28" s="703"/>
      <c r="GN28" s="703"/>
      <c r="GO28" s="703"/>
      <c r="GP28" s="703"/>
      <c r="GQ28" s="703"/>
      <c r="GR28" s="703"/>
      <c r="GS28" s="703"/>
      <c r="GT28" s="703"/>
      <c r="GU28" s="703"/>
      <c r="GV28" s="703"/>
      <c r="GW28" s="703"/>
      <c r="GX28" s="703"/>
      <c r="GY28" s="703"/>
      <c r="GZ28" s="703"/>
      <c r="HA28" s="703"/>
      <c r="HB28" s="703"/>
      <c r="HC28" s="703"/>
      <c r="HD28" s="703"/>
      <c r="HE28" s="703"/>
      <c r="HF28" s="703"/>
      <c r="HG28" s="703"/>
      <c r="HH28" s="703"/>
      <c r="HI28" s="703"/>
      <c r="HJ28" s="703"/>
      <c r="HK28" s="703"/>
      <c r="HL28" s="703"/>
      <c r="HM28" s="703"/>
      <c r="HN28" s="703"/>
      <c r="HO28" s="703"/>
      <c r="HP28" s="703"/>
      <c r="HQ28" s="703"/>
      <c r="HR28" s="703"/>
      <c r="HS28" s="703"/>
      <c r="HT28" s="703"/>
      <c r="HU28" s="703"/>
      <c r="HV28" s="703"/>
      <c r="HW28" s="703"/>
      <c r="HX28" s="703"/>
      <c r="HY28" s="703"/>
      <c r="HZ28" s="703"/>
      <c r="IA28" s="703"/>
      <c r="IB28" s="703"/>
      <c r="IC28" s="703"/>
      <c r="ID28" s="703"/>
      <c r="IE28" s="703"/>
      <c r="IF28" s="703"/>
      <c r="IG28" s="703"/>
      <c r="IH28" s="703"/>
      <c r="II28" s="703"/>
      <c r="IJ28" s="703"/>
      <c r="IK28" s="703"/>
      <c r="IL28" s="703"/>
      <c r="IM28" s="703"/>
      <c r="IN28" s="703"/>
      <c r="IO28" s="703"/>
      <c r="IP28" s="703"/>
      <c r="IQ28" s="703"/>
      <c r="IR28" s="703"/>
      <c r="IS28" s="703"/>
      <c r="IT28" s="703"/>
      <c r="IU28" s="703"/>
      <c r="IV28" s="703"/>
    </row>
    <row r="29" spans="1:9" ht="16.5" customHeight="1">
      <c r="A29" s="214"/>
      <c r="B29" s="247"/>
      <c r="C29" s="84">
        <v>12</v>
      </c>
      <c r="D29" s="1031" t="s">
        <v>424</v>
      </c>
      <c r="E29" s="1031" t="s">
        <v>99</v>
      </c>
      <c r="F29" s="553" t="s">
        <v>372</v>
      </c>
      <c r="G29" s="84" t="s">
        <v>619</v>
      </c>
      <c r="H29" s="1032">
        <v>0</v>
      </c>
      <c r="I29" s="1033">
        <f>I28+TIME(0,H29,0)</f>
        <v>0.5208333333333333</v>
      </c>
    </row>
    <row r="30" spans="1:256" s="859" customFormat="1" ht="16.5" customHeight="1">
      <c r="A30" s="249"/>
      <c r="B30" s="248"/>
      <c r="C30" s="12"/>
      <c r="D30" s="403"/>
      <c r="E30" s="403"/>
      <c r="F30" s="56"/>
      <c r="G30" s="12"/>
      <c r="H30" s="404"/>
      <c r="I30" s="1035"/>
      <c r="J30" s="703"/>
      <c r="K30" s="703"/>
      <c r="L30" s="703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703"/>
      <c r="AB30" s="703"/>
      <c r="AC30" s="703"/>
      <c r="AD30" s="703"/>
      <c r="AE30" s="703"/>
      <c r="AF30" s="703"/>
      <c r="AG30" s="703"/>
      <c r="AH30" s="703"/>
      <c r="AI30" s="703"/>
      <c r="AJ30" s="703"/>
      <c r="AK30" s="703"/>
      <c r="AL30" s="703"/>
      <c r="AM30" s="703"/>
      <c r="AN30" s="703"/>
      <c r="AO30" s="703"/>
      <c r="AP30" s="703"/>
      <c r="AQ30" s="703"/>
      <c r="AR30" s="703"/>
      <c r="AS30" s="703"/>
      <c r="AT30" s="703"/>
      <c r="AU30" s="703"/>
      <c r="AV30" s="703"/>
      <c r="AW30" s="703"/>
      <c r="AX30" s="703"/>
      <c r="AY30" s="703"/>
      <c r="AZ30" s="703"/>
      <c r="BA30" s="703"/>
      <c r="BB30" s="703"/>
      <c r="BC30" s="703"/>
      <c r="BD30" s="703"/>
      <c r="BE30" s="703"/>
      <c r="BF30" s="703"/>
      <c r="BG30" s="703"/>
      <c r="BH30" s="703"/>
      <c r="BI30" s="703"/>
      <c r="BJ30" s="703"/>
      <c r="BK30" s="703"/>
      <c r="BL30" s="703"/>
      <c r="BM30" s="703"/>
      <c r="BN30" s="703"/>
      <c r="BO30" s="703"/>
      <c r="BP30" s="703"/>
      <c r="BQ30" s="703"/>
      <c r="BR30" s="703"/>
      <c r="BS30" s="703"/>
      <c r="BT30" s="703"/>
      <c r="BU30" s="703"/>
      <c r="BV30" s="703"/>
      <c r="BW30" s="703"/>
      <c r="BX30" s="703"/>
      <c r="BY30" s="703"/>
      <c r="BZ30" s="703"/>
      <c r="CA30" s="703"/>
      <c r="CB30" s="703"/>
      <c r="CC30" s="703"/>
      <c r="CD30" s="703"/>
      <c r="CE30" s="703"/>
      <c r="CF30" s="703"/>
      <c r="CG30" s="703"/>
      <c r="CH30" s="703"/>
      <c r="CI30" s="703"/>
      <c r="CJ30" s="703"/>
      <c r="CK30" s="703"/>
      <c r="CL30" s="703"/>
      <c r="CM30" s="703"/>
      <c r="CN30" s="703"/>
      <c r="CO30" s="703"/>
      <c r="CP30" s="703"/>
      <c r="CQ30" s="703"/>
      <c r="CR30" s="703"/>
      <c r="CS30" s="703"/>
      <c r="CT30" s="703"/>
      <c r="CU30" s="703"/>
      <c r="CV30" s="703"/>
      <c r="CW30" s="703"/>
      <c r="CX30" s="703"/>
      <c r="CY30" s="703"/>
      <c r="CZ30" s="703"/>
      <c r="DA30" s="703"/>
      <c r="DB30" s="703"/>
      <c r="DC30" s="703"/>
      <c r="DD30" s="703"/>
      <c r="DE30" s="703"/>
      <c r="DF30" s="703"/>
      <c r="DG30" s="703"/>
      <c r="DH30" s="703"/>
      <c r="DI30" s="703"/>
      <c r="DJ30" s="703"/>
      <c r="DK30" s="703"/>
      <c r="DL30" s="703"/>
      <c r="DM30" s="703"/>
      <c r="DN30" s="703"/>
      <c r="DO30" s="703"/>
      <c r="DP30" s="703"/>
      <c r="DQ30" s="703"/>
      <c r="DR30" s="703"/>
      <c r="DS30" s="703"/>
      <c r="DT30" s="703"/>
      <c r="DU30" s="703"/>
      <c r="DV30" s="703"/>
      <c r="DW30" s="703"/>
      <c r="DX30" s="703"/>
      <c r="DY30" s="703"/>
      <c r="DZ30" s="703"/>
      <c r="EA30" s="703"/>
      <c r="EB30" s="703"/>
      <c r="EC30" s="703"/>
      <c r="ED30" s="703"/>
      <c r="EE30" s="703"/>
      <c r="EF30" s="703"/>
      <c r="EG30" s="703"/>
      <c r="EH30" s="703"/>
      <c r="EI30" s="703"/>
      <c r="EJ30" s="703"/>
      <c r="EK30" s="703"/>
      <c r="EL30" s="703"/>
      <c r="EM30" s="703"/>
      <c r="EN30" s="703"/>
      <c r="EO30" s="703"/>
      <c r="EP30" s="703"/>
      <c r="EQ30" s="703"/>
      <c r="ER30" s="703"/>
      <c r="ES30" s="703"/>
      <c r="ET30" s="703"/>
      <c r="EU30" s="703"/>
      <c r="EV30" s="703"/>
      <c r="EW30" s="703"/>
      <c r="EX30" s="703"/>
      <c r="EY30" s="703"/>
      <c r="EZ30" s="703"/>
      <c r="FA30" s="703"/>
      <c r="FB30" s="703"/>
      <c r="FC30" s="703"/>
      <c r="FD30" s="703"/>
      <c r="FE30" s="703"/>
      <c r="FF30" s="703"/>
      <c r="FG30" s="703"/>
      <c r="FH30" s="703"/>
      <c r="FI30" s="703"/>
      <c r="FJ30" s="703"/>
      <c r="FK30" s="703"/>
      <c r="FL30" s="703"/>
      <c r="FM30" s="703"/>
      <c r="FN30" s="703"/>
      <c r="FO30" s="703"/>
      <c r="FP30" s="703"/>
      <c r="FQ30" s="703"/>
      <c r="FR30" s="703"/>
      <c r="FS30" s="703"/>
      <c r="FT30" s="703"/>
      <c r="FU30" s="703"/>
      <c r="FV30" s="703"/>
      <c r="FW30" s="703"/>
      <c r="FX30" s="703"/>
      <c r="FY30" s="703"/>
      <c r="FZ30" s="703"/>
      <c r="GA30" s="703"/>
      <c r="GB30" s="703"/>
      <c r="GC30" s="703"/>
      <c r="GD30" s="703"/>
      <c r="GE30" s="703"/>
      <c r="GF30" s="703"/>
      <c r="GG30" s="703"/>
      <c r="GH30" s="703"/>
      <c r="GI30" s="703"/>
      <c r="GJ30" s="703"/>
      <c r="GK30" s="703"/>
      <c r="GL30" s="703"/>
      <c r="GM30" s="703"/>
      <c r="GN30" s="703"/>
      <c r="GO30" s="703"/>
      <c r="GP30" s="703"/>
      <c r="GQ30" s="703"/>
      <c r="GR30" s="703"/>
      <c r="GS30" s="703"/>
      <c r="GT30" s="703"/>
      <c r="GU30" s="703"/>
      <c r="GV30" s="703"/>
      <c r="GW30" s="703"/>
      <c r="GX30" s="703"/>
      <c r="GY30" s="703"/>
      <c r="GZ30" s="703"/>
      <c r="HA30" s="703"/>
      <c r="HB30" s="703"/>
      <c r="HC30" s="703"/>
      <c r="HD30" s="703"/>
      <c r="HE30" s="703"/>
      <c r="HF30" s="703"/>
      <c r="HG30" s="703"/>
      <c r="HH30" s="703"/>
      <c r="HI30" s="703"/>
      <c r="HJ30" s="703"/>
      <c r="HK30" s="703"/>
      <c r="HL30" s="703"/>
      <c r="HM30" s="703"/>
      <c r="HN30" s="703"/>
      <c r="HO30" s="703"/>
      <c r="HP30" s="703"/>
      <c r="HQ30" s="703"/>
      <c r="HR30" s="703"/>
      <c r="HS30" s="703"/>
      <c r="HT30" s="703"/>
      <c r="HU30" s="703"/>
      <c r="HV30" s="703"/>
      <c r="HW30" s="703"/>
      <c r="HX30" s="703"/>
      <c r="HY30" s="703"/>
      <c r="HZ30" s="703"/>
      <c r="IA30" s="703"/>
      <c r="IB30" s="703"/>
      <c r="IC30" s="703"/>
      <c r="ID30" s="703"/>
      <c r="IE30" s="703"/>
      <c r="IF30" s="703"/>
      <c r="IG30" s="703"/>
      <c r="IH30" s="703"/>
      <c r="II30" s="703"/>
      <c r="IJ30" s="703"/>
      <c r="IK30" s="703"/>
      <c r="IL30" s="703"/>
      <c r="IM30" s="703"/>
      <c r="IN30" s="703"/>
      <c r="IO30" s="703"/>
      <c r="IP30" s="703"/>
      <c r="IQ30" s="703"/>
      <c r="IR30" s="703"/>
      <c r="IS30" s="703"/>
      <c r="IT30" s="703"/>
      <c r="IU30" s="703"/>
      <c r="IV30" s="703"/>
    </row>
    <row r="31" spans="1:9" ht="16.5" customHeight="1">
      <c r="A31" s="214"/>
      <c r="B31" s="247"/>
      <c r="C31" s="84"/>
      <c r="D31" s="1031"/>
      <c r="E31" s="1031"/>
      <c r="F31" s="553"/>
      <c r="G31" s="84"/>
      <c r="H31" s="1032"/>
      <c r="I31" s="1033"/>
    </row>
    <row r="32" spans="1:9" s="415" customFormat="1" ht="16.5" customHeight="1">
      <c r="A32" s="239"/>
      <c r="B32" s="239"/>
      <c r="C32" s="239"/>
      <c r="D32" s="239"/>
      <c r="E32" s="239"/>
      <c r="F32" s="239"/>
      <c r="G32" s="240"/>
      <c r="H32" s="239"/>
      <c r="I32" s="239"/>
    </row>
    <row r="33" spans="1:256" s="861" customFormat="1" ht="16.5" customHeight="1">
      <c r="A33" s="458"/>
      <c r="B33" s="1475" t="s">
        <v>851</v>
      </c>
      <c r="C33" s="1475"/>
      <c r="D33" s="1475"/>
      <c r="E33" s="1475"/>
      <c r="F33" s="1475"/>
      <c r="G33" s="1475"/>
      <c r="H33" s="1475"/>
      <c r="I33" s="147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5"/>
      <c r="BI33" s="415"/>
      <c r="BJ33" s="415"/>
      <c r="BK33" s="415"/>
      <c r="BL33" s="415"/>
      <c r="BM33" s="415"/>
      <c r="BN33" s="415"/>
      <c r="BO33" s="415"/>
      <c r="BP33" s="415"/>
      <c r="BQ33" s="415"/>
      <c r="BR33" s="415"/>
      <c r="BS33" s="415"/>
      <c r="BT33" s="415"/>
      <c r="BU33" s="415"/>
      <c r="BV33" s="415"/>
      <c r="BW33" s="415"/>
      <c r="BX33" s="415"/>
      <c r="BY33" s="415"/>
      <c r="BZ33" s="415"/>
      <c r="CA33" s="415"/>
      <c r="CB33" s="415"/>
      <c r="CC33" s="415"/>
      <c r="CD33" s="415"/>
      <c r="CE33" s="415"/>
      <c r="CF33" s="415"/>
      <c r="CG33" s="415"/>
      <c r="CH33" s="415"/>
      <c r="CI33" s="415"/>
      <c r="CJ33" s="415"/>
      <c r="CK33" s="415"/>
      <c r="CL33" s="415"/>
      <c r="CM33" s="415"/>
      <c r="CN33" s="415"/>
      <c r="CO33" s="415"/>
      <c r="CP33" s="415"/>
      <c r="CQ33" s="415"/>
      <c r="CR33" s="415"/>
      <c r="CS33" s="415"/>
      <c r="CT33" s="415"/>
      <c r="CU33" s="415"/>
      <c r="CV33" s="415"/>
      <c r="CW33" s="415"/>
      <c r="CX33" s="415"/>
      <c r="CY33" s="415"/>
      <c r="CZ33" s="415"/>
      <c r="DA33" s="415"/>
      <c r="DB33" s="415"/>
      <c r="DC33" s="415"/>
      <c r="DD33" s="415"/>
      <c r="DE33" s="415"/>
      <c r="DF33" s="415"/>
      <c r="DG33" s="415"/>
      <c r="DH33" s="415"/>
      <c r="DI33" s="415"/>
      <c r="DJ33" s="415"/>
      <c r="DK33" s="415"/>
      <c r="DL33" s="415"/>
      <c r="DM33" s="415"/>
      <c r="DN33" s="415"/>
      <c r="DO33" s="415"/>
      <c r="DP33" s="415"/>
      <c r="DQ33" s="415"/>
      <c r="DR33" s="415"/>
      <c r="DS33" s="415"/>
      <c r="DT33" s="415"/>
      <c r="DU33" s="415"/>
      <c r="DV33" s="415"/>
      <c r="DW33" s="415"/>
      <c r="DX33" s="415"/>
      <c r="DY33" s="415"/>
      <c r="DZ33" s="415"/>
      <c r="EA33" s="415"/>
      <c r="EB33" s="415"/>
      <c r="EC33" s="415"/>
      <c r="ED33" s="415"/>
      <c r="EE33" s="415"/>
      <c r="EF33" s="415"/>
      <c r="EG33" s="415"/>
      <c r="EH33" s="415"/>
      <c r="EI33" s="415"/>
      <c r="EJ33" s="415"/>
      <c r="EK33" s="415"/>
      <c r="EL33" s="415"/>
      <c r="EM33" s="415"/>
      <c r="EN33" s="415"/>
      <c r="EO33" s="415"/>
      <c r="EP33" s="415"/>
      <c r="EQ33" s="415"/>
      <c r="ER33" s="415"/>
      <c r="ES33" s="415"/>
      <c r="ET33" s="415"/>
      <c r="EU33" s="415"/>
      <c r="EV33" s="415"/>
      <c r="EW33" s="415"/>
      <c r="EX33" s="415"/>
      <c r="EY33" s="415"/>
      <c r="EZ33" s="415"/>
      <c r="FA33" s="415"/>
      <c r="FB33" s="415"/>
      <c r="FC33" s="415"/>
      <c r="FD33" s="415"/>
      <c r="FE33" s="415"/>
      <c r="FF33" s="415"/>
      <c r="FG33" s="415"/>
      <c r="FH33" s="415"/>
      <c r="FI33" s="415"/>
      <c r="FJ33" s="415"/>
      <c r="FK33" s="415"/>
      <c r="FL33" s="415"/>
      <c r="FM33" s="415"/>
      <c r="FN33" s="415"/>
      <c r="FO33" s="415"/>
      <c r="FP33" s="415"/>
      <c r="FQ33" s="415"/>
      <c r="FR33" s="415"/>
      <c r="FS33" s="415"/>
      <c r="FT33" s="415"/>
      <c r="FU33" s="415"/>
      <c r="FV33" s="415"/>
      <c r="FW33" s="415"/>
      <c r="FX33" s="415"/>
      <c r="FY33" s="415"/>
      <c r="FZ33" s="415"/>
      <c r="GA33" s="415"/>
      <c r="GB33" s="415"/>
      <c r="GC33" s="415"/>
      <c r="GD33" s="415"/>
      <c r="GE33" s="415"/>
      <c r="GF33" s="415"/>
      <c r="GG33" s="415"/>
      <c r="GH33" s="415"/>
      <c r="GI33" s="415"/>
      <c r="GJ33" s="415"/>
      <c r="GK33" s="415"/>
      <c r="GL33" s="415"/>
      <c r="GM33" s="415"/>
      <c r="GN33" s="415"/>
      <c r="GO33" s="415"/>
      <c r="GP33" s="415"/>
      <c r="GQ33" s="415"/>
      <c r="GR33" s="415"/>
      <c r="GS33" s="415"/>
      <c r="GT33" s="415"/>
      <c r="GU33" s="415"/>
      <c r="GV33" s="415"/>
      <c r="GW33" s="415"/>
      <c r="GX33" s="415"/>
      <c r="GY33" s="415"/>
      <c r="GZ33" s="415"/>
      <c r="HA33" s="415"/>
      <c r="HB33" s="415"/>
      <c r="HC33" s="415"/>
      <c r="HD33" s="415"/>
      <c r="HE33" s="415"/>
      <c r="HF33" s="415"/>
      <c r="HG33" s="415"/>
      <c r="HH33" s="415"/>
      <c r="HI33" s="415"/>
      <c r="HJ33" s="415"/>
      <c r="HK33" s="415"/>
      <c r="HL33" s="415"/>
      <c r="HM33" s="415"/>
      <c r="HN33" s="415"/>
      <c r="HO33" s="415"/>
      <c r="HP33" s="415"/>
      <c r="HQ33" s="415"/>
      <c r="HR33" s="415"/>
      <c r="HS33" s="415"/>
      <c r="HT33" s="415"/>
      <c r="HU33" s="415"/>
      <c r="HV33" s="415"/>
      <c r="HW33" s="415"/>
      <c r="HX33" s="415"/>
      <c r="HY33" s="415"/>
      <c r="HZ33" s="415"/>
      <c r="IA33" s="415"/>
      <c r="IB33" s="415"/>
      <c r="IC33" s="415"/>
      <c r="ID33" s="415"/>
      <c r="IE33" s="415"/>
      <c r="IF33" s="415"/>
      <c r="IG33" s="415"/>
      <c r="IH33" s="415"/>
      <c r="II33" s="415"/>
      <c r="IJ33" s="415"/>
      <c r="IK33" s="415"/>
      <c r="IL33" s="415"/>
      <c r="IM33" s="415"/>
      <c r="IN33" s="415"/>
      <c r="IO33" s="415"/>
      <c r="IP33" s="415"/>
      <c r="IQ33" s="415"/>
      <c r="IR33" s="415"/>
      <c r="IS33" s="415"/>
      <c r="IT33" s="415"/>
      <c r="IU33" s="415"/>
      <c r="IV33" s="415"/>
    </row>
    <row r="34" spans="1:9" s="703" customFormat="1" ht="16.5" customHeight="1">
      <c r="A34" s="249"/>
      <c r="B34" s="248"/>
      <c r="C34" s="6"/>
      <c r="D34" s="248"/>
      <c r="E34" s="463"/>
      <c r="F34" s="248"/>
      <c r="G34" s="248"/>
      <c r="H34" s="248"/>
      <c r="I34" s="248"/>
    </row>
    <row r="35" spans="1:256" s="859" customFormat="1" ht="16.5" customHeight="1">
      <c r="A35" s="214"/>
      <c r="B35" s="247"/>
      <c r="C35" s="549">
        <v>14</v>
      </c>
      <c r="D35" s="1031" t="s">
        <v>424</v>
      </c>
      <c r="E35" s="1031" t="s">
        <v>67</v>
      </c>
      <c r="F35" s="553" t="s">
        <v>372</v>
      </c>
      <c r="G35" s="84" t="s">
        <v>619</v>
      </c>
      <c r="H35" s="1032">
        <v>5</v>
      </c>
      <c r="I35" s="1033">
        <f>TIME(13,30,0)</f>
        <v>0.5625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859" customFormat="1" ht="16.5" customHeight="1">
      <c r="A36" s="249"/>
      <c r="B36" s="248"/>
      <c r="C36" s="6">
        <v>15</v>
      </c>
      <c r="D36" s="403" t="s">
        <v>423</v>
      </c>
      <c r="E36" s="403" t="s">
        <v>852</v>
      </c>
      <c r="F36" s="248" t="s">
        <v>374</v>
      </c>
      <c r="G36" s="12" t="s">
        <v>619</v>
      </c>
      <c r="H36" s="404">
        <v>115</v>
      </c>
      <c r="I36" s="1035">
        <f>I35+TIME(,H35,0)</f>
        <v>0.5659722222222222</v>
      </c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  <c r="Y36" s="703"/>
      <c r="Z36" s="703"/>
      <c r="AA36" s="703"/>
      <c r="AB36" s="703"/>
      <c r="AC36" s="703"/>
      <c r="AD36" s="703"/>
      <c r="AE36" s="703"/>
      <c r="AF36" s="703"/>
      <c r="AG36" s="703"/>
      <c r="AH36" s="703"/>
      <c r="AI36" s="703"/>
      <c r="AJ36" s="703"/>
      <c r="AK36" s="703"/>
      <c r="AL36" s="703"/>
      <c r="AM36" s="703"/>
      <c r="AN36" s="703"/>
      <c r="AO36" s="703"/>
      <c r="AP36" s="703"/>
      <c r="AQ36" s="703"/>
      <c r="AR36" s="703"/>
      <c r="AS36" s="703"/>
      <c r="AT36" s="703"/>
      <c r="AU36" s="703"/>
      <c r="AV36" s="703"/>
      <c r="AW36" s="703"/>
      <c r="AX36" s="703"/>
      <c r="AY36" s="703"/>
      <c r="AZ36" s="703"/>
      <c r="BA36" s="703"/>
      <c r="BB36" s="703"/>
      <c r="BC36" s="703"/>
      <c r="BD36" s="703"/>
      <c r="BE36" s="703"/>
      <c r="BF36" s="703"/>
      <c r="BG36" s="703"/>
      <c r="BH36" s="703"/>
      <c r="BI36" s="703"/>
      <c r="BJ36" s="703"/>
      <c r="BK36" s="703"/>
      <c r="BL36" s="703"/>
      <c r="BM36" s="703"/>
      <c r="BN36" s="703"/>
      <c r="BO36" s="703"/>
      <c r="BP36" s="703"/>
      <c r="BQ36" s="703"/>
      <c r="BR36" s="703"/>
      <c r="BS36" s="703"/>
      <c r="BT36" s="703"/>
      <c r="BU36" s="703"/>
      <c r="BV36" s="703"/>
      <c r="BW36" s="703"/>
      <c r="BX36" s="703"/>
      <c r="BY36" s="703"/>
      <c r="BZ36" s="703"/>
      <c r="CA36" s="703"/>
      <c r="CB36" s="703"/>
      <c r="CC36" s="703"/>
      <c r="CD36" s="703"/>
      <c r="CE36" s="703"/>
      <c r="CF36" s="703"/>
      <c r="CG36" s="703"/>
      <c r="CH36" s="703"/>
      <c r="CI36" s="703"/>
      <c r="CJ36" s="703"/>
      <c r="CK36" s="703"/>
      <c r="CL36" s="703"/>
      <c r="CM36" s="703"/>
      <c r="CN36" s="703"/>
      <c r="CO36" s="703"/>
      <c r="CP36" s="703"/>
      <c r="CQ36" s="703"/>
      <c r="CR36" s="703"/>
      <c r="CS36" s="703"/>
      <c r="CT36" s="703"/>
      <c r="CU36" s="703"/>
      <c r="CV36" s="703"/>
      <c r="CW36" s="703"/>
      <c r="CX36" s="703"/>
      <c r="CY36" s="703"/>
      <c r="CZ36" s="703"/>
      <c r="DA36" s="703"/>
      <c r="DB36" s="703"/>
      <c r="DC36" s="703"/>
      <c r="DD36" s="703"/>
      <c r="DE36" s="703"/>
      <c r="DF36" s="703"/>
      <c r="DG36" s="703"/>
      <c r="DH36" s="703"/>
      <c r="DI36" s="703"/>
      <c r="DJ36" s="703"/>
      <c r="DK36" s="703"/>
      <c r="DL36" s="703"/>
      <c r="DM36" s="703"/>
      <c r="DN36" s="703"/>
      <c r="DO36" s="703"/>
      <c r="DP36" s="703"/>
      <c r="DQ36" s="703"/>
      <c r="DR36" s="703"/>
      <c r="DS36" s="703"/>
      <c r="DT36" s="703"/>
      <c r="DU36" s="703"/>
      <c r="DV36" s="703"/>
      <c r="DW36" s="703"/>
      <c r="DX36" s="703"/>
      <c r="DY36" s="703"/>
      <c r="DZ36" s="703"/>
      <c r="EA36" s="703"/>
      <c r="EB36" s="703"/>
      <c r="EC36" s="703"/>
      <c r="ED36" s="703"/>
      <c r="EE36" s="703"/>
      <c r="EF36" s="703"/>
      <c r="EG36" s="703"/>
      <c r="EH36" s="703"/>
      <c r="EI36" s="703"/>
      <c r="EJ36" s="703"/>
      <c r="EK36" s="703"/>
      <c r="EL36" s="703"/>
      <c r="EM36" s="703"/>
      <c r="EN36" s="703"/>
      <c r="EO36" s="703"/>
      <c r="EP36" s="703"/>
      <c r="EQ36" s="703"/>
      <c r="ER36" s="703"/>
      <c r="ES36" s="703"/>
      <c r="ET36" s="703"/>
      <c r="EU36" s="703"/>
      <c r="EV36" s="703"/>
      <c r="EW36" s="703"/>
      <c r="EX36" s="703"/>
      <c r="EY36" s="703"/>
      <c r="EZ36" s="703"/>
      <c r="FA36" s="703"/>
      <c r="FB36" s="703"/>
      <c r="FC36" s="703"/>
      <c r="FD36" s="703"/>
      <c r="FE36" s="703"/>
      <c r="FF36" s="703"/>
      <c r="FG36" s="703"/>
      <c r="FH36" s="703"/>
      <c r="FI36" s="703"/>
      <c r="FJ36" s="703"/>
      <c r="FK36" s="703"/>
      <c r="FL36" s="703"/>
      <c r="FM36" s="703"/>
      <c r="FN36" s="703"/>
      <c r="FO36" s="703"/>
      <c r="FP36" s="703"/>
      <c r="FQ36" s="703"/>
      <c r="FR36" s="703"/>
      <c r="FS36" s="703"/>
      <c r="FT36" s="703"/>
      <c r="FU36" s="703"/>
      <c r="FV36" s="703"/>
      <c r="FW36" s="703"/>
      <c r="FX36" s="703"/>
      <c r="FY36" s="703"/>
      <c r="FZ36" s="703"/>
      <c r="GA36" s="703"/>
      <c r="GB36" s="703"/>
      <c r="GC36" s="703"/>
      <c r="GD36" s="703"/>
      <c r="GE36" s="703"/>
      <c r="GF36" s="703"/>
      <c r="GG36" s="703"/>
      <c r="GH36" s="703"/>
      <c r="GI36" s="703"/>
      <c r="GJ36" s="703"/>
      <c r="GK36" s="703"/>
      <c r="GL36" s="703"/>
      <c r="GM36" s="703"/>
      <c r="GN36" s="703"/>
      <c r="GO36" s="703"/>
      <c r="GP36" s="703"/>
      <c r="GQ36" s="703"/>
      <c r="GR36" s="703"/>
      <c r="GS36" s="703"/>
      <c r="GT36" s="703"/>
      <c r="GU36" s="703"/>
      <c r="GV36" s="703"/>
      <c r="GW36" s="703"/>
      <c r="GX36" s="703"/>
      <c r="GY36" s="703"/>
      <c r="GZ36" s="703"/>
      <c r="HA36" s="703"/>
      <c r="HB36" s="703"/>
      <c r="HC36" s="703"/>
      <c r="HD36" s="703"/>
      <c r="HE36" s="703"/>
      <c r="HF36" s="703"/>
      <c r="HG36" s="703"/>
      <c r="HH36" s="703"/>
      <c r="HI36" s="703"/>
      <c r="HJ36" s="703"/>
      <c r="HK36" s="703"/>
      <c r="HL36" s="703"/>
      <c r="HM36" s="703"/>
      <c r="HN36" s="703"/>
      <c r="HO36" s="703"/>
      <c r="HP36" s="703"/>
      <c r="HQ36" s="703"/>
      <c r="HR36" s="703"/>
      <c r="HS36" s="703"/>
      <c r="HT36" s="703"/>
      <c r="HU36" s="703"/>
      <c r="HV36" s="703"/>
      <c r="HW36" s="703"/>
      <c r="HX36" s="703"/>
      <c r="HY36" s="703"/>
      <c r="HZ36" s="703"/>
      <c r="IA36" s="703"/>
      <c r="IB36" s="703"/>
      <c r="IC36" s="703"/>
      <c r="ID36" s="703"/>
      <c r="IE36" s="703"/>
      <c r="IF36" s="703"/>
      <c r="IG36" s="703"/>
      <c r="IH36" s="703"/>
      <c r="II36" s="703"/>
      <c r="IJ36" s="703"/>
      <c r="IK36" s="703"/>
      <c r="IL36" s="703"/>
      <c r="IM36" s="703"/>
      <c r="IN36" s="703"/>
      <c r="IO36" s="703"/>
      <c r="IP36" s="703"/>
      <c r="IQ36" s="703"/>
      <c r="IR36" s="703"/>
      <c r="IS36" s="703"/>
      <c r="IT36" s="703"/>
      <c r="IU36" s="703"/>
      <c r="IV36" s="703"/>
    </row>
    <row r="37" spans="1:256" s="861" customFormat="1" ht="16.5" customHeight="1">
      <c r="A37" s="214"/>
      <c r="B37" s="247"/>
      <c r="C37" s="84">
        <v>16</v>
      </c>
      <c r="D37" s="1031" t="s">
        <v>424</v>
      </c>
      <c r="E37" s="1031" t="s">
        <v>97</v>
      </c>
      <c r="F37" s="553" t="s">
        <v>372</v>
      </c>
      <c r="G37" s="84" t="s">
        <v>619</v>
      </c>
      <c r="H37" s="1032">
        <v>30</v>
      </c>
      <c r="I37" s="1033">
        <f>I36+TIME(,H36,0)</f>
        <v>0.6458333333333334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859" customFormat="1" ht="16.5" customHeight="1">
      <c r="A38" s="249"/>
      <c r="B38" s="402"/>
      <c r="C38" s="12">
        <v>17</v>
      </c>
      <c r="D38" s="403" t="s">
        <v>424</v>
      </c>
      <c r="E38" s="403" t="s">
        <v>683</v>
      </c>
      <c r="F38" s="56" t="s">
        <v>374</v>
      </c>
      <c r="G38" s="12" t="s">
        <v>535</v>
      </c>
      <c r="H38" s="404">
        <v>120</v>
      </c>
      <c r="I38" s="1035">
        <f>I37+TIME(,H37,0)</f>
        <v>0.6666666666666667</v>
      </c>
      <c r="J38" s="703"/>
      <c r="K38" s="703"/>
      <c r="L38" s="703"/>
      <c r="M38" s="703"/>
      <c r="N38" s="703"/>
      <c r="O38" s="703"/>
      <c r="P38" s="703"/>
      <c r="Q38" s="703"/>
      <c r="R38" s="703"/>
      <c r="S38" s="703"/>
      <c r="T38" s="703"/>
      <c r="U38" s="703"/>
      <c r="V38" s="703"/>
      <c r="W38" s="703"/>
      <c r="X38" s="703"/>
      <c r="Y38" s="703"/>
      <c r="Z38" s="703"/>
      <c r="AA38" s="703"/>
      <c r="AB38" s="703"/>
      <c r="AC38" s="703"/>
      <c r="AD38" s="703"/>
      <c r="AE38" s="703"/>
      <c r="AF38" s="703"/>
      <c r="AG38" s="703"/>
      <c r="AH38" s="703"/>
      <c r="AI38" s="703"/>
      <c r="AJ38" s="703"/>
      <c r="AK38" s="703"/>
      <c r="AL38" s="703"/>
      <c r="AM38" s="703"/>
      <c r="AN38" s="703"/>
      <c r="AO38" s="703"/>
      <c r="AP38" s="703"/>
      <c r="AQ38" s="703"/>
      <c r="AR38" s="703"/>
      <c r="AS38" s="703"/>
      <c r="AT38" s="703"/>
      <c r="AU38" s="703"/>
      <c r="AV38" s="703"/>
      <c r="AW38" s="703"/>
      <c r="AX38" s="703"/>
      <c r="AY38" s="703"/>
      <c r="AZ38" s="703"/>
      <c r="BA38" s="703"/>
      <c r="BB38" s="703"/>
      <c r="BC38" s="703"/>
      <c r="BD38" s="703"/>
      <c r="BE38" s="703"/>
      <c r="BF38" s="703"/>
      <c r="BG38" s="703"/>
      <c r="BH38" s="703"/>
      <c r="BI38" s="703"/>
      <c r="BJ38" s="703"/>
      <c r="BK38" s="703"/>
      <c r="BL38" s="703"/>
      <c r="BM38" s="703"/>
      <c r="BN38" s="703"/>
      <c r="BO38" s="703"/>
      <c r="BP38" s="703"/>
      <c r="BQ38" s="703"/>
      <c r="BR38" s="703"/>
      <c r="BS38" s="703"/>
      <c r="BT38" s="703"/>
      <c r="BU38" s="703"/>
      <c r="BV38" s="703"/>
      <c r="BW38" s="703"/>
      <c r="BX38" s="703"/>
      <c r="BY38" s="703"/>
      <c r="BZ38" s="703"/>
      <c r="CA38" s="703"/>
      <c r="CB38" s="703"/>
      <c r="CC38" s="703"/>
      <c r="CD38" s="703"/>
      <c r="CE38" s="703"/>
      <c r="CF38" s="703"/>
      <c r="CG38" s="703"/>
      <c r="CH38" s="703"/>
      <c r="CI38" s="703"/>
      <c r="CJ38" s="703"/>
      <c r="CK38" s="703"/>
      <c r="CL38" s="703"/>
      <c r="CM38" s="703"/>
      <c r="CN38" s="703"/>
      <c r="CO38" s="703"/>
      <c r="CP38" s="703"/>
      <c r="CQ38" s="703"/>
      <c r="CR38" s="703"/>
      <c r="CS38" s="703"/>
      <c r="CT38" s="703"/>
      <c r="CU38" s="703"/>
      <c r="CV38" s="703"/>
      <c r="CW38" s="703"/>
      <c r="CX38" s="703"/>
      <c r="CY38" s="703"/>
      <c r="CZ38" s="703"/>
      <c r="DA38" s="703"/>
      <c r="DB38" s="703"/>
      <c r="DC38" s="703"/>
      <c r="DD38" s="703"/>
      <c r="DE38" s="703"/>
      <c r="DF38" s="703"/>
      <c r="DG38" s="703"/>
      <c r="DH38" s="703"/>
      <c r="DI38" s="703"/>
      <c r="DJ38" s="703"/>
      <c r="DK38" s="703"/>
      <c r="DL38" s="703"/>
      <c r="DM38" s="703"/>
      <c r="DN38" s="703"/>
      <c r="DO38" s="703"/>
      <c r="DP38" s="703"/>
      <c r="DQ38" s="703"/>
      <c r="DR38" s="703"/>
      <c r="DS38" s="703"/>
      <c r="DT38" s="703"/>
      <c r="DU38" s="703"/>
      <c r="DV38" s="703"/>
      <c r="DW38" s="703"/>
      <c r="DX38" s="703"/>
      <c r="DY38" s="703"/>
      <c r="DZ38" s="703"/>
      <c r="EA38" s="703"/>
      <c r="EB38" s="703"/>
      <c r="EC38" s="703"/>
      <c r="ED38" s="703"/>
      <c r="EE38" s="703"/>
      <c r="EF38" s="703"/>
      <c r="EG38" s="703"/>
      <c r="EH38" s="703"/>
      <c r="EI38" s="703"/>
      <c r="EJ38" s="703"/>
      <c r="EK38" s="703"/>
      <c r="EL38" s="703"/>
      <c r="EM38" s="703"/>
      <c r="EN38" s="703"/>
      <c r="EO38" s="703"/>
      <c r="EP38" s="703"/>
      <c r="EQ38" s="703"/>
      <c r="ER38" s="703"/>
      <c r="ES38" s="703"/>
      <c r="ET38" s="703"/>
      <c r="EU38" s="703"/>
      <c r="EV38" s="703"/>
      <c r="EW38" s="703"/>
      <c r="EX38" s="703"/>
      <c r="EY38" s="703"/>
      <c r="EZ38" s="703"/>
      <c r="FA38" s="703"/>
      <c r="FB38" s="703"/>
      <c r="FC38" s="703"/>
      <c r="FD38" s="703"/>
      <c r="FE38" s="703"/>
      <c r="FF38" s="703"/>
      <c r="FG38" s="703"/>
      <c r="FH38" s="703"/>
      <c r="FI38" s="703"/>
      <c r="FJ38" s="703"/>
      <c r="FK38" s="703"/>
      <c r="FL38" s="703"/>
      <c r="FM38" s="703"/>
      <c r="FN38" s="703"/>
      <c r="FO38" s="703"/>
      <c r="FP38" s="703"/>
      <c r="FQ38" s="703"/>
      <c r="FR38" s="703"/>
      <c r="FS38" s="703"/>
      <c r="FT38" s="703"/>
      <c r="FU38" s="703"/>
      <c r="FV38" s="703"/>
      <c r="FW38" s="703"/>
      <c r="FX38" s="703"/>
      <c r="FY38" s="703"/>
      <c r="FZ38" s="703"/>
      <c r="GA38" s="703"/>
      <c r="GB38" s="703"/>
      <c r="GC38" s="703"/>
      <c r="GD38" s="703"/>
      <c r="GE38" s="703"/>
      <c r="GF38" s="703"/>
      <c r="GG38" s="703"/>
      <c r="GH38" s="703"/>
      <c r="GI38" s="703"/>
      <c r="GJ38" s="703"/>
      <c r="GK38" s="703"/>
      <c r="GL38" s="703"/>
      <c r="GM38" s="703"/>
      <c r="GN38" s="703"/>
      <c r="GO38" s="703"/>
      <c r="GP38" s="703"/>
      <c r="GQ38" s="703"/>
      <c r="GR38" s="703"/>
      <c r="GS38" s="703"/>
      <c r="GT38" s="703"/>
      <c r="GU38" s="703"/>
      <c r="GV38" s="703"/>
      <c r="GW38" s="703"/>
      <c r="GX38" s="703"/>
      <c r="GY38" s="703"/>
      <c r="GZ38" s="703"/>
      <c r="HA38" s="703"/>
      <c r="HB38" s="703"/>
      <c r="HC38" s="703"/>
      <c r="HD38" s="703"/>
      <c r="HE38" s="703"/>
      <c r="HF38" s="703"/>
      <c r="HG38" s="703"/>
      <c r="HH38" s="703"/>
      <c r="HI38" s="703"/>
      <c r="HJ38" s="703"/>
      <c r="HK38" s="703"/>
      <c r="HL38" s="703"/>
      <c r="HM38" s="703"/>
      <c r="HN38" s="703"/>
      <c r="HO38" s="703"/>
      <c r="HP38" s="703"/>
      <c r="HQ38" s="703"/>
      <c r="HR38" s="703"/>
      <c r="HS38" s="703"/>
      <c r="HT38" s="703"/>
      <c r="HU38" s="703"/>
      <c r="HV38" s="703"/>
      <c r="HW38" s="703"/>
      <c r="HX38" s="703"/>
      <c r="HY38" s="703"/>
      <c r="HZ38" s="703"/>
      <c r="IA38" s="703"/>
      <c r="IB38" s="703"/>
      <c r="IC38" s="703"/>
      <c r="ID38" s="703"/>
      <c r="IE38" s="703"/>
      <c r="IF38" s="703"/>
      <c r="IG38" s="703"/>
      <c r="IH38" s="703"/>
      <c r="II38" s="703"/>
      <c r="IJ38" s="703"/>
      <c r="IK38" s="703"/>
      <c r="IL38" s="703"/>
      <c r="IM38" s="703"/>
      <c r="IN38" s="703"/>
      <c r="IO38" s="703"/>
      <c r="IP38" s="703"/>
      <c r="IQ38" s="703"/>
      <c r="IR38" s="703"/>
      <c r="IS38" s="703"/>
      <c r="IT38" s="703"/>
      <c r="IU38" s="703"/>
      <c r="IV38" s="703"/>
    </row>
    <row r="39" spans="1:256" s="415" customFormat="1" ht="16.5" customHeight="1">
      <c r="A39" s="214"/>
      <c r="B39" s="247"/>
      <c r="C39" s="84">
        <v>18</v>
      </c>
      <c r="D39" s="1031" t="s">
        <v>424</v>
      </c>
      <c r="E39" s="1031" t="s">
        <v>99</v>
      </c>
      <c r="F39" s="553" t="s">
        <v>374</v>
      </c>
      <c r="G39" s="84" t="s">
        <v>619</v>
      </c>
      <c r="H39" s="1032">
        <v>0</v>
      </c>
      <c r="I39" s="1033">
        <f>I38+TIME(,H38,0)</f>
        <v>0.7500000000000001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859" customFormat="1" ht="16.5" customHeight="1">
      <c r="A40" s="249"/>
      <c r="B40" s="402"/>
      <c r="C40" s="12"/>
      <c r="D40" s="12"/>
      <c r="E40" s="14"/>
      <c r="F40" s="56"/>
      <c r="G40" s="12"/>
      <c r="H40" s="404"/>
      <c r="I40" s="1035"/>
      <c r="J40" s="703"/>
      <c r="K40" s="703"/>
      <c r="L40" s="703"/>
      <c r="M40" s="703"/>
      <c r="N40" s="703"/>
      <c r="O40" s="703"/>
      <c r="P40" s="703"/>
      <c r="Q40" s="703"/>
      <c r="R40" s="703"/>
      <c r="S40" s="703"/>
      <c r="T40" s="703"/>
      <c r="U40" s="703"/>
      <c r="V40" s="703"/>
      <c r="W40" s="703"/>
      <c r="X40" s="703"/>
      <c r="Y40" s="703"/>
      <c r="Z40" s="703"/>
      <c r="AA40" s="703"/>
      <c r="AB40" s="703"/>
      <c r="AC40" s="703"/>
      <c r="AD40" s="703"/>
      <c r="AE40" s="703"/>
      <c r="AF40" s="703"/>
      <c r="AG40" s="703"/>
      <c r="AH40" s="703"/>
      <c r="AI40" s="703"/>
      <c r="AJ40" s="703"/>
      <c r="AK40" s="703"/>
      <c r="AL40" s="703"/>
      <c r="AM40" s="703"/>
      <c r="AN40" s="703"/>
      <c r="AO40" s="703"/>
      <c r="AP40" s="703"/>
      <c r="AQ40" s="703"/>
      <c r="AR40" s="703"/>
      <c r="AS40" s="703"/>
      <c r="AT40" s="703"/>
      <c r="AU40" s="703"/>
      <c r="AV40" s="703"/>
      <c r="AW40" s="703"/>
      <c r="AX40" s="703"/>
      <c r="AY40" s="703"/>
      <c r="AZ40" s="703"/>
      <c r="BA40" s="703"/>
      <c r="BB40" s="703"/>
      <c r="BC40" s="703"/>
      <c r="BD40" s="703"/>
      <c r="BE40" s="703"/>
      <c r="BF40" s="703"/>
      <c r="BG40" s="703"/>
      <c r="BH40" s="703"/>
      <c r="BI40" s="703"/>
      <c r="BJ40" s="703"/>
      <c r="BK40" s="703"/>
      <c r="BL40" s="703"/>
      <c r="BM40" s="703"/>
      <c r="BN40" s="703"/>
      <c r="BO40" s="703"/>
      <c r="BP40" s="703"/>
      <c r="BQ40" s="703"/>
      <c r="BR40" s="703"/>
      <c r="BS40" s="703"/>
      <c r="BT40" s="703"/>
      <c r="BU40" s="703"/>
      <c r="BV40" s="703"/>
      <c r="BW40" s="703"/>
      <c r="BX40" s="703"/>
      <c r="BY40" s="703"/>
      <c r="BZ40" s="703"/>
      <c r="CA40" s="703"/>
      <c r="CB40" s="703"/>
      <c r="CC40" s="703"/>
      <c r="CD40" s="703"/>
      <c r="CE40" s="703"/>
      <c r="CF40" s="703"/>
      <c r="CG40" s="703"/>
      <c r="CH40" s="703"/>
      <c r="CI40" s="703"/>
      <c r="CJ40" s="703"/>
      <c r="CK40" s="703"/>
      <c r="CL40" s="703"/>
      <c r="CM40" s="703"/>
      <c r="CN40" s="703"/>
      <c r="CO40" s="703"/>
      <c r="CP40" s="703"/>
      <c r="CQ40" s="703"/>
      <c r="CR40" s="703"/>
      <c r="CS40" s="703"/>
      <c r="CT40" s="703"/>
      <c r="CU40" s="703"/>
      <c r="CV40" s="703"/>
      <c r="CW40" s="703"/>
      <c r="CX40" s="703"/>
      <c r="CY40" s="703"/>
      <c r="CZ40" s="703"/>
      <c r="DA40" s="703"/>
      <c r="DB40" s="703"/>
      <c r="DC40" s="703"/>
      <c r="DD40" s="703"/>
      <c r="DE40" s="703"/>
      <c r="DF40" s="703"/>
      <c r="DG40" s="703"/>
      <c r="DH40" s="703"/>
      <c r="DI40" s="703"/>
      <c r="DJ40" s="703"/>
      <c r="DK40" s="703"/>
      <c r="DL40" s="703"/>
      <c r="DM40" s="703"/>
      <c r="DN40" s="703"/>
      <c r="DO40" s="703"/>
      <c r="DP40" s="703"/>
      <c r="DQ40" s="703"/>
      <c r="DR40" s="703"/>
      <c r="DS40" s="703"/>
      <c r="DT40" s="703"/>
      <c r="DU40" s="703"/>
      <c r="DV40" s="703"/>
      <c r="DW40" s="703"/>
      <c r="DX40" s="703"/>
      <c r="DY40" s="703"/>
      <c r="DZ40" s="703"/>
      <c r="EA40" s="703"/>
      <c r="EB40" s="703"/>
      <c r="EC40" s="703"/>
      <c r="ED40" s="703"/>
      <c r="EE40" s="703"/>
      <c r="EF40" s="703"/>
      <c r="EG40" s="703"/>
      <c r="EH40" s="703"/>
      <c r="EI40" s="703"/>
      <c r="EJ40" s="703"/>
      <c r="EK40" s="703"/>
      <c r="EL40" s="703"/>
      <c r="EM40" s="703"/>
      <c r="EN40" s="703"/>
      <c r="EO40" s="703"/>
      <c r="EP40" s="703"/>
      <c r="EQ40" s="703"/>
      <c r="ER40" s="703"/>
      <c r="ES40" s="703"/>
      <c r="ET40" s="703"/>
      <c r="EU40" s="703"/>
      <c r="EV40" s="703"/>
      <c r="EW40" s="703"/>
      <c r="EX40" s="703"/>
      <c r="EY40" s="703"/>
      <c r="EZ40" s="703"/>
      <c r="FA40" s="703"/>
      <c r="FB40" s="703"/>
      <c r="FC40" s="703"/>
      <c r="FD40" s="703"/>
      <c r="FE40" s="703"/>
      <c r="FF40" s="703"/>
      <c r="FG40" s="703"/>
      <c r="FH40" s="703"/>
      <c r="FI40" s="703"/>
      <c r="FJ40" s="703"/>
      <c r="FK40" s="703"/>
      <c r="FL40" s="703"/>
      <c r="FM40" s="703"/>
      <c r="FN40" s="703"/>
      <c r="FO40" s="703"/>
      <c r="FP40" s="703"/>
      <c r="FQ40" s="703"/>
      <c r="FR40" s="703"/>
      <c r="FS40" s="703"/>
      <c r="FT40" s="703"/>
      <c r="FU40" s="703"/>
      <c r="FV40" s="703"/>
      <c r="FW40" s="703"/>
      <c r="FX40" s="703"/>
      <c r="FY40" s="703"/>
      <c r="FZ40" s="703"/>
      <c r="GA40" s="703"/>
      <c r="GB40" s="703"/>
      <c r="GC40" s="703"/>
      <c r="GD40" s="703"/>
      <c r="GE40" s="703"/>
      <c r="GF40" s="703"/>
      <c r="GG40" s="703"/>
      <c r="GH40" s="703"/>
      <c r="GI40" s="703"/>
      <c r="GJ40" s="703"/>
      <c r="GK40" s="703"/>
      <c r="GL40" s="703"/>
      <c r="GM40" s="703"/>
      <c r="GN40" s="703"/>
      <c r="GO40" s="703"/>
      <c r="GP40" s="703"/>
      <c r="GQ40" s="703"/>
      <c r="GR40" s="703"/>
      <c r="GS40" s="703"/>
      <c r="GT40" s="703"/>
      <c r="GU40" s="703"/>
      <c r="GV40" s="703"/>
      <c r="GW40" s="703"/>
      <c r="GX40" s="703"/>
      <c r="GY40" s="703"/>
      <c r="GZ40" s="703"/>
      <c r="HA40" s="703"/>
      <c r="HB40" s="703"/>
      <c r="HC40" s="703"/>
      <c r="HD40" s="703"/>
      <c r="HE40" s="703"/>
      <c r="HF40" s="703"/>
      <c r="HG40" s="703"/>
      <c r="HH40" s="703"/>
      <c r="HI40" s="703"/>
      <c r="HJ40" s="703"/>
      <c r="HK40" s="703"/>
      <c r="HL40" s="703"/>
      <c r="HM40" s="703"/>
      <c r="HN40" s="703"/>
      <c r="HO40" s="703"/>
      <c r="HP40" s="703"/>
      <c r="HQ40" s="703"/>
      <c r="HR40" s="703"/>
      <c r="HS40" s="703"/>
      <c r="HT40" s="703"/>
      <c r="HU40" s="703"/>
      <c r="HV40" s="703"/>
      <c r="HW40" s="703"/>
      <c r="HX40" s="703"/>
      <c r="HY40" s="703"/>
      <c r="HZ40" s="703"/>
      <c r="IA40" s="703"/>
      <c r="IB40" s="703"/>
      <c r="IC40" s="703"/>
      <c r="ID40" s="703"/>
      <c r="IE40" s="703"/>
      <c r="IF40" s="703"/>
      <c r="IG40" s="703"/>
      <c r="IH40" s="703"/>
      <c r="II40" s="703"/>
      <c r="IJ40" s="703"/>
      <c r="IK40" s="703"/>
      <c r="IL40" s="703"/>
      <c r="IM40" s="703"/>
      <c r="IN40" s="703"/>
      <c r="IO40" s="703"/>
      <c r="IP40" s="703"/>
      <c r="IQ40" s="703"/>
      <c r="IR40" s="703"/>
      <c r="IS40" s="703"/>
      <c r="IT40" s="703"/>
      <c r="IU40" s="703"/>
      <c r="IV40" s="703"/>
    </row>
    <row r="41" spans="1:256" s="861" customFormat="1" ht="16.5" customHeight="1">
      <c r="A41" s="239"/>
      <c r="B41" s="239"/>
      <c r="C41" s="239"/>
      <c r="D41" s="239"/>
      <c r="E41" s="239"/>
      <c r="F41" s="239"/>
      <c r="G41" s="240"/>
      <c r="H41" s="239"/>
      <c r="I41" s="239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5"/>
      <c r="AN41" s="415"/>
      <c r="AO41" s="415"/>
      <c r="AP41" s="415"/>
      <c r="AQ41" s="415"/>
      <c r="AR41" s="415"/>
      <c r="AS41" s="415"/>
      <c r="AT41" s="415"/>
      <c r="AU41" s="415"/>
      <c r="AV41" s="415"/>
      <c r="AW41" s="415"/>
      <c r="AX41" s="415"/>
      <c r="AY41" s="415"/>
      <c r="AZ41" s="415"/>
      <c r="BA41" s="415"/>
      <c r="BB41" s="415"/>
      <c r="BC41" s="415"/>
      <c r="BD41" s="415"/>
      <c r="BE41" s="415"/>
      <c r="BF41" s="415"/>
      <c r="BG41" s="415"/>
      <c r="BH41" s="415"/>
      <c r="BI41" s="415"/>
      <c r="BJ41" s="415"/>
      <c r="BK41" s="415"/>
      <c r="BL41" s="415"/>
      <c r="BM41" s="415"/>
      <c r="BN41" s="415"/>
      <c r="BO41" s="415"/>
      <c r="BP41" s="415"/>
      <c r="BQ41" s="415"/>
      <c r="BR41" s="415"/>
      <c r="BS41" s="415"/>
      <c r="BT41" s="415"/>
      <c r="BU41" s="415"/>
      <c r="BV41" s="415"/>
      <c r="BW41" s="415"/>
      <c r="BX41" s="415"/>
      <c r="BY41" s="415"/>
      <c r="BZ41" s="415"/>
      <c r="CA41" s="415"/>
      <c r="CB41" s="415"/>
      <c r="CC41" s="415"/>
      <c r="CD41" s="415"/>
      <c r="CE41" s="415"/>
      <c r="CF41" s="415"/>
      <c r="CG41" s="415"/>
      <c r="CH41" s="415"/>
      <c r="CI41" s="415"/>
      <c r="CJ41" s="415"/>
      <c r="CK41" s="415"/>
      <c r="CL41" s="415"/>
      <c r="CM41" s="415"/>
      <c r="CN41" s="415"/>
      <c r="CO41" s="415"/>
      <c r="CP41" s="415"/>
      <c r="CQ41" s="415"/>
      <c r="CR41" s="415"/>
      <c r="CS41" s="415"/>
      <c r="CT41" s="415"/>
      <c r="CU41" s="415"/>
      <c r="CV41" s="415"/>
      <c r="CW41" s="415"/>
      <c r="CX41" s="415"/>
      <c r="CY41" s="415"/>
      <c r="CZ41" s="415"/>
      <c r="DA41" s="415"/>
      <c r="DB41" s="415"/>
      <c r="DC41" s="415"/>
      <c r="DD41" s="415"/>
      <c r="DE41" s="415"/>
      <c r="DF41" s="415"/>
      <c r="DG41" s="415"/>
      <c r="DH41" s="415"/>
      <c r="DI41" s="415"/>
      <c r="DJ41" s="415"/>
      <c r="DK41" s="415"/>
      <c r="DL41" s="415"/>
      <c r="DM41" s="415"/>
      <c r="DN41" s="415"/>
      <c r="DO41" s="415"/>
      <c r="DP41" s="415"/>
      <c r="DQ41" s="415"/>
      <c r="DR41" s="415"/>
      <c r="DS41" s="415"/>
      <c r="DT41" s="415"/>
      <c r="DU41" s="415"/>
      <c r="DV41" s="415"/>
      <c r="DW41" s="415"/>
      <c r="DX41" s="415"/>
      <c r="DY41" s="415"/>
      <c r="DZ41" s="415"/>
      <c r="EA41" s="415"/>
      <c r="EB41" s="415"/>
      <c r="EC41" s="415"/>
      <c r="ED41" s="415"/>
      <c r="EE41" s="415"/>
      <c r="EF41" s="415"/>
      <c r="EG41" s="415"/>
      <c r="EH41" s="415"/>
      <c r="EI41" s="415"/>
      <c r="EJ41" s="415"/>
      <c r="EK41" s="415"/>
      <c r="EL41" s="415"/>
      <c r="EM41" s="415"/>
      <c r="EN41" s="415"/>
      <c r="EO41" s="415"/>
      <c r="EP41" s="415"/>
      <c r="EQ41" s="415"/>
      <c r="ER41" s="415"/>
      <c r="ES41" s="415"/>
      <c r="ET41" s="415"/>
      <c r="EU41" s="415"/>
      <c r="EV41" s="415"/>
      <c r="EW41" s="415"/>
      <c r="EX41" s="415"/>
      <c r="EY41" s="415"/>
      <c r="EZ41" s="415"/>
      <c r="FA41" s="415"/>
      <c r="FB41" s="415"/>
      <c r="FC41" s="415"/>
      <c r="FD41" s="415"/>
      <c r="FE41" s="415"/>
      <c r="FF41" s="415"/>
      <c r="FG41" s="415"/>
      <c r="FH41" s="415"/>
      <c r="FI41" s="415"/>
      <c r="FJ41" s="415"/>
      <c r="FK41" s="415"/>
      <c r="FL41" s="415"/>
      <c r="FM41" s="415"/>
      <c r="FN41" s="415"/>
      <c r="FO41" s="415"/>
      <c r="FP41" s="415"/>
      <c r="FQ41" s="415"/>
      <c r="FR41" s="415"/>
      <c r="FS41" s="415"/>
      <c r="FT41" s="415"/>
      <c r="FU41" s="415"/>
      <c r="FV41" s="415"/>
      <c r="FW41" s="415"/>
      <c r="FX41" s="415"/>
      <c r="FY41" s="415"/>
      <c r="FZ41" s="415"/>
      <c r="GA41" s="415"/>
      <c r="GB41" s="415"/>
      <c r="GC41" s="415"/>
      <c r="GD41" s="415"/>
      <c r="GE41" s="415"/>
      <c r="GF41" s="415"/>
      <c r="GG41" s="415"/>
      <c r="GH41" s="415"/>
      <c r="GI41" s="415"/>
      <c r="GJ41" s="415"/>
      <c r="GK41" s="415"/>
      <c r="GL41" s="415"/>
      <c r="GM41" s="415"/>
      <c r="GN41" s="415"/>
      <c r="GO41" s="415"/>
      <c r="GP41" s="415"/>
      <c r="GQ41" s="415"/>
      <c r="GR41" s="415"/>
      <c r="GS41" s="415"/>
      <c r="GT41" s="415"/>
      <c r="GU41" s="415"/>
      <c r="GV41" s="415"/>
      <c r="GW41" s="415"/>
      <c r="GX41" s="415"/>
      <c r="GY41" s="415"/>
      <c r="GZ41" s="415"/>
      <c r="HA41" s="415"/>
      <c r="HB41" s="415"/>
      <c r="HC41" s="415"/>
      <c r="HD41" s="415"/>
      <c r="HE41" s="415"/>
      <c r="HF41" s="415"/>
      <c r="HG41" s="415"/>
      <c r="HH41" s="415"/>
      <c r="HI41" s="415"/>
      <c r="HJ41" s="415"/>
      <c r="HK41" s="415"/>
      <c r="HL41" s="415"/>
      <c r="HM41" s="415"/>
      <c r="HN41" s="415"/>
      <c r="HO41" s="415"/>
      <c r="HP41" s="415"/>
      <c r="HQ41" s="415"/>
      <c r="HR41" s="415"/>
      <c r="HS41" s="415"/>
      <c r="HT41" s="415"/>
      <c r="HU41" s="415"/>
      <c r="HV41" s="415"/>
      <c r="HW41" s="415"/>
      <c r="HX41" s="415"/>
      <c r="HY41" s="415"/>
      <c r="HZ41" s="415"/>
      <c r="IA41" s="415"/>
      <c r="IB41" s="415"/>
      <c r="IC41" s="415"/>
      <c r="ID41" s="415"/>
      <c r="IE41" s="415"/>
      <c r="IF41" s="415"/>
      <c r="IG41" s="415"/>
      <c r="IH41" s="415"/>
      <c r="II41" s="415"/>
      <c r="IJ41" s="415"/>
      <c r="IK41" s="415"/>
      <c r="IL41" s="415"/>
      <c r="IM41" s="415"/>
      <c r="IN41" s="415"/>
      <c r="IO41" s="415"/>
      <c r="IP41" s="415"/>
      <c r="IQ41" s="415"/>
      <c r="IR41" s="415"/>
      <c r="IS41" s="415"/>
      <c r="IT41" s="415"/>
      <c r="IU41" s="415"/>
      <c r="IV41" s="415"/>
    </row>
    <row r="42" spans="1:256" s="861" customFormat="1" ht="16.5" customHeight="1">
      <c r="A42" s="1115"/>
      <c r="B42" s="1850" t="s">
        <v>853</v>
      </c>
      <c r="C42" s="1850"/>
      <c r="D42" s="1850"/>
      <c r="E42" s="1850"/>
      <c r="F42" s="1850"/>
      <c r="G42" s="1850"/>
      <c r="H42" s="1850"/>
      <c r="I42" s="1850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  <c r="AO42" s="415"/>
      <c r="AP42" s="415"/>
      <c r="AQ42" s="415"/>
      <c r="AR42" s="415"/>
      <c r="AS42" s="415"/>
      <c r="AT42" s="415"/>
      <c r="AU42" s="415"/>
      <c r="AV42" s="415"/>
      <c r="AW42" s="415"/>
      <c r="AX42" s="415"/>
      <c r="AY42" s="415"/>
      <c r="AZ42" s="415"/>
      <c r="BA42" s="415"/>
      <c r="BB42" s="415"/>
      <c r="BC42" s="415"/>
      <c r="BD42" s="415"/>
      <c r="BE42" s="415"/>
      <c r="BF42" s="415"/>
      <c r="BG42" s="415"/>
      <c r="BH42" s="415"/>
      <c r="BI42" s="415"/>
      <c r="BJ42" s="415"/>
      <c r="BK42" s="415"/>
      <c r="BL42" s="415"/>
      <c r="BM42" s="415"/>
      <c r="BN42" s="415"/>
      <c r="BO42" s="415"/>
      <c r="BP42" s="415"/>
      <c r="BQ42" s="415"/>
      <c r="BR42" s="415"/>
      <c r="BS42" s="415"/>
      <c r="BT42" s="415"/>
      <c r="BU42" s="415"/>
      <c r="BV42" s="415"/>
      <c r="BW42" s="415"/>
      <c r="BX42" s="415"/>
      <c r="BY42" s="415"/>
      <c r="BZ42" s="415"/>
      <c r="CA42" s="415"/>
      <c r="CB42" s="415"/>
      <c r="CC42" s="415"/>
      <c r="CD42" s="415"/>
      <c r="CE42" s="415"/>
      <c r="CF42" s="415"/>
      <c r="CG42" s="415"/>
      <c r="CH42" s="415"/>
      <c r="CI42" s="415"/>
      <c r="CJ42" s="415"/>
      <c r="CK42" s="415"/>
      <c r="CL42" s="415"/>
      <c r="CM42" s="415"/>
      <c r="CN42" s="415"/>
      <c r="CO42" s="415"/>
      <c r="CP42" s="415"/>
      <c r="CQ42" s="415"/>
      <c r="CR42" s="415"/>
      <c r="CS42" s="415"/>
      <c r="CT42" s="415"/>
      <c r="CU42" s="415"/>
      <c r="CV42" s="415"/>
      <c r="CW42" s="415"/>
      <c r="CX42" s="415"/>
      <c r="CY42" s="415"/>
      <c r="CZ42" s="415"/>
      <c r="DA42" s="415"/>
      <c r="DB42" s="415"/>
      <c r="DC42" s="415"/>
      <c r="DD42" s="415"/>
      <c r="DE42" s="415"/>
      <c r="DF42" s="415"/>
      <c r="DG42" s="415"/>
      <c r="DH42" s="415"/>
      <c r="DI42" s="415"/>
      <c r="DJ42" s="415"/>
      <c r="DK42" s="415"/>
      <c r="DL42" s="415"/>
      <c r="DM42" s="415"/>
      <c r="DN42" s="415"/>
      <c r="DO42" s="415"/>
      <c r="DP42" s="415"/>
      <c r="DQ42" s="415"/>
      <c r="DR42" s="415"/>
      <c r="DS42" s="415"/>
      <c r="DT42" s="415"/>
      <c r="DU42" s="415"/>
      <c r="DV42" s="415"/>
      <c r="DW42" s="415"/>
      <c r="DX42" s="415"/>
      <c r="DY42" s="415"/>
      <c r="DZ42" s="415"/>
      <c r="EA42" s="415"/>
      <c r="EB42" s="415"/>
      <c r="EC42" s="415"/>
      <c r="ED42" s="415"/>
      <c r="EE42" s="415"/>
      <c r="EF42" s="415"/>
      <c r="EG42" s="415"/>
      <c r="EH42" s="415"/>
      <c r="EI42" s="415"/>
      <c r="EJ42" s="415"/>
      <c r="EK42" s="415"/>
      <c r="EL42" s="415"/>
      <c r="EM42" s="415"/>
      <c r="EN42" s="415"/>
      <c r="EO42" s="415"/>
      <c r="EP42" s="415"/>
      <c r="EQ42" s="415"/>
      <c r="ER42" s="415"/>
      <c r="ES42" s="415"/>
      <c r="ET42" s="415"/>
      <c r="EU42" s="415"/>
      <c r="EV42" s="415"/>
      <c r="EW42" s="415"/>
      <c r="EX42" s="415"/>
      <c r="EY42" s="415"/>
      <c r="EZ42" s="415"/>
      <c r="FA42" s="415"/>
      <c r="FB42" s="415"/>
      <c r="FC42" s="415"/>
      <c r="FD42" s="415"/>
      <c r="FE42" s="415"/>
      <c r="FF42" s="415"/>
      <c r="FG42" s="415"/>
      <c r="FH42" s="415"/>
      <c r="FI42" s="415"/>
      <c r="FJ42" s="415"/>
      <c r="FK42" s="415"/>
      <c r="FL42" s="415"/>
      <c r="FM42" s="415"/>
      <c r="FN42" s="415"/>
      <c r="FO42" s="415"/>
      <c r="FP42" s="415"/>
      <c r="FQ42" s="415"/>
      <c r="FR42" s="415"/>
      <c r="FS42" s="415"/>
      <c r="FT42" s="415"/>
      <c r="FU42" s="415"/>
      <c r="FV42" s="415"/>
      <c r="FW42" s="415"/>
      <c r="FX42" s="415"/>
      <c r="FY42" s="415"/>
      <c r="FZ42" s="415"/>
      <c r="GA42" s="415"/>
      <c r="GB42" s="415"/>
      <c r="GC42" s="415"/>
      <c r="GD42" s="415"/>
      <c r="GE42" s="415"/>
      <c r="GF42" s="415"/>
      <c r="GG42" s="415"/>
      <c r="GH42" s="415"/>
      <c r="GI42" s="415"/>
      <c r="GJ42" s="415"/>
      <c r="GK42" s="415"/>
      <c r="GL42" s="415"/>
      <c r="GM42" s="415"/>
      <c r="GN42" s="415"/>
      <c r="GO42" s="415"/>
      <c r="GP42" s="415"/>
      <c r="GQ42" s="415"/>
      <c r="GR42" s="415"/>
      <c r="GS42" s="415"/>
      <c r="GT42" s="415"/>
      <c r="GU42" s="415"/>
      <c r="GV42" s="415"/>
      <c r="GW42" s="415"/>
      <c r="GX42" s="415"/>
      <c r="GY42" s="415"/>
      <c r="GZ42" s="415"/>
      <c r="HA42" s="415"/>
      <c r="HB42" s="415"/>
      <c r="HC42" s="415"/>
      <c r="HD42" s="415"/>
      <c r="HE42" s="415"/>
      <c r="HF42" s="415"/>
      <c r="HG42" s="415"/>
      <c r="HH42" s="415"/>
      <c r="HI42" s="415"/>
      <c r="HJ42" s="415"/>
      <c r="HK42" s="415"/>
      <c r="HL42" s="415"/>
      <c r="HM42" s="415"/>
      <c r="HN42" s="415"/>
      <c r="HO42" s="415"/>
      <c r="HP42" s="415"/>
      <c r="HQ42" s="415"/>
      <c r="HR42" s="415"/>
      <c r="HS42" s="415"/>
      <c r="HT42" s="415"/>
      <c r="HU42" s="415"/>
      <c r="HV42" s="415"/>
      <c r="HW42" s="415"/>
      <c r="HX42" s="415"/>
      <c r="HY42" s="415"/>
      <c r="HZ42" s="415"/>
      <c r="IA42" s="415"/>
      <c r="IB42" s="415"/>
      <c r="IC42" s="415"/>
      <c r="ID42" s="415"/>
      <c r="IE42" s="415"/>
      <c r="IF42" s="415"/>
      <c r="IG42" s="415"/>
      <c r="IH42" s="415"/>
      <c r="II42" s="415"/>
      <c r="IJ42" s="415"/>
      <c r="IK42" s="415"/>
      <c r="IL42" s="415"/>
      <c r="IM42" s="415"/>
      <c r="IN42" s="415"/>
      <c r="IO42" s="415"/>
      <c r="IP42" s="415"/>
      <c r="IQ42" s="415"/>
      <c r="IR42" s="415"/>
      <c r="IS42" s="415"/>
      <c r="IT42" s="415"/>
      <c r="IU42" s="415"/>
      <c r="IV42" s="415"/>
    </row>
    <row r="43" spans="1:256" s="859" customFormat="1" ht="16.5" customHeight="1">
      <c r="A43" s="319"/>
      <c r="B43" s="320"/>
      <c r="C43" s="320"/>
      <c r="D43" s="320"/>
      <c r="E43" s="320"/>
      <c r="F43" s="320"/>
      <c r="G43" s="320"/>
      <c r="H43" s="320"/>
      <c r="I43" s="309"/>
      <c r="J43" s="703"/>
      <c r="K43" s="703"/>
      <c r="L43" s="703"/>
      <c r="M43" s="703"/>
      <c r="N43" s="703"/>
      <c r="O43" s="703"/>
      <c r="P43" s="703"/>
      <c r="Q43" s="703"/>
      <c r="R43" s="703"/>
      <c r="S43" s="703"/>
      <c r="T43" s="703"/>
      <c r="U43" s="703"/>
      <c r="V43" s="703"/>
      <c r="W43" s="703"/>
      <c r="X43" s="703"/>
      <c r="Y43" s="703"/>
      <c r="Z43" s="703"/>
      <c r="AA43" s="703"/>
      <c r="AB43" s="703"/>
      <c r="AC43" s="703"/>
      <c r="AD43" s="703"/>
      <c r="AE43" s="703"/>
      <c r="AF43" s="703"/>
      <c r="AG43" s="703"/>
      <c r="AH43" s="703"/>
      <c r="AI43" s="703"/>
      <c r="AJ43" s="703"/>
      <c r="AK43" s="703"/>
      <c r="AL43" s="703"/>
      <c r="AM43" s="703"/>
      <c r="AN43" s="703"/>
      <c r="AO43" s="703"/>
      <c r="AP43" s="703"/>
      <c r="AQ43" s="703"/>
      <c r="AR43" s="703"/>
      <c r="AS43" s="703"/>
      <c r="AT43" s="703"/>
      <c r="AU43" s="703"/>
      <c r="AV43" s="703"/>
      <c r="AW43" s="703"/>
      <c r="AX43" s="703"/>
      <c r="AY43" s="703"/>
      <c r="AZ43" s="703"/>
      <c r="BA43" s="703"/>
      <c r="BB43" s="703"/>
      <c r="BC43" s="703"/>
      <c r="BD43" s="703"/>
      <c r="BE43" s="703"/>
      <c r="BF43" s="703"/>
      <c r="BG43" s="703"/>
      <c r="BH43" s="703"/>
      <c r="BI43" s="703"/>
      <c r="BJ43" s="703"/>
      <c r="BK43" s="703"/>
      <c r="BL43" s="703"/>
      <c r="BM43" s="703"/>
      <c r="BN43" s="703"/>
      <c r="BO43" s="703"/>
      <c r="BP43" s="703"/>
      <c r="BQ43" s="703"/>
      <c r="BR43" s="703"/>
      <c r="BS43" s="703"/>
      <c r="BT43" s="703"/>
      <c r="BU43" s="703"/>
      <c r="BV43" s="703"/>
      <c r="BW43" s="703"/>
      <c r="BX43" s="703"/>
      <c r="BY43" s="703"/>
      <c r="BZ43" s="703"/>
      <c r="CA43" s="703"/>
      <c r="CB43" s="703"/>
      <c r="CC43" s="703"/>
      <c r="CD43" s="703"/>
      <c r="CE43" s="703"/>
      <c r="CF43" s="703"/>
      <c r="CG43" s="703"/>
      <c r="CH43" s="703"/>
      <c r="CI43" s="703"/>
      <c r="CJ43" s="703"/>
      <c r="CK43" s="703"/>
      <c r="CL43" s="703"/>
      <c r="CM43" s="703"/>
      <c r="CN43" s="703"/>
      <c r="CO43" s="703"/>
      <c r="CP43" s="703"/>
      <c r="CQ43" s="703"/>
      <c r="CR43" s="703"/>
      <c r="CS43" s="703"/>
      <c r="CT43" s="703"/>
      <c r="CU43" s="703"/>
      <c r="CV43" s="703"/>
      <c r="CW43" s="703"/>
      <c r="CX43" s="703"/>
      <c r="CY43" s="703"/>
      <c r="CZ43" s="703"/>
      <c r="DA43" s="703"/>
      <c r="DB43" s="703"/>
      <c r="DC43" s="703"/>
      <c r="DD43" s="703"/>
      <c r="DE43" s="703"/>
      <c r="DF43" s="703"/>
      <c r="DG43" s="703"/>
      <c r="DH43" s="703"/>
      <c r="DI43" s="703"/>
      <c r="DJ43" s="703"/>
      <c r="DK43" s="703"/>
      <c r="DL43" s="703"/>
      <c r="DM43" s="703"/>
      <c r="DN43" s="703"/>
      <c r="DO43" s="703"/>
      <c r="DP43" s="703"/>
      <c r="DQ43" s="703"/>
      <c r="DR43" s="703"/>
      <c r="DS43" s="703"/>
      <c r="DT43" s="703"/>
      <c r="DU43" s="703"/>
      <c r="DV43" s="703"/>
      <c r="DW43" s="703"/>
      <c r="DX43" s="703"/>
      <c r="DY43" s="703"/>
      <c r="DZ43" s="703"/>
      <c r="EA43" s="703"/>
      <c r="EB43" s="703"/>
      <c r="EC43" s="703"/>
      <c r="ED43" s="703"/>
      <c r="EE43" s="703"/>
      <c r="EF43" s="703"/>
      <c r="EG43" s="703"/>
      <c r="EH43" s="703"/>
      <c r="EI43" s="703"/>
      <c r="EJ43" s="703"/>
      <c r="EK43" s="703"/>
      <c r="EL43" s="703"/>
      <c r="EM43" s="703"/>
      <c r="EN43" s="703"/>
      <c r="EO43" s="703"/>
      <c r="EP43" s="703"/>
      <c r="EQ43" s="703"/>
      <c r="ER43" s="703"/>
      <c r="ES43" s="703"/>
      <c r="ET43" s="703"/>
      <c r="EU43" s="703"/>
      <c r="EV43" s="703"/>
      <c r="EW43" s="703"/>
      <c r="EX43" s="703"/>
      <c r="EY43" s="703"/>
      <c r="EZ43" s="703"/>
      <c r="FA43" s="703"/>
      <c r="FB43" s="703"/>
      <c r="FC43" s="703"/>
      <c r="FD43" s="703"/>
      <c r="FE43" s="703"/>
      <c r="FF43" s="703"/>
      <c r="FG43" s="703"/>
      <c r="FH43" s="703"/>
      <c r="FI43" s="703"/>
      <c r="FJ43" s="703"/>
      <c r="FK43" s="703"/>
      <c r="FL43" s="703"/>
      <c r="FM43" s="703"/>
      <c r="FN43" s="703"/>
      <c r="FO43" s="703"/>
      <c r="FP43" s="703"/>
      <c r="FQ43" s="703"/>
      <c r="FR43" s="703"/>
      <c r="FS43" s="703"/>
      <c r="FT43" s="703"/>
      <c r="FU43" s="703"/>
      <c r="FV43" s="703"/>
      <c r="FW43" s="703"/>
      <c r="FX43" s="703"/>
      <c r="FY43" s="703"/>
      <c r="FZ43" s="703"/>
      <c r="GA43" s="703"/>
      <c r="GB43" s="703"/>
      <c r="GC43" s="703"/>
      <c r="GD43" s="703"/>
      <c r="GE43" s="703"/>
      <c r="GF43" s="703"/>
      <c r="GG43" s="703"/>
      <c r="GH43" s="703"/>
      <c r="GI43" s="703"/>
      <c r="GJ43" s="703"/>
      <c r="GK43" s="703"/>
      <c r="GL43" s="703"/>
      <c r="GM43" s="703"/>
      <c r="GN43" s="703"/>
      <c r="GO43" s="703"/>
      <c r="GP43" s="703"/>
      <c r="GQ43" s="703"/>
      <c r="GR43" s="703"/>
      <c r="GS43" s="703"/>
      <c r="GT43" s="703"/>
      <c r="GU43" s="703"/>
      <c r="GV43" s="703"/>
      <c r="GW43" s="703"/>
      <c r="GX43" s="703"/>
      <c r="GY43" s="703"/>
      <c r="GZ43" s="703"/>
      <c r="HA43" s="703"/>
      <c r="HB43" s="703"/>
      <c r="HC43" s="703"/>
      <c r="HD43" s="703"/>
      <c r="HE43" s="703"/>
      <c r="HF43" s="703"/>
      <c r="HG43" s="703"/>
      <c r="HH43" s="703"/>
      <c r="HI43" s="703"/>
      <c r="HJ43" s="703"/>
      <c r="HK43" s="703"/>
      <c r="HL43" s="703"/>
      <c r="HM43" s="703"/>
      <c r="HN43" s="703"/>
      <c r="HO43" s="703"/>
      <c r="HP43" s="703"/>
      <c r="HQ43" s="703"/>
      <c r="HR43" s="703"/>
      <c r="HS43" s="703"/>
      <c r="HT43" s="703"/>
      <c r="HU43" s="703"/>
      <c r="HV43" s="703"/>
      <c r="HW43" s="703"/>
      <c r="HX43" s="703"/>
      <c r="HY43" s="703"/>
      <c r="HZ43" s="703"/>
      <c r="IA43" s="703"/>
      <c r="IB43" s="703"/>
      <c r="IC43" s="703"/>
      <c r="ID43" s="703"/>
      <c r="IE43" s="703"/>
      <c r="IF43" s="703"/>
      <c r="IG43" s="703"/>
      <c r="IH43" s="703"/>
      <c r="II43" s="703"/>
      <c r="IJ43" s="703"/>
      <c r="IK43" s="703"/>
      <c r="IL43" s="703"/>
      <c r="IM43" s="703"/>
      <c r="IN43" s="703"/>
      <c r="IO43" s="703"/>
      <c r="IP43" s="703"/>
      <c r="IQ43" s="703"/>
      <c r="IR43" s="703"/>
      <c r="IS43" s="703"/>
      <c r="IT43" s="703"/>
      <c r="IU43" s="703"/>
      <c r="IV43" s="703"/>
    </row>
    <row r="44" spans="1:256" s="859" customFormat="1" ht="16.5" customHeight="1">
      <c r="A44" s="214"/>
      <c r="B44" s="247"/>
      <c r="C44" s="84">
        <v>19</v>
      </c>
      <c r="D44" s="1031" t="s">
        <v>424</v>
      </c>
      <c r="E44" s="1031" t="s">
        <v>683</v>
      </c>
      <c r="F44" s="553" t="s">
        <v>372</v>
      </c>
      <c r="G44" s="84" t="s">
        <v>535</v>
      </c>
      <c r="H44" s="1032">
        <v>120</v>
      </c>
      <c r="I44" s="1033">
        <f>TIME(8,0,0)</f>
        <v>0.3333333333333333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859" customFormat="1" ht="16.5" customHeight="1">
      <c r="A45" s="249"/>
      <c r="B45" s="248"/>
      <c r="C45" s="12">
        <v>20</v>
      </c>
      <c r="D45" s="403" t="s">
        <v>424</v>
      </c>
      <c r="E45" s="403" t="s">
        <v>97</v>
      </c>
      <c r="F45" s="56" t="s">
        <v>374</v>
      </c>
      <c r="G45" s="12" t="s">
        <v>619</v>
      </c>
      <c r="H45" s="404">
        <v>30</v>
      </c>
      <c r="I45" s="1035">
        <f>I44+TIME(0,H44,0)</f>
        <v>0.41666666666666663</v>
      </c>
      <c r="J45" s="703"/>
      <c r="K45" s="703"/>
      <c r="L45" s="703"/>
      <c r="M45" s="703"/>
      <c r="N45" s="703"/>
      <c r="O45" s="703"/>
      <c r="P45" s="703"/>
      <c r="Q45" s="703"/>
      <c r="R45" s="703"/>
      <c r="S45" s="703"/>
      <c r="T45" s="703"/>
      <c r="U45" s="703"/>
      <c r="V45" s="703"/>
      <c r="W45" s="703"/>
      <c r="X45" s="703"/>
      <c r="Y45" s="703"/>
      <c r="Z45" s="703"/>
      <c r="AA45" s="703"/>
      <c r="AB45" s="703"/>
      <c r="AC45" s="703"/>
      <c r="AD45" s="703"/>
      <c r="AE45" s="703"/>
      <c r="AF45" s="703"/>
      <c r="AG45" s="703"/>
      <c r="AH45" s="703"/>
      <c r="AI45" s="703"/>
      <c r="AJ45" s="703"/>
      <c r="AK45" s="703"/>
      <c r="AL45" s="703"/>
      <c r="AM45" s="703"/>
      <c r="AN45" s="703"/>
      <c r="AO45" s="703"/>
      <c r="AP45" s="703"/>
      <c r="AQ45" s="703"/>
      <c r="AR45" s="703"/>
      <c r="AS45" s="703"/>
      <c r="AT45" s="703"/>
      <c r="AU45" s="703"/>
      <c r="AV45" s="703"/>
      <c r="AW45" s="703"/>
      <c r="AX45" s="703"/>
      <c r="AY45" s="703"/>
      <c r="AZ45" s="703"/>
      <c r="BA45" s="703"/>
      <c r="BB45" s="703"/>
      <c r="BC45" s="703"/>
      <c r="BD45" s="703"/>
      <c r="BE45" s="703"/>
      <c r="BF45" s="703"/>
      <c r="BG45" s="703"/>
      <c r="BH45" s="703"/>
      <c r="BI45" s="703"/>
      <c r="BJ45" s="703"/>
      <c r="BK45" s="703"/>
      <c r="BL45" s="703"/>
      <c r="BM45" s="703"/>
      <c r="BN45" s="703"/>
      <c r="BO45" s="703"/>
      <c r="BP45" s="703"/>
      <c r="BQ45" s="703"/>
      <c r="BR45" s="703"/>
      <c r="BS45" s="703"/>
      <c r="BT45" s="703"/>
      <c r="BU45" s="703"/>
      <c r="BV45" s="703"/>
      <c r="BW45" s="703"/>
      <c r="BX45" s="703"/>
      <c r="BY45" s="703"/>
      <c r="BZ45" s="703"/>
      <c r="CA45" s="703"/>
      <c r="CB45" s="703"/>
      <c r="CC45" s="703"/>
      <c r="CD45" s="703"/>
      <c r="CE45" s="703"/>
      <c r="CF45" s="703"/>
      <c r="CG45" s="703"/>
      <c r="CH45" s="703"/>
      <c r="CI45" s="703"/>
      <c r="CJ45" s="703"/>
      <c r="CK45" s="703"/>
      <c r="CL45" s="703"/>
      <c r="CM45" s="703"/>
      <c r="CN45" s="703"/>
      <c r="CO45" s="703"/>
      <c r="CP45" s="703"/>
      <c r="CQ45" s="703"/>
      <c r="CR45" s="703"/>
      <c r="CS45" s="703"/>
      <c r="CT45" s="703"/>
      <c r="CU45" s="703"/>
      <c r="CV45" s="703"/>
      <c r="CW45" s="703"/>
      <c r="CX45" s="703"/>
      <c r="CY45" s="703"/>
      <c r="CZ45" s="703"/>
      <c r="DA45" s="703"/>
      <c r="DB45" s="703"/>
      <c r="DC45" s="703"/>
      <c r="DD45" s="703"/>
      <c r="DE45" s="703"/>
      <c r="DF45" s="703"/>
      <c r="DG45" s="703"/>
      <c r="DH45" s="703"/>
      <c r="DI45" s="703"/>
      <c r="DJ45" s="703"/>
      <c r="DK45" s="703"/>
      <c r="DL45" s="703"/>
      <c r="DM45" s="703"/>
      <c r="DN45" s="703"/>
      <c r="DO45" s="703"/>
      <c r="DP45" s="703"/>
      <c r="DQ45" s="703"/>
      <c r="DR45" s="703"/>
      <c r="DS45" s="703"/>
      <c r="DT45" s="703"/>
      <c r="DU45" s="703"/>
      <c r="DV45" s="703"/>
      <c r="DW45" s="703"/>
      <c r="DX45" s="703"/>
      <c r="DY45" s="703"/>
      <c r="DZ45" s="703"/>
      <c r="EA45" s="703"/>
      <c r="EB45" s="703"/>
      <c r="EC45" s="703"/>
      <c r="ED45" s="703"/>
      <c r="EE45" s="703"/>
      <c r="EF45" s="703"/>
      <c r="EG45" s="703"/>
      <c r="EH45" s="703"/>
      <c r="EI45" s="703"/>
      <c r="EJ45" s="703"/>
      <c r="EK45" s="703"/>
      <c r="EL45" s="703"/>
      <c r="EM45" s="703"/>
      <c r="EN45" s="703"/>
      <c r="EO45" s="703"/>
      <c r="EP45" s="703"/>
      <c r="EQ45" s="703"/>
      <c r="ER45" s="703"/>
      <c r="ES45" s="703"/>
      <c r="ET45" s="703"/>
      <c r="EU45" s="703"/>
      <c r="EV45" s="703"/>
      <c r="EW45" s="703"/>
      <c r="EX45" s="703"/>
      <c r="EY45" s="703"/>
      <c r="EZ45" s="703"/>
      <c r="FA45" s="703"/>
      <c r="FB45" s="703"/>
      <c r="FC45" s="703"/>
      <c r="FD45" s="703"/>
      <c r="FE45" s="703"/>
      <c r="FF45" s="703"/>
      <c r="FG45" s="703"/>
      <c r="FH45" s="703"/>
      <c r="FI45" s="703"/>
      <c r="FJ45" s="703"/>
      <c r="FK45" s="703"/>
      <c r="FL45" s="703"/>
      <c r="FM45" s="703"/>
      <c r="FN45" s="703"/>
      <c r="FO45" s="703"/>
      <c r="FP45" s="703"/>
      <c r="FQ45" s="703"/>
      <c r="FR45" s="703"/>
      <c r="FS45" s="703"/>
      <c r="FT45" s="703"/>
      <c r="FU45" s="703"/>
      <c r="FV45" s="703"/>
      <c r="FW45" s="703"/>
      <c r="FX45" s="703"/>
      <c r="FY45" s="703"/>
      <c r="FZ45" s="703"/>
      <c r="GA45" s="703"/>
      <c r="GB45" s="703"/>
      <c r="GC45" s="703"/>
      <c r="GD45" s="703"/>
      <c r="GE45" s="703"/>
      <c r="GF45" s="703"/>
      <c r="GG45" s="703"/>
      <c r="GH45" s="703"/>
      <c r="GI45" s="703"/>
      <c r="GJ45" s="703"/>
      <c r="GK45" s="703"/>
      <c r="GL45" s="703"/>
      <c r="GM45" s="703"/>
      <c r="GN45" s="703"/>
      <c r="GO45" s="703"/>
      <c r="GP45" s="703"/>
      <c r="GQ45" s="703"/>
      <c r="GR45" s="703"/>
      <c r="GS45" s="703"/>
      <c r="GT45" s="703"/>
      <c r="GU45" s="703"/>
      <c r="GV45" s="703"/>
      <c r="GW45" s="703"/>
      <c r="GX45" s="703"/>
      <c r="GY45" s="703"/>
      <c r="GZ45" s="703"/>
      <c r="HA45" s="703"/>
      <c r="HB45" s="703"/>
      <c r="HC45" s="703"/>
      <c r="HD45" s="703"/>
      <c r="HE45" s="703"/>
      <c r="HF45" s="703"/>
      <c r="HG45" s="703"/>
      <c r="HH45" s="703"/>
      <c r="HI45" s="703"/>
      <c r="HJ45" s="703"/>
      <c r="HK45" s="703"/>
      <c r="HL45" s="703"/>
      <c r="HM45" s="703"/>
      <c r="HN45" s="703"/>
      <c r="HO45" s="703"/>
      <c r="HP45" s="703"/>
      <c r="HQ45" s="703"/>
      <c r="HR45" s="703"/>
      <c r="HS45" s="703"/>
      <c r="HT45" s="703"/>
      <c r="HU45" s="703"/>
      <c r="HV45" s="703"/>
      <c r="HW45" s="703"/>
      <c r="HX45" s="703"/>
      <c r="HY45" s="703"/>
      <c r="HZ45" s="703"/>
      <c r="IA45" s="703"/>
      <c r="IB45" s="703"/>
      <c r="IC45" s="703"/>
      <c r="ID45" s="703"/>
      <c r="IE45" s="703"/>
      <c r="IF45" s="703"/>
      <c r="IG45" s="703"/>
      <c r="IH45" s="703"/>
      <c r="II45" s="703"/>
      <c r="IJ45" s="703"/>
      <c r="IK45" s="703"/>
      <c r="IL45" s="703"/>
      <c r="IM45" s="703"/>
      <c r="IN45" s="703"/>
      <c r="IO45" s="703"/>
      <c r="IP45" s="703"/>
      <c r="IQ45" s="703"/>
      <c r="IR45" s="703"/>
      <c r="IS45" s="703"/>
      <c r="IT45" s="703"/>
      <c r="IU45" s="703"/>
      <c r="IV45" s="703"/>
    </row>
    <row r="46" spans="1:256" s="861" customFormat="1" ht="16.5" customHeight="1">
      <c r="A46" s="214"/>
      <c r="B46" s="247"/>
      <c r="C46" s="84">
        <v>21</v>
      </c>
      <c r="D46" s="1031" t="s">
        <v>424</v>
      </c>
      <c r="E46" s="1031" t="s">
        <v>854</v>
      </c>
      <c r="F46" s="553" t="s">
        <v>374</v>
      </c>
      <c r="G46" s="84" t="s">
        <v>535</v>
      </c>
      <c r="H46" s="1032">
        <v>120</v>
      </c>
      <c r="I46" s="1033">
        <f>I45+TIME(0,H45,0)</f>
        <v>0.43749999999999994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859" customFormat="1" ht="16.5" customHeight="1">
      <c r="A47" s="1036"/>
      <c r="B47" s="1037"/>
      <c r="C47" s="1038">
        <v>22</v>
      </c>
      <c r="D47" s="403" t="s">
        <v>424</v>
      </c>
      <c r="E47" s="1037" t="s">
        <v>855</v>
      </c>
      <c r="F47" s="1039" t="s">
        <v>374</v>
      </c>
      <c r="G47" s="12" t="s">
        <v>619</v>
      </c>
      <c r="H47" s="1037">
        <v>0</v>
      </c>
      <c r="I47" s="1035">
        <f>I46+TIME(0,H46,0)</f>
        <v>0.5208333333333333</v>
      </c>
      <c r="J47" s="703"/>
      <c r="K47" s="703"/>
      <c r="L47" s="703"/>
      <c r="M47" s="703"/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03"/>
      <c r="Y47" s="703"/>
      <c r="Z47" s="703"/>
      <c r="AA47" s="703"/>
      <c r="AB47" s="703"/>
      <c r="AC47" s="703"/>
      <c r="AD47" s="703"/>
      <c r="AE47" s="703"/>
      <c r="AF47" s="703"/>
      <c r="AG47" s="703"/>
      <c r="AH47" s="703"/>
      <c r="AI47" s="703"/>
      <c r="AJ47" s="703"/>
      <c r="AK47" s="703"/>
      <c r="AL47" s="703"/>
      <c r="AM47" s="703"/>
      <c r="AN47" s="703"/>
      <c r="AO47" s="703"/>
      <c r="AP47" s="703"/>
      <c r="AQ47" s="703"/>
      <c r="AR47" s="703"/>
      <c r="AS47" s="703"/>
      <c r="AT47" s="703"/>
      <c r="AU47" s="703"/>
      <c r="AV47" s="703"/>
      <c r="AW47" s="703"/>
      <c r="AX47" s="703"/>
      <c r="AY47" s="703"/>
      <c r="AZ47" s="703"/>
      <c r="BA47" s="703"/>
      <c r="BB47" s="703"/>
      <c r="BC47" s="703"/>
      <c r="BD47" s="703"/>
      <c r="BE47" s="703"/>
      <c r="BF47" s="703"/>
      <c r="BG47" s="703"/>
      <c r="BH47" s="703"/>
      <c r="BI47" s="703"/>
      <c r="BJ47" s="703"/>
      <c r="BK47" s="703"/>
      <c r="BL47" s="703"/>
      <c r="BM47" s="703"/>
      <c r="BN47" s="703"/>
      <c r="BO47" s="703"/>
      <c r="BP47" s="703"/>
      <c r="BQ47" s="703"/>
      <c r="BR47" s="703"/>
      <c r="BS47" s="703"/>
      <c r="BT47" s="703"/>
      <c r="BU47" s="703"/>
      <c r="BV47" s="703"/>
      <c r="BW47" s="703"/>
      <c r="BX47" s="703"/>
      <c r="BY47" s="703"/>
      <c r="BZ47" s="703"/>
      <c r="CA47" s="703"/>
      <c r="CB47" s="703"/>
      <c r="CC47" s="703"/>
      <c r="CD47" s="703"/>
      <c r="CE47" s="703"/>
      <c r="CF47" s="703"/>
      <c r="CG47" s="703"/>
      <c r="CH47" s="703"/>
      <c r="CI47" s="703"/>
      <c r="CJ47" s="703"/>
      <c r="CK47" s="703"/>
      <c r="CL47" s="703"/>
      <c r="CM47" s="703"/>
      <c r="CN47" s="703"/>
      <c r="CO47" s="703"/>
      <c r="CP47" s="703"/>
      <c r="CQ47" s="703"/>
      <c r="CR47" s="703"/>
      <c r="CS47" s="703"/>
      <c r="CT47" s="703"/>
      <c r="CU47" s="703"/>
      <c r="CV47" s="703"/>
      <c r="CW47" s="703"/>
      <c r="CX47" s="703"/>
      <c r="CY47" s="703"/>
      <c r="CZ47" s="703"/>
      <c r="DA47" s="703"/>
      <c r="DB47" s="703"/>
      <c r="DC47" s="703"/>
      <c r="DD47" s="703"/>
      <c r="DE47" s="703"/>
      <c r="DF47" s="703"/>
      <c r="DG47" s="703"/>
      <c r="DH47" s="703"/>
      <c r="DI47" s="703"/>
      <c r="DJ47" s="703"/>
      <c r="DK47" s="703"/>
      <c r="DL47" s="703"/>
      <c r="DM47" s="703"/>
      <c r="DN47" s="703"/>
      <c r="DO47" s="703"/>
      <c r="DP47" s="703"/>
      <c r="DQ47" s="703"/>
      <c r="DR47" s="703"/>
      <c r="DS47" s="703"/>
      <c r="DT47" s="703"/>
      <c r="DU47" s="703"/>
      <c r="DV47" s="703"/>
      <c r="DW47" s="703"/>
      <c r="DX47" s="703"/>
      <c r="DY47" s="703"/>
      <c r="DZ47" s="703"/>
      <c r="EA47" s="703"/>
      <c r="EB47" s="703"/>
      <c r="EC47" s="703"/>
      <c r="ED47" s="703"/>
      <c r="EE47" s="703"/>
      <c r="EF47" s="703"/>
      <c r="EG47" s="703"/>
      <c r="EH47" s="703"/>
      <c r="EI47" s="703"/>
      <c r="EJ47" s="703"/>
      <c r="EK47" s="703"/>
      <c r="EL47" s="703"/>
      <c r="EM47" s="703"/>
      <c r="EN47" s="703"/>
      <c r="EO47" s="703"/>
      <c r="EP47" s="703"/>
      <c r="EQ47" s="703"/>
      <c r="ER47" s="703"/>
      <c r="ES47" s="703"/>
      <c r="ET47" s="703"/>
      <c r="EU47" s="703"/>
      <c r="EV47" s="703"/>
      <c r="EW47" s="703"/>
      <c r="EX47" s="703"/>
      <c r="EY47" s="703"/>
      <c r="EZ47" s="703"/>
      <c r="FA47" s="703"/>
      <c r="FB47" s="703"/>
      <c r="FC47" s="703"/>
      <c r="FD47" s="703"/>
      <c r="FE47" s="703"/>
      <c r="FF47" s="703"/>
      <c r="FG47" s="703"/>
      <c r="FH47" s="703"/>
      <c r="FI47" s="703"/>
      <c r="FJ47" s="703"/>
      <c r="FK47" s="703"/>
      <c r="FL47" s="703"/>
      <c r="FM47" s="703"/>
      <c r="FN47" s="703"/>
      <c r="FO47" s="703"/>
      <c r="FP47" s="703"/>
      <c r="FQ47" s="703"/>
      <c r="FR47" s="703"/>
      <c r="FS47" s="703"/>
      <c r="FT47" s="703"/>
      <c r="FU47" s="703"/>
      <c r="FV47" s="703"/>
      <c r="FW47" s="703"/>
      <c r="FX47" s="703"/>
      <c r="FY47" s="703"/>
      <c r="FZ47" s="703"/>
      <c r="GA47" s="703"/>
      <c r="GB47" s="703"/>
      <c r="GC47" s="703"/>
      <c r="GD47" s="703"/>
      <c r="GE47" s="703"/>
      <c r="GF47" s="703"/>
      <c r="GG47" s="703"/>
      <c r="GH47" s="703"/>
      <c r="GI47" s="703"/>
      <c r="GJ47" s="703"/>
      <c r="GK47" s="703"/>
      <c r="GL47" s="703"/>
      <c r="GM47" s="703"/>
      <c r="GN47" s="703"/>
      <c r="GO47" s="703"/>
      <c r="GP47" s="703"/>
      <c r="GQ47" s="703"/>
      <c r="GR47" s="703"/>
      <c r="GS47" s="703"/>
      <c r="GT47" s="703"/>
      <c r="GU47" s="703"/>
      <c r="GV47" s="703"/>
      <c r="GW47" s="703"/>
      <c r="GX47" s="703"/>
      <c r="GY47" s="703"/>
      <c r="GZ47" s="703"/>
      <c r="HA47" s="703"/>
      <c r="HB47" s="703"/>
      <c r="HC47" s="703"/>
      <c r="HD47" s="703"/>
      <c r="HE47" s="703"/>
      <c r="HF47" s="703"/>
      <c r="HG47" s="703"/>
      <c r="HH47" s="703"/>
      <c r="HI47" s="703"/>
      <c r="HJ47" s="703"/>
      <c r="HK47" s="703"/>
      <c r="HL47" s="703"/>
      <c r="HM47" s="703"/>
      <c r="HN47" s="703"/>
      <c r="HO47" s="703"/>
      <c r="HP47" s="703"/>
      <c r="HQ47" s="703"/>
      <c r="HR47" s="703"/>
      <c r="HS47" s="703"/>
      <c r="HT47" s="703"/>
      <c r="HU47" s="703"/>
      <c r="HV47" s="703"/>
      <c r="HW47" s="703"/>
      <c r="HX47" s="703"/>
      <c r="HY47" s="703"/>
      <c r="HZ47" s="703"/>
      <c r="IA47" s="703"/>
      <c r="IB47" s="703"/>
      <c r="IC47" s="703"/>
      <c r="ID47" s="703"/>
      <c r="IE47" s="703"/>
      <c r="IF47" s="703"/>
      <c r="IG47" s="703"/>
      <c r="IH47" s="703"/>
      <c r="II47" s="703"/>
      <c r="IJ47" s="703"/>
      <c r="IK47" s="703"/>
      <c r="IL47" s="703"/>
      <c r="IM47" s="703"/>
      <c r="IN47" s="703"/>
      <c r="IO47" s="703"/>
      <c r="IP47" s="703"/>
      <c r="IQ47" s="703"/>
      <c r="IR47" s="703"/>
      <c r="IS47" s="703"/>
      <c r="IT47" s="703"/>
      <c r="IU47" s="703"/>
      <c r="IV47" s="703"/>
    </row>
    <row r="48" spans="1:9" s="854" customFormat="1" ht="16.5" customHeight="1">
      <c r="A48" s="1206"/>
      <c r="B48" s="1207"/>
      <c r="C48" s="1208"/>
      <c r="D48" s="1207"/>
      <c r="E48" s="1207"/>
      <c r="F48" s="1209"/>
      <c r="G48" s="222"/>
      <c r="H48" s="1207"/>
      <c r="I48" s="1141"/>
    </row>
    <row r="49" spans="10:256" s="861" customFormat="1" ht="16.5" customHeight="1"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5"/>
      <c r="AO49" s="415"/>
      <c r="AP49" s="415"/>
      <c r="AQ49" s="415"/>
      <c r="AR49" s="415"/>
      <c r="AS49" s="415"/>
      <c r="AT49" s="415"/>
      <c r="AU49" s="415"/>
      <c r="AV49" s="415"/>
      <c r="AW49" s="415"/>
      <c r="AX49" s="415"/>
      <c r="AY49" s="415"/>
      <c r="AZ49" s="415"/>
      <c r="BA49" s="415"/>
      <c r="BB49" s="415"/>
      <c r="BC49" s="415"/>
      <c r="BD49" s="415"/>
      <c r="BE49" s="415"/>
      <c r="BF49" s="415"/>
      <c r="BG49" s="415"/>
      <c r="BH49" s="415"/>
      <c r="BI49" s="415"/>
      <c r="BJ49" s="415"/>
      <c r="BK49" s="415"/>
      <c r="BL49" s="415"/>
      <c r="BM49" s="415"/>
      <c r="BN49" s="415"/>
      <c r="BO49" s="415"/>
      <c r="BP49" s="415"/>
      <c r="BQ49" s="415"/>
      <c r="BR49" s="415"/>
      <c r="BS49" s="415"/>
      <c r="BT49" s="415"/>
      <c r="BU49" s="415"/>
      <c r="BV49" s="415"/>
      <c r="BW49" s="415"/>
      <c r="BX49" s="415"/>
      <c r="BY49" s="415"/>
      <c r="BZ49" s="415"/>
      <c r="CA49" s="415"/>
      <c r="CB49" s="415"/>
      <c r="CC49" s="415"/>
      <c r="CD49" s="415"/>
      <c r="CE49" s="415"/>
      <c r="CF49" s="415"/>
      <c r="CG49" s="415"/>
      <c r="CH49" s="415"/>
      <c r="CI49" s="415"/>
      <c r="CJ49" s="415"/>
      <c r="CK49" s="415"/>
      <c r="CL49" s="415"/>
      <c r="CM49" s="415"/>
      <c r="CN49" s="415"/>
      <c r="CO49" s="415"/>
      <c r="CP49" s="415"/>
      <c r="CQ49" s="415"/>
      <c r="CR49" s="415"/>
      <c r="CS49" s="415"/>
      <c r="CT49" s="415"/>
      <c r="CU49" s="415"/>
      <c r="CV49" s="415"/>
      <c r="CW49" s="415"/>
      <c r="CX49" s="415"/>
      <c r="CY49" s="415"/>
      <c r="CZ49" s="415"/>
      <c r="DA49" s="415"/>
      <c r="DB49" s="415"/>
      <c r="DC49" s="415"/>
      <c r="DD49" s="415"/>
      <c r="DE49" s="415"/>
      <c r="DF49" s="415"/>
      <c r="DG49" s="415"/>
      <c r="DH49" s="415"/>
      <c r="DI49" s="415"/>
      <c r="DJ49" s="415"/>
      <c r="DK49" s="415"/>
      <c r="DL49" s="415"/>
      <c r="DM49" s="415"/>
      <c r="DN49" s="415"/>
      <c r="DO49" s="415"/>
      <c r="DP49" s="415"/>
      <c r="DQ49" s="415"/>
      <c r="DR49" s="415"/>
      <c r="DS49" s="415"/>
      <c r="DT49" s="415"/>
      <c r="DU49" s="415"/>
      <c r="DV49" s="415"/>
      <c r="DW49" s="415"/>
      <c r="DX49" s="415"/>
      <c r="DY49" s="415"/>
      <c r="DZ49" s="415"/>
      <c r="EA49" s="415"/>
      <c r="EB49" s="415"/>
      <c r="EC49" s="415"/>
      <c r="ED49" s="415"/>
      <c r="EE49" s="415"/>
      <c r="EF49" s="415"/>
      <c r="EG49" s="415"/>
      <c r="EH49" s="415"/>
      <c r="EI49" s="415"/>
      <c r="EJ49" s="415"/>
      <c r="EK49" s="415"/>
      <c r="EL49" s="415"/>
      <c r="EM49" s="415"/>
      <c r="EN49" s="415"/>
      <c r="EO49" s="415"/>
      <c r="EP49" s="415"/>
      <c r="EQ49" s="415"/>
      <c r="ER49" s="415"/>
      <c r="ES49" s="415"/>
      <c r="ET49" s="415"/>
      <c r="EU49" s="415"/>
      <c r="EV49" s="415"/>
      <c r="EW49" s="415"/>
      <c r="EX49" s="415"/>
      <c r="EY49" s="415"/>
      <c r="EZ49" s="415"/>
      <c r="FA49" s="415"/>
      <c r="FB49" s="415"/>
      <c r="FC49" s="415"/>
      <c r="FD49" s="415"/>
      <c r="FE49" s="415"/>
      <c r="FF49" s="415"/>
      <c r="FG49" s="415"/>
      <c r="FH49" s="415"/>
      <c r="FI49" s="415"/>
      <c r="FJ49" s="415"/>
      <c r="FK49" s="415"/>
      <c r="FL49" s="415"/>
      <c r="FM49" s="415"/>
      <c r="FN49" s="415"/>
      <c r="FO49" s="415"/>
      <c r="FP49" s="415"/>
      <c r="FQ49" s="415"/>
      <c r="FR49" s="415"/>
      <c r="FS49" s="415"/>
      <c r="FT49" s="415"/>
      <c r="FU49" s="415"/>
      <c r="FV49" s="415"/>
      <c r="FW49" s="415"/>
      <c r="FX49" s="415"/>
      <c r="FY49" s="415"/>
      <c r="FZ49" s="415"/>
      <c r="GA49" s="415"/>
      <c r="GB49" s="415"/>
      <c r="GC49" s="415"/>
      <c r="GD49" s="415"/>
      <c r="GE49" s="415"/>
      <c r="GF49" s="415"/>
      <c r="GG49" s="415"/>
      <c r="GH49" s="415"/>
      <c r="GI49" s="415"/>
      <c r="GJ49" s="415"/>
      <c r="GK49" s="415"/>
      <c r="GL49" s="415"/>
      <c r="GM49" s="415"/>
      <c r="GN49" s="415"/>
      <c r="GO49" s="415"/>
      <c r="GP49" s="415"/>
      <c r="GQ49" s="415"/>
      <c r="GR49" s="415"/>
      <c r="GS49" s="415"/>
      <c r="GT49" s="415"/>
      <c r="GU49" s="415"/>
      <c r="GV49" s="415"/>
      <c r="GW49" s="415"/>
      <c r="GX49" s="415"/>
      <c r="GY49" s="415"/>
      <c r="GZ49" s="415"/>
      <c r="HA49" s="415"/>
      <c r="HB49" s="415"/>
      <c r="HC49" s="415"/>
      <c r="HD49" s="415"/>
      <c r="HE49" s="415"/>
      <c r="HF49" s="415"/>
      <c r="HG49" s="415"/>
      <c r="HH49" s="415"/>
      <c r="HI49" s="415"/>
      <c r="HJ49" s="415"/>
      <c r="HK49" s="415"/>
      <c r="HL49" s="415"/>
      <c r="HM49" s="415"/>
      <c r="HN49" s="415"/>
      <c r="HO49" s="415"/>
      <c r="HP49" s="415"/>
      <c r="HQ49" s="415"/>
      <c r="HR49" s="415"/>
      <c r="HS49" s="415"/>
      <c r="HT49" s="415"/>
      <c r="HU49" s="415"/>
      <c r="HV49" s="415"/>
      <c r="HW49" s="415"/>
      <c r="HX49" s="415"/>
      <c r="HY49" s="415"/>
      <c r="HZ49" s="415"/>
      <c r="IA49" s="415"/>
      <c r="IB49" s="415"/>
      <c r="IC49" s="415"/>
      <c r="ID49" s="415"/>
      <c r="IE49" s="415"/>
      <c r="IF49" s="415"/>
      <c r="IG49" s="415"/>
      <c r="IH49" s="415"/>
      <c r="II49" s="415"/>
      <c r="IJ49" s="415"/>
      <c r="IK49" s="415"/>
      <c r="IL49" s="415"/>
      <c r="IM49" s="415"/>
      <c r="IN49" s="415"/>
      <c r="IO49" s="415"/>
      <c r="IP49" s="415"/>
      <c r="IQ49" s="415"/>
      <c r="IR49" s="415"/>
      <c r="IS49" s="415"/>
      <c r="IT49" s="415"/>
      <c r="IU49" s="415"/>
      <c r="IV49" s="415"/>
    </row>
    <row r="50" spans="1:256" s="859" customFormat="1" ht="16.5" customHeight="1">
      <c r="A50" s="704"/>
      <c r="B50" s="704"/>
      <c r="C50" s="704"/>
      <c r="D50" s="704"/>
      <c r="E50" s="704"/>
      <c r="F50" s="704"/>
      <c r="G50" s="704"/>
      <c r="H50" s="704"/>
      <c r="I50" s="704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859" customFormat="1" ht="16.5" customHeight="1">
      <c r="A51" s="704"/>
      <c r="B51" s="704"/>
      <c r="C51" s="704"/>
      <c r="D51" s="704"/>
      <c r="E51" s="704"/>
      <c r="F51" s="704"/>
      <c r="G51" s="704"/>
      <c r="H51" s="704"/>
      <c r="I51" s="70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142" customFormat="1" ht="16.5" customHeight="1">
      <c r="A52" s="704"/>
      <c r="B52" s="704"/>
      <c r="C52" s="704"/>
      <c r="D52" s="704"/>
      <c r="E52" s="704"/>
      <c r="F52" s="704"/>
      <c r="G52" s="704"/>
      <c r="H52" s="704"/>
      <c r="I52" s="704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861" customFormat="1" ht="16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9" ht="16.5" customHeight="1">
      <c r="A54"/>
      <c r="B54"/>
      <c r="C54"/>
      <c r="D54"/>
      <c r="E54"/>
      <c r="F54"/>
      <c r="G54"/>
      <c r="H54"/>
      <c r="I54"/>
    </row>
    <row r="55" spans="1:256" s="859" customFormat="1" ht="16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9" ht="16.5" customHeight="1">
      <c r="A56"/>
      <c r="B56"/>
      <c r="C56"/>
      <c r="D56"/>
      <c r="E56"/>
      <c r="F56"/>
      <c r="G56"/>
      <c r="H56"/>
      <c r="I56"/>
    </row>
    <row r="57" spans="1:9" ht="16.5" customHeight="1">
      <c r="A57"/>
      <c r="B57"/>
      <c r="C57"/>
      <c r="D57"/>
      <c r="E57"/>
      <c r="F57"/>
      <c r="G57"/>
      <c r="H57"/>
      <c r="I57"/>
    </row>
    <row r="58" spans="1:9" ht="16.5" customHeight="1">
      <c r="A58"/>
      <c r="B58"/>
      <c r="C58"/>
      <c r="D58"/>
      <c r="E58"/>
      <c r="F58"/>
      <c r="G58"/>
      <c r="H58"/>
      <c r="I58"/>
    </row>
    <row r="59" spans="1:9" ht="16.5" customHeight="1">
      <c r="A59"/>
      <c r="B59"/>
      <c r="C59"/>
      <c r="D59"/>
      <c r="E59"/>
      <c r="F59"/>
      <c r="G59"/>
      <c r="H59"/>
      <c r="I59"/>
    </row>
    <row r="60" spans="1:9" ht="16.5" customHeight="1">
      <c r="A60"/>
      <c r="B60"/>
      <c r="C60"/>
      <c r="D60"/>
      <c r="E60"/>
      <c r="F60"/>
      <c r="G60"/>
      <c r="H60"/>
      <c r="I60"/>
    </row>
    <row r="61" spans="1:9" ht="16.5" customHeight="1">
      <c r="A61"/>
      <c r="B61"/>
      <c r="C61"/>
      <c r="D61"/>
      <c r="E61"/>
      <c r="F61"/>
      <c r="G61"/>
      <c r="H61"/>
      <c r="I61"/>
    </row>
    <row r="62" spans="1:9" ht="16.5" customHeight="1">
      <c r="A62"/>
      <c r="B62"/>
      <c r="C62"/>
      <c r="D62"/>
      <c r="E62"/>
      <c r="F62"/>
      <c r="G62"/>
      <c r="H62"/>
      <c r="I62"/>
    </row>
    <row r="63" spans="1:9" ht="16.5" customHeight="1">
      <c r="A63"/>
      <c r="B63"/>
      <c r="C63"/>
      <c r="D63"/>
      <c r="E63"/>
      <c r="F63"/>
      <c r="G63"/>
      <c r="H63"/>
      <c r="I63"/>
    </row>
    <row r="64" spans="1:9" ht="16.5" customHeight="1">
      <c r="A64"/>
      <c r="B64"/>
      <c r="C64"/>
      <c r="D64"/>
      <c r="E64"/>
      <c r="F64"/>
      <c r="G64"/>
      <c r="H64"/>
      <c r="I64"/>
    </row>
    <row r="65" spans="1:9" ht="16.5" customHeight="1">
      <c r="A65"/>
      <c r="B65"/>
      <c r="C65"/>
      <c r="D65"/>
      <c r="E65"/>
      <c r="F65"/>
      <c r="G65"/>
      <c r="H65"/>
      <c r="I65"/>
    </row>
    <row r="66" spans="1:9" ht="16.5" customHeight="1">
      <c r="A66"/>
      <c r="B66"/>
      <c r="C66"/>
      <c r="D66"/>
      <c r="E66"/>
      <c r="F66"/>
      <c r="G66"/>
      <c r="H66"/>
      <c r="I66"/>
    </row>
    <row r="67" spans="1:9" ht="16.5" customHeight="1">
      <c r="A67"/>
      <c r="B67"/>
      <c r="C67"/>
      <c r="D67"/>
      <c r="E67"/>
      <c r="F67"/>
      <c r="G67"/>
      <c r="H67"/>
      <c r="I67"/>
    </row>
    <row r="68" spans="1:9" ht="16.5" customHeight="1">
      <c r="A68"/>
      <c r="B68"/>
      <c r="C68"/>
      <c r="D68"/>
      <c r="E68"/>
      <c r="F68"/>
      <c r="G68"/>
      <c r="H68"/>
      <c r="I68"/>
    </row>
    <row r="69" spans="1:9" ht="16.5" customHeight="1">
      <c r="A69"/>
      <c r="B69"/>
      <c r="C69"/>
      <c r="D69"/>
      <c r="E69"/>
      <c r="F69"/>
      <c r="G69"/>
      <c r="H69"/>
      <c r="I69"/>
    </row>
    <row r="70" spans="1:9" ht="16.5" customHeight="1">
      <c r="A70"/>
      <c r="B70"/>
      <c r="C70"/>
      <c r="D70"/>
      <c r="E70"/>
      <c r="F70"/>
      <c r="G70"/>
      <c r="H70"/>
      <c r="I70"/>
    </row>
    <row r="71" spans="1:9" ht="16.5" customHeight="1">
      <c r="A71"/>
      <c r="B71"/>
      <c r="C71"/>
      <c r="D71"/>
      <c r="E71"/>
      <c r="F71"/>
      <c r="G71"/>
      <c r="H71"/>
      <c r="I71"/>
    </row>
    <row r="72" spans="1:9" ht="16.5" customHeight="1">
      <c r="A72"/>
      <c r="B72"/>
      <c r="C72"/>
      <c r="D72"/>
      <c r="E72"/>
      <c r="F72"/>
      <c r="G72"/>
      <c r="H72"/>
      <c r="I72"/>
    </row>
    <row r="73" spans="1:9" ht="16.5" customHeight="1">
      <c r="A73"/>
      <c r="B73"/>
      <c r="C73"/>
      <c r="D73"/>
      <c r="E73"/>
      <c r="F73"/>
      <c r="G73"/>
      <c r="H73"/>
      <c r="I73"/>
    </row>
    <row r="74" spans="1:9" ht="16.5" customHeight="1">
      <c r="A74"/>
      <c r="B74"/>
      <c r="C74"/>
      <c r="D74"/>
      <c r="E74"/>
      <c r="F74"/>
      <c r="G74"/>
      <c r="H74"/>
      <c r="I74"/>
    </row>
    <row r="75" spans="1:9" ht="16.5" customHeight="1">
      <c r="A75"/>
      <c r="B75"/>
      <c r="C75"/>
      <c r="D75"/>
      <c r="E75"/>
      <c r="F75"/>
      <c r="G75"/>
      <c r="H75"/>
      <c r="I75"/>
    </row>
    <row r="76" spans="1:9" ht="16.5" customHeight="1">
      <c r="A76"/>
      <c r="B76"/>
      <c r="C76"/>
      <c r="D76"/>
      <c r="E76"/>
      <c r="F76"/>
      <c r="G76"/>
      <c r="H76"/>
      <c r="I76"/>
    </row>
    <row r="77" spans="1:9" ht="16.5" customHeight="1">
      <c r="A77"/>
      <c r="B77"/>
      <c r="C77"/>
      <c r="D77"/>
      <c r="E77"/>
      <c r="F77"/>
      <c r="G77"/>
      <c r="H77"/>
      <c r="I77"/>
    </row>
    <row r="78" spans="1:9" ht="16.5" customHeight="1">
      <c r="A78"/>
      <c r="B78"/>
      <c r="C78"/>
      <c r="D78"/>
      <c r="E78"/>
      <c r="F78"/>
      <c r="G78"/>
      <c r="H78"/>
      <c r="I78"/>
    </row>
    <row r="79" spans="1:9" ht="16.5" customHeight="1">
      <c r="A79"/>
      <c r="B79"/>
      <c r="C79"/>
      <c r="D79"/>
      <c r="E79"/>
      <c r="F79"/>
      <c r="G79"/>
      <c r="H79"/>
      <c r="I79"/>
    </row>
    <row r="80" spans="1:9" ht="16.5" customHeight="1">
      <c r="A80"/>
      <c r="B80"/>
      <c r="C80"/>
      <c r="D80"/>
      <c r="E80"/>
      <c r="F80"/>
      <c r="G80"/>
      <c r="H80"/>
      <c r="I80"/>
    </row>
    <row r="81" spans="1:9" ht="16.5" customHeight="1">
      <c r="A81"/>
      <c r="B81"/>
      <c r="C81"/>
      <c r="D81"/>
      <c r="E81"/>
      <c r="F81"/>
      <c r="G81"/>
      <c r="H81"/>
      <c r="I81"/>
    </row>
    <row r="82" spans="1:9" ht="16.5" customHeight="1">
      <c r="A82"/>
      <c r="B82"/>
      <c r="C82"/>
      <c r="D82"/>
      <c r="E82"/>
      <c r="F82"/>
      <c r="G82"/>
      <c r="H82"/>
      <c r="I82"/>
    </row>
    <row r="83" spans="1:9" ht="16.5" customHeight="1">
      <c r="A83"/>
      <c r="B83"/>
      <c r="C83"/>
      <c r="D83"/>
      <c r="E83"/>
      <c r="F83"/>
      <c r="G83"/>
      <c r="H83"/>
      <c r="I83"/>
    </row>
    <row r="84" spans="1:9" ht="16.5" customHeight="1">
      <c r="A84"/>
      <c r="B84"/>
      <c r="C84"/>
      <c r="D84"/>
      <c r="E84"/>
      <c r="F84"/>
      <c r="G84"/>
      <c r="H84"/>
      <c r="I84"/>
    </row>
    <row r="85" spans="1:9" ht="16.5" customHeight="1">
      <c r="A85"/>
      <c r="B85"/>
      <c r="C85"/>
      <c r="D85"/>
      <c r="E85"/>
      <c r="F85"/>
      <c r="G85"/>
      <c r="H85"/>
      <c r="I85"/>
    </row>
    <row r="86" spans="1:9" ht="16.5" customHeight="1">
      <c r="A86"/>
      <c r="B86"/>
      <c r="C86"/>
      <c r="D86"/>
      <c r="E86"/>
      <c r="F86"/>
      <c r="G86"/>
      <c r="H86"/>
      <c r="I86"/>
    </row>
    <row r="87" spans="1:9" ht="16.5" customHeight="1">
      <c r="A87"/>
      <c r="B87"/>
      <c r="C87"/>
      <c r="D87"/>
      <c r="E87"/>
      <c r="F87"/>
      <c r="G87"/>
      <c r="H87"/>
      <c r="I87"/>
    </row>
    <row r="88" spans="1:9" ht="16.5" customHeight="1">
      <c r="A88"/>
      <c r="B88"/>
      <c r="C88"/>
      <c r="D88"/>
      <c r="E88"/>
      <c r="F88"/>
      <c r="G88"/>
      <c r="H88"/>
      <c r="I88"/>
    </row>
    <row r="89" spans="1:9" ht="16.5" customHeight="1">
      <c r="A89"/>
      <c r="B89"/>
      <c r="C89"/>
      <c r="D89"/>
      <c r="E89"/>
      <c r="F89"/>
      <c r="G89"/>
      <c r="H89"/>
      <c r="I89"/>
    </row>
    <row r="90" spans="1:9" ht="16.5" customHeight="1">
      <c r="A90"/>
      <c r="B90"/>
      <c r="C90"/>
      <c r="D90"/>
      <c r="E90"/>
      <c r="F90"/>
      <c r="G90"/>
      <c r="H90"/>
      <c r="I90"/>
    </row>
    <row r="91" spans="1:9" ht="16.5" customHeight="1">
      <c r="A91"/>
      <c r="B91"/>
      <c r="C91"/>
      <c r="D91"/>
      <c r="E91"/>
      <c r="F91"/>
      <c r="G91"/>
      <c r="H91"/>
      <c r="I91"/>
    </row>
    <row r="92" spans="1:9" ht="16.5" customHeight="1">
      <c r="A92"/>
      <c r="B92"/>
      <c r="C92"/>
      <c r="D92"/>
      <c r="E92"/>
      <c r="F92"/>
      <c r="G92"/>
      <c r="H92"/>
      <c r="I92"/>
    </row>
    <row r="93" spans="1:9" ht="16.5" customHeight="1">
      <c r="A93"/>
      <c r="B93"/>
      <c r="C93"/>
      <c r="D93"/>
      <c r="E93"/>
      <c r="F93"/>
      <c r="G93"/>
      <c r="H93"/>
      <c r="I93"/>
    </row>
    <row r="94" spans="1:9" ht="16.5" customHeight="1">
      <c r="A94"/>
      <c r="B94"/>
      <c r="C94"/>
      <c r="D94"/>
      <c r="E94"/>
      <c r="F94"/>
      <c r="G94"/>
      <c r="H94"/>
      <c r="I94"/>
    </row>
    <row r="95" spans="1:9" ht="16.5" customHeight="1">
      <c r="A95"/>
      <c r="B95"/>
      <c r="C95"/>
      <c r="D95"/>
      <c r="E95"/>
      <c r="F95"/>
      <c r="G95"/>
      <c r="H95"/>
      <c r="I95"/>
    </row>
    <row r="96" spans="1:9" ht="16.5" customHeight="1">
      <c r="A96"/>
      <c r="B96"/>
      <c r="C96"/>
      <c r="D96"/>
      <c r="E96"/>
      <c r="F96"/>
      <c r="G96"/>
      <c r="H96"/>
      <c r="I96"/>
    </row>
    <row r="97" spans="1:9" ht="16.5" customHeight="1">
      <c r="A97"/>
      <c r="B97"/>
      <c r="C97"/>
      <c r="D97"/>
      <c r="E97"/>
      <c r="F97"/>
      <c r="G97"/>
      <c r="H97"/>
      <c r="I97"/>
    </row>
    <row r="98" spans="1:9" ht="16.5" customHeight="1">
      <c r="A98"/>
      <c r="B98"/>
      <c r="C98"/>
      <c r="D98"/>
      <c r="E98"/>
      <c r="F98"/>
      <c r="G98"/>
      <c r="H98"/>
      <c r="I98"/>
    </row>
    <row r="99" spans="1:9" ht="16.5" customHeight="1">
      <c r="A99"/>
      <c r="B99"/>
      <c r="C99"/>
      <c r="D99"/>
      <c r="E99"/>
      <c r="F99"/>
      <c r="G99"/>
      <c r="H99"/>
      <c r="I99"/>
    </row>
    <row r="100" spans="1:9" ht="16.5" customHeight="1">
      <c r="A100"/>
      <c r="B100"/>
      <c r="C100"/>
      <c r="D100"/>
      <c r="E100"/>
      <c r="F100"/>
      <c r="G100"/>
      <c r="H100"/>
      <c r="I100"/>
    </row>
    <row r="101" spans="1:9" ht="16.5" customHeight="1">
      <c r="A101"/>
      <c r="B101"/>
      <c r="C101"/>
      <c r="D101"/>
      <c r="E101"/>
      <c r="F101"/>
      <c r="G101"/>
      <c r="H101"/>
      <c r="I101"/>
    </row>
    <row r="102" spans="1:9" ht="16.5" customHeight="1">
      <c r="A102"/>
      <c r="B102"/>
      <c r="C102"/>
      <c r="D102"/>
      <c r="E102"/>
      <c r="F102"/>
      <c r="G102"/>
      <c r="H102"/>
      <c r="I102"/>
    </row>
    <row r="103" spans="1:9" ht="16.5" customHeight="1">
      <c r="A103"/>
      <c r="B103"/>
      <c r="C103"/>
      <c r="D103"/>
      <c r="E103"/>
      <c r="F103"/>
      <c r="G103"/>
      <c r="H103"/>
      <c r="I103"/>
    </row>
    <row r="104" spans="1:9" ht="16.5" customHeight="1">
      <c r="A104"/>
      <c r="B104"/>
      <c r="C104"/>
      <c r="D104"/>
      <c r="E104"/>
      <c r="F104"/>
      <c r="G104"/>
      <c r="H104"/>
      <c r="I104"/>
    </row>
    <row r="105" spans="1:9" ht="16.5" customHeight="1">
      <c r="A105"/>
      <c r="B105"/>
      <c r="C105"/>
      <c r="D105"/>
      <c r="E105"/>
      <c r="F105"/>
      <c r="G105"/>
      <c r="H105"/>
      <c r="I105"/>
    </row>
    <row r="106" spans="1:9" ht="16.5" customHeight="1">
      <c r="A106"/>
      <c r="B106"/>
      <c r="C106"/>
      <c r="D106"/>
      <c r="E106"/>
      <c r="F106"/>
      <c r="G106"/>
      <c r="H106"/>
      <c r="I106"/>
    </row>
    <row r="107" spans="1:9" ht="16.5" customHeight="1">
      <c r="A107"/>
      <c r="B107"/>
      <c r="C107"/>
      <c r="D107"/>
      <c r="E107"/>
      <c r="F107"/>
      <c r="G107"/>
      <c r="H107"/>
      <c r="I107"/>
    </row>
    <row r="108" spans="1:9" ht="16.5" customHeight="1">
      <c r="A108"/>
      <c r="B108"/>
      <c r="C108"/>
      <c r="D108"/>
      <c r="E108"/>
      <c r="F108"/>
      <c r="G108"/>
      <c r="H108"/>
      <c r="I108"/>
    </row>
    <row r="109" spans="1:9" ht="16.5" customHeight="1">
      <c r="A109"/>
      <c r="B109"/>
      <c r="C109"/>
      <c r="D109"/>
      <c r="E109"/>
      <c r="F109"/>
      <c r="G109"/>
      <c r="H109"/>
      <c r="I109"/>
    </row>
    <row r="110" spans="1:9" ht="16.5" customHeight="1">
      <c r="A110"/>
      <c r="B110"/>
      <c r="C110"/>
      <c r="D110"/>
      <c r="E110"/>
      <c r="F110"/>
      <c r="G110"/>
      <c r="H110"/>
      <c r="I110"/>
    </row>
    <row r="111" spans="1:9" ht="16.5" customHeight="1">
      <c r="A111"/>
      <c r="B111"/>
      <c r="C111"/>
      <c r="D111"/>
      <c r="E111"/>
      <c r="F111"/>
      <c r="G111"/>
      <c r="H111"/>
      <c r="I111"/>
    </row>
    <row r="112" spans="1:9" ht="16.5" customHeight="1">
      <c r="A112"/>
      <c r="B112"/>
      <c r="C112"/>
      <c r="D112"/>
      <c r="E112"/>
      <c r="F112"/>
      <c r="G112"/>
      <c r="H112"/>
      <c r="I112"/>
    </row>
    <row r="113" spans="1:9" ht="16.5" customHeight="1">
      <c r="A113"/>
      <c r="B113"/>
      <c r="C113"/>
      <c r="D113"/>
      <c r="E113"/>
      <c r="F113"/>
      <c r="G113"/>
      <c r="H113"/>
      <c r="I113"/>
    </row>
    <row r="114" spans="1:9" ht="16.5" customHeight="1">
      <c r="A114"/>
      <c r="B114"/>
      <c r="C114"/>
      <c r="D114"/>
      <c r="E114"/>
      <c r="F114"/>
      <c r="G114"/>
      <c r="H114"/>
      <c r="I114"/>
    </row>
    <row r="115" spans="1:9" ht="16.5" customHeight="1">
      <c r="A115"/>
      <c r="B115"/>
      <c r="C115"/>
      <c r="D115"/>
      <c r="E115"/>
      <c r="F115"/>
      <c r="G115"/>
      <c r="H115"/>
      <c r="I115"/>
    </row>
    <row r="116" spans="1:9" ht="16.5" customHeight="1">
      <c r="A116"/>
      <c r="B116"/>
      <c r="C116"/>
      <c r="D116"/>
      <c r="E116"/>
      <c r="F116"/>
      <c r="G116"/>
      <c r="H116"/>
      <c r="I116"/>
    </row>
    <row r="117" spans="1:9" ht="16.5" customHeight="1">
      <c r="A117"/>
      <c r="B117"/>
      <c r="C117"/>
      <c r="D117"/>
      <c r="E117"/>
      <c r="F117"/>
      <c r="G117"/>
      <c r="H117"/>
      <c r="I117"/>
    </row>
    <row r="118" spans="1:9" ht="16.5" customHeight="1">
      <c r="A118"/>
      <c r="B118"/>
      <c r="C118"/>
      <c r="D118"/>
      <c r="E118"/>
      <c r="F118"/>
      <c r="G118"/>
      <c r="H118"/>
      <c r="I118"/>
    </row>
    <row r="119" spans="1:9" ht="16.5" customHeight="1">
      <c r="A119"/>
      <c r="B119"/>
      <c r="C119"/>
      <c r="D119"/>
      <c r="E119"/>
      <c r="F119"/>
      <c r="G119"/>
      <c r="H119"/>
      <c r="I119"/>
    </row>
    <row r="120" spans="1:9" ht="16.5" customHeight="1">
      <c r="A120"/>
      <c r="B120"/>
      <c r="C120"/>
      <c r="D120"/>
      <c r="E120"/>
      <c r="F120"/>
      <c r="G120"/>
      <c r="H120"/>
      <c r="I120"/>
    </row>
    <row r="121" spans="1:9" ht="16.5" customHeight="1">
      <c r="A121"/>
      <c r="B121"/>
      <c r="C121"/>
      <c r="D121"/>
      <c r="E121"/>
      <c r="F121"/>
      <c r="G121"/>
      <c r="H121"/>
      <c r="I121"/>
    </row>
    <row r="122" spans="1:9" ht="16.5" customHeight="1">
      <c r="A122"/>
      <c r="B122"/>
      <c r="C122"/>
      <c r="D122"/>
      <c r="E122"/>
      <c r="F122"/>
      <c r="G122"/>
      <c r="H122"/>
      <c r="I122"/>
    </row>
    <row r="123" spans="1:9" ht="16.5" customHeight="1">
      <c r="A123"/>
      <c r="B123"/>
      <c r="C123"/>
      <c r="D123"/>
      <c r="E123"/>
      <c r="F123"/>
      <c r="G123"/>
      <c r="H123"/>
      <c r="I123"/>
    </row>
    <row r="124" spans="1:9" ht="16.5" customHeight="1">
      <c r="A124"/>
      <c r="B124"/>
      <c r="C124"/>
      <c r="D124"/>
      <c r="E124"/>
      <c r="F124"/>
      <c r="G124"/>
      <c r="H124"/>
      <c r="I124"/>
    </row>
    <row r="125" spans="1:9" ht="16.5" customHeight="1">
      <c r="A125"/>
      <c r="B125"/>
      <c r="C125"/>
      <c r="D125"/>
      <c r="E125"/>
      <c r="F125"/>
      <c r="G125"/>
      <c r="H125"/>
      <c r="I125"/>
    </row>
    <row r="126" spans="1:9" ht="16.5" customHeight="1">
      <c r="A126"/>
      <c r="B126"/>
      <c r="C126"/>
      <c r="D126"/>
      <c r="E126"/>
      <c r="F126"/>
      <c r="G126"/>
      <c r="H126"/>
      <c r="I126"/>
    </row>
    <row r="127" spans="1:9" ht="16.5" customHeight="1">
      <c r="A127"/>
      <c r="B127"/>
      <c r="C127"/>
      <c r="D127"/>
      <c r="E127"/>
      <c r="F127"/>
      <c r="G127"/>
      <c r="H127"/>
      <c r="I127"/>
    </row>
    <row r="128" spans="1:9" ht="16.5" customHeight="1">
      <c r="A128"/>
      <c r="B128"/>
      <c r="C128"/>
      <c r="D128"/>
      <c r="E128"/>
      <c r="F128"/>
      <c r="G128"/>
      <c r="H128"/>
      <c r="I128"/>
    </row>
    <row r="129" spans="1:9" ht="16.5" customHeight="1">
      <c r="A129"/>
      <c r="B129"/>
      <c r="C129"/>
      <c r="D129"/>
      <c r="E129"/>
      <c r="F129"/>
      <c r="G129"/>
      <c r="H129"/>
      <c r="I129"/>
    </row>
    <row r="130" spans="1:9" ht="16.5" customHeight="1">
      <c r="A130"/>
      <c r="B130"/>
      <c r="C130"/>
      <c r="D130"/>
      <c r="E130"/>
      <c r="F130"/>
      <c r="G130"/>
      <c r="H130"/>
      <c r="I130"/>
    </row>
    <row r="131" spans="1:9" ht="16.5" customHeight="1">
      <c r="A131"/>
      <c r="B131"/>
      <c r="C131"/>
      <c r="D131"/>
      <c r="E131"/>
      <c r="F131"/>
      <c r="G131"/>
      <c r="H131"/>
      <c r="I131"/>
    </row>
    <row r="132" spans="1:9" ht="16.5" customHeight="1">
      <c r="A132"/>
      <c r="B132"/>
      <c r="C132"/>
      <c r="D132"/>
      <c r="E132"/>
      <c r="F132"/>
      <c r="G132"/>
      <c r="H132"/>
      <c r="I132"/>
    </row>
    <row r="133" spans="1:9" ht="16.5" customHeight="1">
      <c r="A133"/>
      <c r="B133"/>
      <c r="C133"/>
      <c r="D133"/>
      <c r="E133"/>
      <c r="F133"/>
      <c r="G133"/>
      <c r="H133"/>
      <c r="I133"/>
    </row>
    <row r="134" spans="1:9" ht="16.5" customHeight="1">
      <c r="A134"/>
      <c r="B134"/>
      <c r="C134"/>
      <c r="D134"/>
      <c r="E134"/>
      <c r="F134"/>
      <c r="G134"/>
      <c r="H134"/>
      <c r="I134"/>
    </row>
    <row r="135" spans="1:9" ht="16.5" customHeight="1">
      <c r="A135"/>
      <c r="B135"/>
      <c r="C135"/>
      <c r="D135"/>
      <c r="E135"/>
      <c r="F135"/>
      <c r="G135"/>
      <c r="H135"/>
      <c r="I135"/>
    </row>
    <row r="136" spans="1:9" ht="16.5" customHeight="1">
      <c r="A136"/>
      <c r="B136"/>
      <c r="C136"/>
      <c r="D136"/>
      <c r="E136"/>
      <c r="F136"/>
      <c r="G136"/>
      <c r="H136"/>
      <c r="I136"/>
    </row>
    <row r="137" spans="1:9" ht="16.5" customHeight="1">
      <c r="A137"/>
      <c r="B137"/>
      <c r="C137"/>
      <c r="D137"/>
      <c r="E137"/>
      <c r="F137"/>
      <c r="G137"/>
      <c r="H137"/>
      <c r="I137"/>
    </row>
    <row r="138" spans="1:9" ht="16.5" customHeight="1">
      <c r="A138"/>
      <c r="B138"/>
      <c r="C138"/>
      <c r="D138"/>
      <c r="E138"/>
      <c r="F138"/>
      <c r="G138"/>
      <c r="H138"/>
      <c r="I138"/>
    </row>
    <row r="139" spans="1:9" ht="16.5" customHeight="1">
      <c r="A139"/>
      <c r="B139"/>
      <c r="C139"/>
      <c r="D139"/>
      <c r="E139"/>
      <c r="F139"/>
      <c r="G139"/>
      <c r="H139"/>
      <c r="I139"/>
    </row>
    <row r="140" spans="1:9" ht="16.5" customHeight="1">
      <c r="A140"/>
      <c r="B140"/>
      <c r="C140"/>
      <c r="D140"/>
      <c r="E140"/>
      <c r="F140"/>
      <c r="G140"/>
      <c r="H140"/>
      <c r="I140"/>
    </row>
    <row r="141" spans="1:9" ht="16.5" customHeight="1">
      <c r="A141"/>
      <c r="B141"/>
      <c r="C141"/>
      <c r="D141"/>
      <c r="E141"/>
      <c r="F141"/>
      <c r="G141"/>
      <c r="H141"/>
      <c r="I141"/>
    </row>
    <row r="142" spans="1:9" ht="16.5" customHeight="1">
      <c r="A142"/>
      <c r="B142"/>
      <c r="C142"/>
      <c r="D142"/>
      <c r="E142"/>
      <c r="F142"/>
      <c r="G142"/>
      <c r="H142"/>
      <c r="I142"/>
    </row>
    <row r="143" spans="1:9" ht="16.5" customHeight="1">
      <c r="A143"/>
      <c r="B143"/>
      <c r="C143"/>
      <c r="D143"/>
      <c r="E143"/>
      <c r="F143"/>
      <c r="G143"/>
      <c r="H143"/>
      <c r="I143"/>
    </row>
    <row r="144" spans="1:9" ht="16.5" customHeight="1">
      <c r="A144"/>
      <c r="B144"/>
      <c r="C144"/>
      <c r="D144"/>
      <c r="E144"/>
      <c r="F144"/>
      <c r="G144"/>
      <c r="H144"/>
      <c r="I144"/>
    </row>
    <row r="145" spans="1:9" ht="16.5" customHeight="1">
      <c r="A145"/>
      <c r="B145"/>
      <c r="C145"/>
      <c r="D145"/>
      <c r="E145"/>
      <c r="F145"/>
      <c r="G145"/>
      <c r="H145"/>
      <c r="I145"/>
    </row>
    <row r="146" spans="1:9" ht="16.5" customHeight="1">
      <c r="A146"/>
      <c r="B146"/>
      <c r="C146"/>
      <c r="D146"/>
      <c r="E146"/>
      <c r="F146"/>
      <c r="G146"/>
      <c r="H146"/>
      <c r="I146"/>
    </row>
    <row r="147" spans="1:9" ht="16.5" customHeight="1">
      <c r="A147"/>
      <c r="B147"/>
      <c r="C147"/>
      <c r="D147"/>
      <c r="E147"/>
      <c r="F147"/>
      <c r="G147"/>
      <c r="H147"/>
      <c r="I147"/>
    </row>
    <row r="148" spans="1:9" ht="16.5" customHeight="1">
      <c r="A148"/>
      <c r="B148"/>
      <c r="C148"/>
      <c r="D148"/>
      <c r="E148"/>
      <c r="F148"/>
      <c r="G148"/>
      <c r="H148"/>
      <c r="I148"/>
    </row>
    <row r="149" spans="1:9" ht="16.5" customHeight="1">
      <c r="A149"/>
      <c r="B149"/>
      <c r="C149"/>
      <c r="D149"/>
      <c r="E149"/>
      <c r="F149"/>
      <c r="G149"/>
      <c r="H149"/>
      <c r="I149"/>
    </row>
    <row r="150" spans="1:9" ht="16.5" customHeight="1">
      <c r="A150"/>
      <c r="B150"/>
      <c r="C150"/>
      <c r="D150"/>
      <c r="E150"/>
      <c r="F150"/>
      <c r="G150"/>
      <c r="H150"/>
      <c r="I150"/>
    </row>
    <row r="151" spans="1:9" ht="16.5" customHeight="1">
      <c r="A151"/>
      <c r="B151"/>
      <c r="C151"/>
      <c r="D151"/>
      <c r="E151"/>
      <c r="F151"/>
      <c r="G151"/>
      <c r="H151"/>
      <c r="I151"/>
    </row>
    <row r="152" spans="1:9" ht="16.5" customHeight="1">
      <c r="A152"/>
      <c r="B152"/>
      <c r="C152"/>
      <c r="D152"/>
      <c r="E152"/>
      <c r="F152"/>
      <c r="G152"/>
      <c r="H152"/>
      <c r="I152"/>
    </row>
    <row r="153" spans="1:9" ht="16.5" customHeight="1">
      <c r="A153"/>
      <c r="B153"/>
      <c r="C153"/>
      <c r="D153"/>
      <c r="E153"/>
      <c r="F153"/>
      <c r="G153"/>
      <c r="H153"/>
      <c r="I153"/>
    </row>
    <row r="154" spans="1:9" ht="16.5" customHeight="1">
      <c r="A154"/>
      <c r="B154"/>
      <c r="C154"/>
      <c r="D154"/>
      <c r="E154"/>
      <c r="F154"/>
      <c r="G154"/>
      <c r="H154"/>
      <c r="I154"/>
    </row>
    <row r="155" spans="1:9" ht="16.5" customHeight="1">
      <c r="A155"/>
      <c r="B155"/>
      <c r="C155"/>
      <c r="D155"/>
      <c r="E155"/>
      <c r="F155"/>
      <c r="G155"/>
      <c r="H155"/>
      <c r="I155"/>
    </row>
    <row r="156" spans="1:9" ht="16.5" customHeight="1">
      <c r="A156"/>
      <c r="B156"/>
      <c r="C156"/>
      <c r="D156"/>
      <c r="E156"/>
      <c r="F156"/>
      <c r="G156"/>
      <c r="H156"/>
      <c r="I156"/>
    </row>
    <row r="157" spans="1:9" ht="16.5" customHeight="1">
      <c r="A157"/>
      <c r="B157"/>
      <c r="C157"/>
      <c r="D157"/>
      <c r="E157"/>
      <c r="F157"/>
      <c r="G157"/>
      <c r="H157"/>
      <c r="I157"/>
    </row>
    <row r="158" spans="1:9" ht="16.5" customHeight="1">
      <c r="A158"/>
      <c r="B158"/>
      <c r="C158"/>
      <c r="D158"/>
      <c r="E158"/>
      <c r="F158"/>
      <c r="G158"/>
      <c r="H158"/>
      <c r="I158"/>
    </row>
    <row r="159" spans="1:9" ht="16.5" customHeight="1">
      <c r="A159"/>
      <c r="B159"/>
      <c r="C159"/>
      <c r="D159"/>
      <c r="E159"/>
      <c r="F159"/>
      <c r="G159"/>
      <c r="H159"/>
      <c r="I159"/>
    </row>
    <row r="160" spans="1:9" ht="16.5" customHeight="1">
      <c r="A160"/>
      <c r="B160"/>
      <c r="C160"/>
      <c r="D160"/>
      <c r="E160"/>
      <c r="F160"/>
      <c r="G160"/>
      <c r="H160"/>
      <c r="I160"/>
    </row>
    <row r="161" spans="1:9" ht="16.5" customHeight="1">
      <c r="A161"/>
      <c r="B161"/>
      <c r="C161"/>
      <c r="D161"/>
      <c r="E161"/>
      <c r="F161"/>
      <c r="G161"/>
      <c r="H161"/>
      <c r="I161"/>
    </row>
    <row r="162" spans="1:9" ht="16.5" customHeight="1">
      <c r="A162"/>
      <c r="B162"/>
      <c r="C162"/>
      <c r="D162"/>
      <c r="E162"/>
      <c r="F162"/>
      <c r="G162"/>
      <c r="H162"/>
      <c r="I162"/>
    </row>
    <row r="163" spans="1:9" ht="16.5" customHeight="1">
      <c r="A163"/>
      <c r="B163"/>
      <c r="C163"/>
      <c r="D163"/>
      <c r="E163"/>
      <c r="F163"/>
      <c r="G163"/>
      <c r="H163"/>
      <c r="I163"/>
    </row>
    <row r="164" spans="1:9" ht="16.5" customHeight="1">
      <c r="A164"/>
      <c r="B164"/>
      <c r="C164"/>
      <c r="D164"/>
      <c r="E164"/>
      <c r="F164"/>
      <c r="G164"/>
      <c r="H164"/>
      <c r="I164"/>
    </row>
    <row r="165" spans="1:9" ht="16.5" customHeight="1">
      <c r="A165"/>
      <c r="B165"/>
      <c r="C165"/>
      <c r="D165"/>
      <c r="E165"/>
      <c r="F165"/>
      <c r="G165"/>
      <c r="H165"/>
      <c r="I165"/>
    </row>
    <row r="166" spans="1:9" ht="16.5" customHeight="1">
      <c r="A166"/>
      <c r="B166"/>
      <c r="C166"/>
      <c r="D166"/>
      <c r="E166"/>
      <c r="F166"/>
      <c r="G166"/>
      <c r="H166"/>
      <c r="I166"/>
    </row>
    <row r="167" spans="1:9" ht="16.5" customHeight="1">
      <c r="A167"/>
      <c r="B167"/>
      <c r="C167"/>
      <c r="D167"/>
      <c r="E167"/>
      <c r="F167"/>
      <c r="G167"/>
      <c r="H167"/>
      <c r="I167"/>
    </row>
    <row r="168" spans="1:9" ht="16.5" customHeight="1">
      <c r="A168"/>
      <c r="B168"/>
      <c r="C168"/>
      <c r="D168"/>
      <c r="E168"/>
      <c r="F168"/>
      <c r="G168"/>
      <c r="H168"/>
      <c r="I168"/>
    </row>
    <row r="169" spans="1:9" ht="16.5" customHeight="1">
      <c r="A169"/>
      <c r="B169"/>
      <c r="C169"/>
      <c r="D169"/>
      <c r="E169"/>
      <c r="F169"/>
      <c r="G169"/>
      <c r="H169"/>
      <c r="I169"/>
    </row>
    <row r="170" spans="1:9" ht="16.5" customHeight="1">
      <c r="A170"/>
      <c r="B170"/>
      <c r="C170"/>
      <c r="D170"/>
      <c r="E170"/>
      <c r="F170"/>
      <c r="G170"/>
      <c r="H170"/>
      <c r="I170"/>
    </row>
    <row r="171" spans="1:9" ht="16.5" customHeight="1">
      <c r="A171"/>
      <c r="B171"/>
      <c r="C171"/>
      <c r="D171"/>
      <c r="E171"/>
      <c r="F171"/>
      <c r="G171"/>
      <c r="H171"/>
      <c r="I171"/>
    </row>
    <row r="172" spans="1:9" ht="16.5" customHeight="1">
      <c r="A172"/>
      <c r="B172"/>
      <c r="C172"/>
      <c r="D172"/>
      <c r="E172"/>
      <c r="F172"/>
      <c r="G172"/>
      <c r="H172"/>
      <c r="I172"/>
    </row>
    <row r="173" spans="1:9" ht="16.5" customHeight="1">
      <c r="A173"/>
      <c r="B173"/>
      <c r="C173"/>
      <c r="D173"/>
      <c r="E173"/>
      <c r="F173"/>
      <c r="G173"/>
      <c r="H173"/>
      <c r="I173"/>
    </row>
    <row r="174" spans="1:9" ht="16.5" customHeight="1">
      <c r="A174"/>
      <c r="B174"/>
      <c r="C174"/>
      <c r="D174"/>
      <c r="E174"/>
      <c r="F174"/>
      <c r="G174"/>
      <c r="H174"/>
      <c r="I174"/>
    </row>
    <row r="175" spans="1:9" ht="16.5" customHeight="1">
      <c r="A175"/>
      <c r="B175"/>
      <c r="C175"/>
      <c r="D175"/>
      <c r="E175"/>
      <c r="F175"/>
      <c r="G175"/>
      <c r="H175"/>
      <c r="I175"/>
    </row>
    <row r="176" spans="1:9" ht="16.5" customHeight="1">
      <c r="A176"/>
      <c r="B176"/>
      <c r="C176"/>
      <c r="D176"/>
      <c r="E176"/>
      <c r="F176"/>
      <c r="G176"/>
      <c r="H176"/>
      <c r="I176"/>
    </row>
    <row r="177" spans="1:9" ht="16.5" customHeight="1">
      <c r="A177"/>
      <c r="B177"/>
      <c r="C177"/>
      <c r="D177"/>
      <c r="E177"/>
      <c r="F177"/>
      <c r="G177"/>
      <c r="H177"/>
      <c r="I177"/>
    </row>
    <row r="178" spans="1:9" ht="16.5" customHeight="1">
      <c r="A178"/>
      <c r="B178"/>
      <c r="C178"/>
      <c r="D178"/>
      <c r="E178"/>
      <c r="F178"/>
      <c r="G178"/>
      <c r="H178"/>
      <c r="I178"/>
    </row>
    <row r="179" spans="1:9" ht="16.5" customHeight="1">
      <c r="A179"/>
      <c r="B179"/>
      <c r="C179"/>
      <c r="D179"/>
      <c r="E179"/>
      <c r="F179"/>
      <c r="G179"/>
      <c r="H179"/>
      <c r="I179"/>
    </row>
    <row r="180" spans="1:9" ht="16.5" customHeight="1">
      <c r="A180"/>
      <c r="B180"/>
      <c r="C180"/>
      <c r="D180"/>
      <c r="E180"/>
      <c r="F180"/>
      <c r="G180"/>
      <c r="H180"/>
      <c r="I180"/>
    </row>
    <row r="181" spans="1:9" ht="16.5" customHeight="1">
      <c r="A181"/>
      <c r="B181"/>
      <c r="C181"/>
      <c r="D181"/>
      <c r="E181"/>
      <c r="F181"/>
      <c r="G181"/>
      <c r="H181"/>
      <c r="I181"/>
    </row>
    <row r="182" spans="1:9" ht="16.5" customHeight="1">
      <c r="A182"/>
      <c r="B182"/>
      <c r="C182"/>
      <c r="D182"/>
      <c r="E182"/>
      <c r="F182"/>
      <c r="G182"/>
      <c r="H182"/>
      <c r="I182"/>
    </row>
    <row r="183" spans="1:9" ht="16.5" customHeight="1">
      <c r="A183"/>
      <c r="B183"/>
      <c r="C183"/>
      <c r="D183"/>
      <c r="E183"/>
      <c r="F183"/>
      <c r="G183"/>
      <c r="H183"/>
      <c r="I183"/>
    </row>
    <row r="184" spans="1:9" ht="16.5" customHeight="1">
      <c r="A184"/>
      <c r="B184"/>
      <c r="C184"/>
      <c r="D184"/>
      <c r="E184"/>
      <c r="F184"/>
      <c r="G184"/>
      <c r="H184"/>
      <c r="I184"/>
    </row>
    <row r="185" spans="1:9" ht="16.5" customHeight="1">
      <c r="A185"/>
      <c r="B185"/>
      <c r="C185"/>
      <c r="D185"/>
      <c r="E185"/>
      <c r="F185"/>
      <c r="G185"/>
      <c r="H185"/>
      <c r="I185"/>
    </row>
    <row r="186" spans="1:9" ht="16.5" customHeight="1">
      <c r="A186"/>
      <c r="B186"/>
      <c r="C186"/>
      <c r="D186"/>
      <c r="E186"/>
      <c r="F186"/>
      <c r="G186"/>
      <c r="H186"/>
      <c r="I186"/>
    </row>
    <row r="187" spans="1:9" ht="16.5" customHeight="1">
      <c r="A187"/>
      <c r="B187"/>
      <c r="C187"/>
      <c r="D187"/>
      <c r="E187"/>
      <c r="F187"/>
      <c r="G187"/>
      <c r="H187"/>
      <c r="I187"/>
    </row>
    <row r="188" spans="1:9" ht="16.5" customHeight="1">
      <c r="A188"/>
      <c r="B188"/>
      <c r="C188"/>
      <c r="D188"/>
      <c r="E188"/>
      <c r="F188"/>
      <c r="G188"/>
      <c r="H188"/>
      <c r="I188"/>
    </row>
    <row r="189" spans="1:9" ht="16.5" customHeight="1">
      <c r="A189"/>
      <c r="B189"/>
      <c r="C189"/>
      <c r="D189"/>
      <c r="E189"/>
      <c r="F189"/>
      <c r="G189"/>
      <c r="H189"/>
      <c r="I189"/>
    </row>
    <row r="190" spans="1:9" ht="16.5" customHeight="1">
      <c r="A190"/>
      <c r="B190"/>
      <c r="C190"/>
      <c r="D190"/>
      <c r="E190"/>
      <c r="F190"/>
      <c r="G190"/>
      <c r="H190"/>
      <c r="I190"/>
    </row>
    <row r="191" spans="1:9" ht="16.5" customHeight="1">
      <c r="A191"/>
      <c r="B191"/>
      <c r="C191"/>
      <c r="D191"/>
      <c r="E191"/>
      <c r="F191"/>
      <c r="G191"/>
      <c r="H191"/>
      <c r="I191"/>
    </row>
    <row r="192" spans="1:9" ht="16.5" customHeight="1">
      <c r="A192"/>
      <c r="B192"/>
      <c r="C192"/>
      <c r="D192"/>
      <c r="E192"/>
      <c r="F192"/>
      <c r="G192"/>
      <c r="H192"/>
      <c r="I192"/>
    </row>
    <row r="193" spans="1:9" ht="16.5" customHeight="1">
      <c r="A193"/>
      <c r="B193"/>
      <c r="C193"/>
      <c r="D193"/>
      <c r="E193"/>
      <c r="F193"/>
      <c r="G193"/>
      <c r="H193"/>
      <c r="I193"/>
    </row>
    <row r="194" spans="1:9" ht="16.5" customHeight="1">
      <c r="A194"/>
      <c r="B194"/>
      <c r="C194"/>
      <c r="D194"/>
      <c r="E194"/>
      <c r="F194"/>
      <c r="G194"/>
      <c r="H194"/>
      <c r="I194"/>
    </row>
    <row r="195" spans="1:9" ht="16.5" customHeight="1">
      <c r="A195"/>
      <c r="B195"/>
      <c r="C195"/>
      <c r="D195"/>
      <c r="E195"/>
      <c r="F195"/>
      <c r="G195"/>
      <c r="H195"/>
      <c r="I195"/>
    </row>
    <row r="196" spans="1:9" ht="16.5" customHeight="1">
      <c r="A196"/>
      <c r="B196"/>
      <c r="C196"/>
      <c r="D196"/>
      <c r="E196"/>
      <c r="F196"/>
      <c r="G196"/>
      <c r="H196"/>
      <c r="I196"/>
    </row>
    <row r="197" spans="1:9" ht="16.5" customHeight="1">
      <c r="A197"/>
      <c r="B197"/>
      <c r="C197"/>
      <c r="D197"/>
      <c r="E197"/>
      <c r="F197"/>
      <c r="G197"/>
      <c r="H197"/>
      <c r="I197"/>
    </row>
    <row r="198" spans="1:9" ht="16.5" customHeight="1">
      <c r="A198"/>
      <c r="B198"/>
      <c r="C198"/>
      <c r="D198"/>
      <c r="E198"/>
      <c r="F198"/>
      <c r="G198"/>
      <c r="H198"/>
      <c r="I198"/>
    </row>
    <row r="199" spans="1:9" ht="16.5" customHeight="1">
      <c r="A199"/>
      <c r="B199"/>
      <c r="C199"/>
      <c r="D199"/>
      <c r="E199"/>
      <c r="F199"/>
      <c r="G199"/>
      <c r="H199"/>
      <c r="I199"/>
    </row>
    <row r="200" spans="1:9" ht="16.5" customHeight="1">
      <c r="A200"/>
      <c r="B200"/>
      <c r="C200"/>
      <c r="D200"/>
      <c r="E200"/>
      <c r="F200"/>
      <c r="G200"/>
      <c r="H200"/>
      <c r="I200"/>
    </row>
    <row r="201" spans="1:9" ht="16.5" customHeight="1">
      <c r="A201"/>
      <c r="B201"/>
      <c r="C201"/>
      <c r="D201"/>
      <c r="E201"/>
      <c r="F201"/>
      <c r="G201"/>
      <c r="H201"/>
      <c r="I201"/>
    </row>
    <row r="202" spans="1:9" ht="16.5" customHeight="1">
      <c r="A202"/>
      <c r="B202"/>
      <c r="C202"/>
      <c r="D202"/>
      <c r="E202"/>
      <c r="F202"/>
      <c r="G202"/>
      <c r="H202"/>
      <c r="I202"/>
    </row>
    <row r="203" spans="1:9" ht="16.5" customHeight="1">
      <c r="A203"/>
      <c r="B203"/>
      <c r="C203"/>
      <c r="D203"/>
      <c r="E203"/>
      <c r="F203"/>
      <c r="G203"/>
      <c r="H203"/>
      <c r="I203"/>
    </row>
    <row r="204" spans="1:9" ht="16.5" customHeight="1">
      <c r="A204"/>
      <c r="B204"/>
      <c r="C204"/>
      <c r="D204"/>
      <c r="E204"/>
      <c r="F204"/>
      <c r="G204"/>
      <c r="H204"/>
      <c r="I204"/>
    </row>
    <row r="205" spans="1:9" ht="16.5" customHeight="1">
      <c r="A205"/>
      <c r="B205"/>
      <c r="C205"/>
      <c r="D205"/>
      <c r="E205"/>
      <c r="F205"/>
      <c r="G205"/>
      <c r="H205"/>
      <c r="I205"/>
    </row>
    <row r="206" spans="1:9" ht="16.5" customHeight="1">
      <c r="A206"/>
      <c r="B206"/>
      <c r="C206"/>
      <c r="D206"/>
      <c r="E206"/>
      <c r="F206"/>
      <c r="G206"/>
      <c r="H206"/>
      <c r="I206"/>
    </row>
    <row r="207" spans="1:9" ht="16.5" customHeight="1">
      <c r="A207"/>
      <c r="B207"/>
      <c r="C207"/>
      <c r="D207"/>
      <c r="E207"/>
      <c r="F207"/>
      <c r="G207"/>
      <c r="H207"/>
      <c r="I207"/>
    </row>
    <row r="208" spans="1:9" ht="16.5" customHeight="1">
      <c r="A208"/>
      <c r="B208"/>
      <c r="C208"/>
      <c r="D208"/>
      <c r="E208"/>
      <c r="F208"/>
      <c r="G208"/>
      <c r="H208"/>
      <c r="I208"/>
    </row>
    <row r="209" spans="1:9" ht="16.5" customHeight="1">
      <c r="A209"/>
      <c r="B209"/>
      <c r="C209"/>
      <c r="D209"/>
      <c r="E209"/>
      <c r="F209"/>
      <c r="G209"/>
      <c r="H209"/>
      <c r="I209"/>
    </row>
    <row r="210" spans="1:9" ht="16.5" customHeight="1">
      <c r="A210"/>
      <c r="B210"/>
      <c r="C210"/>
      <c r="D210"/>
      <c r="E210"/>
      <c r="F210"/>
      <c r="G210"/>
      <c r="H210"/>
      <c r="I210"/>
    </row>
    <row r="211" spans="1:9" ht="16.5" customHeight="1">
      <c r="A211"/>
      <c r="B211"/>
      <c r="C211"/>
      <c r="D211"/>
      <c r="E211"/>
      <c r="F211"/>
      <c r="G211"/>
      <c r="H211"/>
      <c r="I211"/>
    </row>
    <row r="212" spans="1:9" ht="16.5" customHeight="1">
      <c r="A212"/>
      <c r="B212"/>
      <c r="C212"/>
      <c r="D212"/>
      <c r="E212"/>
      <c r="F212"/>
      <c r="G212"/>
      <c r="H212"/>
      <c r="I212"/>
    </row>
    <row r="213" spans="1:9" ht="16.5" customHeight="1">
      <c r="A213"/>
      <c r="B213"/>
      <c r="C213"/>
      <c r="D213"/>
      <c r="E213"/>
      <c r="F213"/>
      <c r="G213"/>
      <c r="H213"/>
      <c r="I213"/>
    </row>
    <row r="214" spans="1:9" ht="16.5" customHeight="1">
      <c r="A214"/>
      <c r="B214"/>
      <c r="C214"/>
      <c r="D214"/>
      <c r="E214"/>
      <c r="F214"/>
      <c r="G214"/>
      <c r="H214"/>
      <c r="I214"/>
    </row>
    <row r="215" spans="1:9" ht="16.5" customHeight="1">
      <c r="A215"/>
      <c r="B215"/>
      <c r="C215"/>
      <c r="D215"/>
      <c r="E215"/>
      <c r="F215"/>
      <c r="G215"/>
      <c r="H215"/>
      <c r="I215"/>
    </row>
    <row r="216" spans="1:9" ht="16.5" customHeight="1">
      <c r="A216"/>
      <c r="B216"/>
      <c r="C216"/>
      <c r="D216"/>
      <c r="E216"/>
      <c r="F216"/>
      <c r="G216"/>
      <c r="H216"/>
      <c r="I216"/>
    </row>
    <row r="217" spans="1:9" ht="16.5" customHeight="1">
      <c r="A217"/>
      <c r="B217"/>
      <c r="C217"/>
      <c r="D217"/>
      <c r="E217"/>
      <c r="F217"/>
      <c r="G217"/>
      <c r="H217"/>
      <c r="I217"/>
    </row>
    <row r="218" spans="1:9" ht="16.5" customHeight="1">
      <c r="A218"/>
      <c r="B218"/>
      <c r="C218"/>
      <c r="D218"/>
      <c r="E218"/>
      <c r="F218"/>
      <c r="G218"/>
      <c r="H218"/>
      <c r="I218"/>
    </row>
    <row r="219" spans="1:9" ht="16.5" customHeight="1">
      <c r="A219"/>
      <c r="B219"/>
      <c r="C219"/>
      <c r="D219"/>
      <c r="E219"/>
      <c r="F219"/>
      <c r="G219"/>
      <c r="H219"/>
      <c r="I219"/>
    </row>
    <row r="220" spans="1:9" ht="16.5" customHeight="1">
      <c r="A220"/>
      <c r="B220"/>
      <c r="C220"/>
      <c r="D220"/>
      <c r="E220"/>
      <c r="F220"/>
      <c r="G220"/>
      <c r="H220"/>
      <c r="I220"/>
    </row>
    <row r="221" spans="1:9" ht="16.5" customHeight="1">
      <c r="A221"/>
      <c r="B221"/>
      <c r="C221"/>
      <c r="D221"/>
      <c r="E221"/>
      <c r="F221"/>
      <c r="G221"/>
      <c r="H221"/>
      <c r="I221"/>
    </row>
    <row r="222" spans="1:9" ht="16.5" customHeight="1">
      <c r="A222"/>
      <c r="B222"/>
      <c r="C222"/>
      <c r="D222"/>
      <c r="E222"/>
      <c r="F222"/>
      <c r="G222"/>
      <c r="H222"/>
      <c r="I222"/>
    </row>
    <row r="223" spans="1:9" ht="16.5" customHeight="1">
      <c r="A223"/>
      <c r="B223"/>
      <c r="C223"/>
      <c r="D223"/>
      <c r="E223"/>
      <c r="F223"/>
      <c r="G223"/>
      <c r="H223"/>
      <c r="I223"/>
    </row>
    <row r="224" spans="1:9" ht="16.5" customHeight="1">
      <c r="A224"/>
      <c r="B224"/>
      <c r="C224"/>
      <c r="D224"/>
      <c r="E224"/>
      <c r="F224"/>
      <c r="G224"/>
      <c r="H224"/>
      <c r="I224"/>
    </row>
    <row r="225" spans="1:9" ht="16.5" customHeight="1">
      <c r="A225"/>
      <c r="B225"/>
      <c r="C225"/>
      <c r="D225"/>
      <c r="E225"/>
      <c r="F225"/>
      <c r="G225"/>
      <c r="H225"/>
      <c r="I225"/>
    </row>
    <row r="226" spans="1:9" ht="16.5" customHeight="1">
      <c r="A226"/>
      <c r="B226"/>
      <c r="C226"/>
      <c r="D226"/>
      <c r="E226"/>
      <c r="F226"/>
      <c r="G226"/>
      <c r="H226"/>
      <c r="I226"/>
    </row>
    <row r="227" spans="1:9" ht="16.5" customHeight="1">
      <c r="A227"/>
      <c r="B227"/>
      <c r="C227"/>
      <c r="D227"/>
      <c r="E227"/>
      <c r="F227"/>
      <c r="G227"/>
      <c r="H227"/>
      <c r="I227"/>
    </row>
    <row r="228" spans="1:9" ht="16.5" customHeight="1">
      <c r="A228"/>
      <c r="B228"/>
      <c r="C228"/>
      <c r="D228"/>
      <c r="E228"/>
      <c r="F228"/>
      <c r="G228"/>
      <c r="H228"/>
      <c r="I228"/>
    </row>
    <row r="229" spans="1:9" ht="16.5" customHeight="1">
      <c r="A229"/>
      <c r="B229"/>
      <c r="C229"/>
      <c r="D229"/>
      <c r="E229"/>
      <c r="F229"/>
      <c r="G229"/>
      <c r="H229"/>
      <c r="I229"/>
    </row>
    <row r="230" spans="1:9" ht="16.5" customHeight="1">
      <c r="A230"/>
      <c r="B230"/>
      <c r="C230"/>
      <c r="D230"/>
      <c r="E230"/>
      <c r="F230"/>
      <c r="G230"/>
      <c r="H230"/>
      <c r="I230"/>
    </row>
    <row r="231" spans="1:9" ht="16.5" customHeight="1">
      <c r="A231"/>
      <c r="B231"/>
      <c r="C231"/>
      <c r="D231"/>
      <c r="E231"/>
      <c r="F231"/>
      <c r="G231"/>
      <c r="H231"/>
      <c r="I231"/>
    </row>
    <row r="232" spans="1:9" ht="16.5" customHeight="1">
      <c r="A232"/>
      <c r="B232"/>
      <c r="C232"/>
      <c r="D232"/>
      <c r="E232"/>
      <c r="F232"/>
      <c r="G232"/>
      <c r="H232"/>
      <c r="I232"/>
    </row>
    <row r="233" spans="1:9" ht="16.5" customHeight="1">
      <c r="A233"/>
      <c r="B233"/>
      <c r="C233"/>
      <c r="D233"/>
      <c r="E233"/>
      <c r="F233"/>
      <c r="G233"/>
      <c r="H233"/>
      <c r="I233"/>
    </row>
    <row r="234" spans="1:9" ht="16.5" customHeight="1">
      <c r="A234"/>
      <c r="B234"/>
      <c r="C234"/>
      <c r="D234"/>
      <c r="E234"/>
      <c r="F234"/>
      <c r="G234"/>
      <c r="H234"/>
      <c r="I234"/>
    </row>
    <row r="235" spans="1:9" ht="16.5" customHeight="1">
      <c r="A235"/>
      <c r="B235"/>
      <c r="C235"/>
      <c r="D235"/>
      <c r="E235"/>
      <c r="F235"/>
      <c r="G235"/>
      <c r="H235"/>
      <c r="I235"/>
    </row>
    <row r="236" spans="1:9" ht="16.5" customHeight="1">
      <c r="A236"/>
      <c r="B236"/>
      <c r="C236"/>
      <c r="D236"/>
      <c r="E236"/>
      <c r="F236"/>
      <c r="G236"/>
      <c r="H236"/>
      <c r="I236"/>
    </row>
    <row r="237" spans="1:9" ht="16.5" customHeight="1">
      <c r="A237"/>
      <c r="B237"/>
      <c r="C237"/>
      <c r="D237"/>
      <c r="E237"/>
      <c r="F237"/>
      <c r="G237"/>
      <c r="H237"/>
      <c r="I237"/>
    </row>
    <row r="238" spans="1:9" ht="16.5" customHeight="1">
      <c r="A238"/>
      <c r="B238"/>
      <c r="C238"/>
      <c r="D238"/>
      <c r="E238"/>
      <c r="F238"/>
      <c r="G238"/>
      <c r="H238"/>
      <c r="I238"/>
    </row>
    <row r="239" spans="1:9" ht="16.5" customHeight="1">
      <c r="A239"/>
      <c r="B239"/>
      <c r="C239"/>
      <c r="D239"/>
      <c r="E239"/>
      <c r="F239"/>
      <c r="G239"/>
      <c r="H239"/>
      <c r="I239"/>
    </row>
    <row r="240" spans="1:9" ht="16.5" customHeight="1">
      <c r="A240"/>
      <c r="B240"/>
      <c r="C240"/>
      <c r="D240"/>
      <c r="E240"/>
      <c r="F240"/>
      <c r="G240"/>
      <c r="H240"/>
      <c r="I240"/>
    </row>
    <row r="241" spans="1:9" ht="16.5" customHeight="1">
      <c r="A241"/>
      <c r="B241"/>
      <c r="C241"/>
      <c r="D241"/>
      <c r="E241"/>
      <c r="F241"/>
      <c r="G241"/>
      <c r="H241"/>
      <c r="I241"/>
    </row>
    <row r="242" spans="1:9" ht="16.5" customHeight="1">
      <c r="A242"/>
      <c r="B242"/>
      <c r="C242"/>
      <c r="D242"/>
      <c r="E242"/>
      <c r="F242"/>
      <c r="G242"/>
      <c r="H242"/>
      <c r="I242"/>
    </row>
    <row r="243" spans="1:9" ht="16.5" customHeight="1">
      <c r="A243"/>
      <c r="B243"/>
      <c r="C243"/>
      <c r="D243"/>
      <c r="E243"/>
      <c r="F243"/>
      <c r="G243"/>
      <c r="H243"/>
      <c r="I243"/>
    </row>
    <row r="244" spans="1:9" ht="16.5" customHeight="1">
      <c r="A244"/>
      <c r="B244"/>
      <c r="C244"/>
      <c r="D244"/>
      <c r="E244"/>
      <c r="F244"/>
      <c r="G244"/>
      <c r="H244"/>
      <c r="I244"/>
    </row>
    <row r="245" spans="1:9" ht="16.5" customHeight="1">
      <c r="A245"/>
      <c r="B245"/>
      <c r="C245"/>
      <c r="D245"/>
      <c r="E245"/>
      <c r="F245"/>
      <c r="G245"/>
      <c r="H245"/>
      <c r="I245"/>
    </row>
    <row r="246" spans="1:9" ht="16.5" customHeight="1">
      <c r="A246"/>
      <c r="B246"/>
      <c r="C246"/>
      <c r="D246"/>
      <c r="E246"/>
      <c r="F246"/>
      <c r="G246"/>
      <c r="H246"/>
      <c r="I246"/>
    </row>
    <row r="247" spans="1:9" ht="16.5" customHeight="1">
      <c r="A247"/>
      <c r="B247"/>
      <c r="C247"/>
      <c r="D247"/>
      <c r="E247"/>
      <c r="F247"/>
      <c r="G247"/>
      <c r="H247"/>
      <c r="I247"/>
    </row>
    <row r="248" spans="1:9" ht="16.5" customHeight="1">
      <c r="A248"/>
      <c r="B248"/>
      <c r="C248"/>
      <c r="D248"/>
      <c r="E248"/>
      <c r="F248"/>
      <c r="G248"/>
      <c r="H248"/>
      <c r="I248"/>
    </row>
    <row r="249" spans="1:9" ht="16.5" customHeight="1">
      <c r="A249"/>
      <c r="B249"/>
      <c r="C249"/>
      <c r="D249"/>
      <c r="E249"/>
      <c r="F249"/>
      <c r="G249"/>
      <c r="H249"/>
      <c r="I249"/>
    </row>
    <row r="250" spans="1:9" ht="16.5" customHeight="1">
      <c r="A250"/>
      <c r="B250"/>
      <c r="C250"/>
      <c r="D250"/>
      <c r="E250"/>
      <c r="F250"/>
      <c r="G250"/>
      <c r="H250"/>
      <c r="I250"/>
    </row>
    <row r="251" spans="1:9" ht="16.5" customHeight="1">
      <c r="A251"/>
      <c r="B251"/>
      <c r="C251"/>
      <c r="D251"/>
      <c r="E251"/>
      <c r="F251"/>
      <c r="G251"/>
      <c r="H251"/>
      <c r="I251"/>
    </row>
    <row r="252" spans="1:9" ht="16.5" customHeight="1">
      <c r="A252"/>
      <c r="B252"/>
      <c r="C252"/>
      <c r="D252"/>
      <c r="E252"/>
      <c r="F252"/>
      <c r="G252"/>
      <c r="H252"/>
      <c r="I252"/>
    </row>
    <row r="253" spans="1:9" ht="16.5" customHeight="1">
      <c r="A253"/>
      <c r="B253"/>
      <c r="C253"/>
      <c r="D253"/>
      <c r="E253"/>
      <c r="F253"/>
      <c r="G253"/>
      <c r="H253"/>
      <c r="I253"/>
    </row>
    <row r="254" spans="1:9" ht="16.5" customHeight="1">
      <c r="A254"/>
      <c r="B254"/>
      <c r="C254"/>
      <c r="D254"/>
      <c r="E254"/>
      <c r="F254"/>
      <c r="G254"/>
      <c r="H254"/>
      <c r="I254"/>
    </row>
    <row r="255" spans="1:9" ht="16.5" customHeight="1">
      <c r="A255"/>
      <c r="B255"/>
      <c r="C255"/>
      <c r="D255"/>
      <c r="E255"/>
      <c r="F255"/>
      <c r="G255"/>
      <c r="H255"/>
      <c r="I255"/>
    </row>
    <row r="256" spans="1:9" ht="16.5" customHeight="1">
      <c r="A256"/>
      <c r="B256"/>
      <c r="C256"/>
      <c r="D256"/>
      <c r="E256"/>
      <c r="F256"/>
      <c r="G256"/>
      <c r="H256"/>
      <c r="I256"/>
    </row>
    <row r="257" spans="1:9" ht="16.5" customHeight="1">
      <c r="A257"/>
      <c r="B257"/>
      <c r="C257"/>
      <c r="D257"/>
      <c r="E257"/>
      <c r="F257"/>
      <c r="G257"/>
      <c r="H257"/>
      <c r="I257"/>
    </row>
    <row r="258" spans="1:9" ht="16.5" customHeight="1">
      <c r="A258"/>
      <c r="B258"/>
      <c r="C258"/>
      <c r="D258"/>
      <c r="E258"/>
      <c r="F258"/>
      <c r="G258"/>
      <c r="H258"/>
      <c r="I258"/>
    </row>
    <row r="259" spans="1:9" ht="16.5" customHeight="1">
      <c r="A259"/>
      <c r="B259"/>
      <c r="C259"/>
      <c r="D259"/>
      <c r="E259"/>
      <c r="F259"/>
      <c r="G259"/>
      <c r="H259"/>
      <c r="I259"/>
    </row>
    <row r="260" spans="1:9" ht="16.5" customHeight="1">
      <c r="A260"/>
      <c r="B260"/>
      <c r="C260"/>
      <c r="D260"/>
      <c r="E260"/>
      <c r="F260"/>
      <c r="G260"/>
      <c r="H260"/>
      <c r="I260"/>
    </row>
    <row r="261" spans="1:9" ht="16.5" customHeight="1">
      <c r="A261"/>
      <c r="B261"/>
      <c r="C261"/>
      <c r="D261"/>
      <c r="E261"/>
      <c r="F261"/>
      <c r="G261"/>
      <c r="H261"/>
      <c r="I261"/>
    </row>
    <row r="262" spans="1:9" ht="16.5" customHeight="1">
      <c r="A262"/>
      <c r="B262"/>
      <c r="C262"/>
      <c r="D262"/>
      <c r="E262"/>
      <c r="F262"/>
      <c r="G262"/>
      <c r="H262"/>
      <c r="I262"/>
    </row>
    <row r="263" spans="1:9" ht="16.5" customHeight="1">
      <c r="A263"/>
      <c r="B263"/>
      <c r="C263"/>
      <c r="D263"/>
      <c r="E263"/>
      <c r="F263"/>
      <c r="G263"/>
      <c r="H263"/>
      <c r="I263"/>
    </row>
    <row r="264" spans="1:9" ht="16.5" customHeight="1">
      <c r="A264"/>
      <c r="B264"/>
      <c r="C264"/>
      <c r="D264"/>
      <c r="E264"/>
      <c r="F264"/>
      <c r="G264"/>
      <c r="H264"/>
      <c r="I264"/>
    </row>
    <row r="265" spans="1:9" ht="16.5" customHeight="1">
      <c r="A265"/>
      <c r="B265"/>
      <c r="C265"/>
      <c r="D265"/>
      <c r="E265"/>
      <c r="F265"/>
      <c r="G265"/>
      <c r="H265"/>
      <c r="I265"/>
    </row>
    <row r="266" spans="1:9" ht="16.5" customHeight="1">
      <c r="A266"/>
      <c r="B266"/>
      <c r="C266"/>
      <c r="D266"/>
      <c r="E266"/>
      <c r="F266"/>
      <c r="G266"/>
      <c r="H266"/>
      <c r="I266"/>
    </row>
    <row r="267" spans="1:9" ht="16.5" customHeight="1">
      <c r="A267"/>
      <c r="B267"/>
      <c r="C267"/>
      <c r="D267"/>
      <c r="E267"/>
      <c r="F267"/>
      <c r="G267"/>
      <c r="H267"/>
      <c r="I267"/>
    </row>
    <row r="268" spans="1:9" ht="16.5" customHeight="1">
      <c r="A268"/>
      <c r="B268"/>
      <c r="C268"/>
      <c r="D268"/>
      <c r="E268"/>
      <c r="F268"/>
      <c r="G268"/>
      <c r="H268"/>
      <c r="I268"/>
    </row>
    <row r="269" spans="1:9" ht="16.5" customHeight="1">
      <c r="A269"/>
      <c r="B269"/>
      <c r="C269"/>
      <c r="D269"/>
      <c r="E269"/>
      <c r="F269"/>
      <c r="G269"/>
      <c r="H269"/>
      <c r="I269"/>
    </row>
    <row r="270" spans="1:9" ht="16.5" customHeight="1">
      <c r="A270"/>
      <c r="B270"/>
      <c r="C270"/>
      <c r="D270"/>
      <c r="E270"/>
      <c r="F270"/>
      <c r="G270"/>
      <c r="H270"/>
      <c r="I270"/>
    </row>
    <row r="271" spans="1:9" ht="16.5" customHeight="1">
      <c r="A271"/>
      <c r="B271"/>
      <c r="C271"/>
      <c r="D271"/>
      <c r="E271"/>
      <c r="F271"/>
      <c r="G271"/>
      <c r="H271"/>
      <c r="I271"/>
    </row>
    <row r="272" spans="1:9" ht="16.5" customHeight="1">
      <c r="A272"/>
      <c r="B272"/>
      <c r="C272"/>
      <c r="D272"/>
      <c r="E272"/>
      <c r="F272"/>
      <c r="G272"/>
      <c r="H272"/>
      <c r="I272"/>
    </row>
    <row r="273" spans="1:9" ht="16.5" customHeight="1">
      <c r="A273"/>
      <c r="B273"/>
      <c r="C273"/>
      <c r="D273"/>
      <c r="E273"/>
      <c r="F273"/>
      <c r="G273"/>
      <c r="H273"/>
      <c r="I273"/>
    </row>
    <row r="274" spans="1:9" ht="16.5" customHeight="1">
      <c r="A274"/>
      <c r="B274"/>
      <c r="C274"/>
      <c r="D274"/>
      <c r="E274"/>
      <c r="F274"/>
      <c r="G274"/>
      <c r="H274"/>
      <c r="I274"/>
    </row>
    <row r="275" spans="1:9" ht="16.5" customHeight="1">
      <c r="A275"/>
      <c r="B275"/>
      <c r="C275"/>
      <c r="D275"/>
      <c r="E275"/>
      <c r="F275"/>
      <c r="G275"/>
      <c r="H275"/>
      <c r="I275"/>
    </row>
    <row r="276" spans="1:9" ht="16.5" customHeight="1">
      <c r="A276"/>
      <c r="B276"/>
      <c r="C276"/>
      <c r="D276"/>
      <c r="E276"/>
      <c r="F276"/>
      <c r="G276"/>
      <c r="H276"/>
      <c r="I276"/>
    </row>
    <row r="277" spans="1:9" ht="16.5" customHeight="1">
      <c r="A277"/>
      <c r="B277"/>
      <c r="C277"/>
      <c r="D277"/>
      <c r="E277"/>
      <c r="F277"/>
      <c r="G277"/>
      <c r="H277"/>
      <c r="I277"/>
    </row>
    <row r="278" spans="1:9" ht="16.5" customHeight="1">
      <c r="A278"/>
      <c r="B278"/>
      <c r="C278"/>
      <c r="D278"/>
      <c r="E278"/>
      <c r="F278"/>
      <c r="G278"/>
      <c r="H278"/>
      <c r="I278"/>
    </row>
    <row r="279" spans="1:9" ht="16.5" customHeight="1">
      <c r="A279"/>
      <c r="B279"/>
      <c r="C279"/>
      <c r="D279"/>
      <c r="E279"/>
      <c r="F279"/>
      <c r="G279"/>
      <c r="H279"/>
      <c r="I279"/>
    </row>
    <row r="280" spans="1:9" ht="16.5" customHeight="1">
      <c r="A280"/>
      <c r="B280"/>
      <c r="C280"/>
      <c r="D280"/>
      <c r="E280"/>
      <c r="F280"/>
      <c r="G280"/>
      <c r="H280"/>
      <c r="I280"/>
    </row>
    <row r="281" spans="1:9" ht="16.5" customHeight="1">
      <c r="A281"/>
      <c r="B281"/>
      <c r="C281"/>
      <c r="D281"/>
      <c r="E281"/>
      <c r="F281"/>
      <c r="G281"/>
      <c r="H281"/>
      <c r="I281"/>
    </row>
    <row r="282" spans="1:9" ht="16.5" customHeight="1">
      <c r="A282"/>
      <c r="B282"/>
      <c r="C282"/>
      <c r="D282"/>
      <c r="E282"/>
      <c r="F282"/>
      <c r="G282"/>
      <c r="H282"/>
      <c r="I282"/>
    </row>
    <row r="283" spans="1:9" ht="16.5" customHeight="1">
      <c r="A283"/>
      <c r="B283"/>
      <c r="C283"/>
      <c r="D283"/>
      <c r="E283"/>
      <c r="F283"/>
      <c r="G283"/>
      <c r="H283"/>
      <c r="I283"/>
    </row>
    <row r="284" spans="1:9" ht="16.5" customHeight="1">
      <c r="A284"/>
      <c r="B284"/>
      <c r="C284"/>
      <c r="D284"/>
      <c r="E284"/>
      <c r="F284"/>
      <c r="G284"/>
      <c r="H284"/>
      <c r="I284"/>
    </row>
    <row r="285" spans="1:9" ht="16.5" customHeight="1">
      <c r="A285"/>
      <c r="B285"/>
      <c r="C285"/>
      <c r="D285"/>
      <c r="E285"/>
      <c r="F285"/>
      <c r="G285"/>
      <c r="H285"/>
      <c r="I285"/>
    </row>
    <row r="286" spans="1:9" ht="16.5" customHeight="1">
      <c r="A286"/>
      <c r="B286"/>
      <c r="C286"/>
      <c r="D286"/>
      <c r="E286"/>
      <c r="F286"/>
      <c r="G286"/>
      <c r="H286"/>
      <c r="I286"/>
    </row>
    <row r="287" spans="1:9" ht="16.5" customHeight="1">
      <c r="A287"/>
      <c r="B287"/>
      <c r="C287"/>
      <c r="D287"/>
      <c r="E287"/>
      <c r="F287"/>
      <c r="G287"/>
      <c r="H287"/>
      <c r="I287"/>
    </row>
    <row r="288" spans="1:9" ht="16.5" customHeight="1">
      <c r="A288"/>
      <c r="B288"/>
      <c r="C288"/>
      <c r="D288"/>
      <c r="E288"/>
      <c r="F288"/>
      <c r="G288"/>
      <c r="H288"/>
      <c r="I288"/>
    </row>
    <row r="289" spans="1:9" ht="16.5" customHeight="1">
      <c r="A289"/>
      <c r="B289"/>
      <c r="C289"/>
      <c r="D289"/>
      <c r="E289"/>
      <c r="F289"/>
      <c r="G289"/>
      <c r="H289"/>
      <c r="I289"/>
    </row>
    <row r="290" spans="1:9" ht="16.5" customHeight="1">
      <c r="A290"/>
      <c r="B290"/>
      <c r="C290"/>
      <c r="D290"/>
      <c r="E290"/>
      <c r="F290"/>
      <c r="G290"/>
      <c r="H290"/>
      <c r="I290"/>
    </row>
    <row r="291" spans="1:9" ht="16.5" customHeight="1">
      <c r="A291"/>
      <c r="B291"/>
      <c r="C291"/>
      <c r="D291"/>
      <c r="E291"/>
      <c r="F291"/>
      <c r="G291"/>
      <c r="H291"/>
      <c r="I291"/>
    </row>
    <row r="292" spans="1:9" ht="16.5" customHeight="1">
      <c r="A292"/>
      <c r="B292"/>
      <c r="C292"/>
      <c r="D292"/>
      <c r="E292"/>
      <c r="F292"/>
      <c r="G292"/>
      <c r="H292"/>
      <c r="I292"/>
    </row>
    <row r="293" spans="1:9" ht="16.5" customHeight="1">
      <c r="A293"/>
      <c r="B293"/>
      <c r="C293"/>
      <c r="D293"/>
      <c r="E293"/>
      <c r="F293"/>
      <c r="G293"/>
      <c r="H293"/>
      <c r="I293"/>
    </row>
    <row r="294" spans="1:9" ht="16.5" customHeight="1">
      <c r="A294"/>
      <c r="B294"/>
      <c r="C294"/>
      <c r="D294"/>
      <c r="E294"/>
      <c r="F294"/>
      <c r="G294"/>
      <c r="H294"/>
      <c r="I294"/>
    </row>
    <row r="295" spans="1:9" ht="16.5" customHeight="1">
      <c r="A295"/>
      <c r="B295"/>
      <c r="C295"/>
      <c r="D295"/>
      <c r="E295"/>
      <c r="F295"/>
      <c r="G295"/>
      <c r="H295"/>
      <c r="I295"/>
    </row>
    <row r="296" spans="1:9" ht="16.5" customHeight="1">
      <c r="A296"/>
      <c r="B296"/>
      <c r="C296"/>
      <c r="D296"/>
      <c r="E296"/>
      <c r="F296"/>
      <c r="G296"/>
      <c r="H296"/>
      <c r="I296"/>
    </row>
  </sheetData>
  <mergeCells count="7">
    <mergeCell ref="B42:I42"/>
    <mergeCell ref="B2:I2"/>
    <mergeCell ref="B3:I3"/>
    <mergeCell ref="B4:I4"/>
    <mergeCell ref="B12:I12"/>
    <mergeCell ref="B23:I23"/>
    <mergeCell ref="B33:I33"/>
  </mergeCells>
  <printOptions horizontalCentered="1"/>
  <pageMargins left="0.25" right="0.25" top="0.5" bottom="0.75" header="0.5" footer="0.5"/>
  <pageSetup horizontalDpi="600" verticalDpi="600" orientation="portrait" scale="60" r:id="rId1"/>
  <headerFooter alignWithMargins="0">
    <oddHeader>&amp;C&amp;F</oddHeader>
    <oddFooter>&amp;LPrepared by Bruce Kraemer, Chair, 802.11n TG&amp;R&amp;A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CS69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973" customFormat="1" ht="15.75">
      <c r="I1" s="974"/>
    </row>
    <row r="2" spans="2:9" s="975" customFormat="1" ht="18">
      <c r="B2" s="1863" t="s">
        <v>759</v>
      </c>
      <c r="C2" s="1863"/>
      <c r="D2" s="1863"/>
      <c r="E2" s="1863"/>
      <c r="F2" s="1863"/>
      <c r="G2" s="1863"/>
      <c r="H2" s="1863"/>
      <c r="I2" s="1863"/>
    </row>
    <row r="3" spans="2:9" s="313" customFormat="1" ht="18">
      <c r="B3" s="1855" t="s">
        <v>573</v>
      </c>
      <c r="C3" s="1855"/>
      <c r="D3" s="1855"/>
      <c r="E3" s="1855"/>
      <c r="F3" s="1855"/>
      <c r="G3" s="1855"/>
      <c r="H3" s="1855"/>
      <c r="I3" s="1855"/>
    </row>
    <row r="4" spans="2:97" s="422" customFormat="1" ht="15.75">
      <c r="B4" s="1854" t="s">
        <v>572</v>
      </c>
      <c r="C4" s="1854"/>
      <c r="D4" s="1854"/>
      <c r="E4" s="1854"/>
      <c r="F4" s="1854"/>
      <c r="G4" s="1854"/>
      <c r="H4" s="1854"/>
      <c r="I4" s="1854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2:97" s="398" customFormat="1" ht="15.75">
      <c r="B5" s="399" t="s">
        <v>374</v>
      </c>
      <c r="C5" s="423" t="s">
        <v>864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pans="2:97" s="398" customFormat="1" ht="15.75">
      <c r="B6" s="399" t="s">
        <v>374</v>
      </c>
      <c r="C6" s="423" t="s">
        <v>865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pans="2:97" s="492" customFormat="1" ht="15.75">
      <c r="B7" s="1367"/>
      <c r="C7" s="1368" t="s">
        <v>374</v>
      </c>
      <c r="D7" s="1369" t="s">
        <v>866</v>
      </c>
      <c r="E7" s="1370"/>
      <c r="F7" s="1370"/>
      <c r="G7" s="1370"/>
      <c r="H7" s="1370"/>
      <c r="I7" s="1370"/>
      <c r="J7" s="1370"/>
      <c r="K7" s="1370"/>
      <c r="L7" s="1370"/>
      <c r="M7" s="1370"/>
      <c r="N7" s="1370"/>
      <c r="O7" s="1370"/>
      <c r="P7" s="1370"/>
      <c r="Q7" s="1370"/>
      <c r="R7" s="1370"/>
      <c r="S7" s="1370"/>
      <c r="T7" s="1370"/>
      <c r="U7" s="1370"/>
      <c r="V7" s="1370"/>
      <c r="W7" s="1370"/>
      <c r="X7" s="1370"/>
      <c r="Y7" s="1370"/>
      <c r="Z7" s="1370"/>
      <c r="AA7" s="1370"/>
      <c r="AB7" s="1370"/>
      <c r="AC7" s="1370"/>
      <c r="AD7" s="1370"/>
      <c r="AE7" s="1370"/>
      <c r="AF7" s="1370"/>
      <c r="AG7" s="1370"/>
      <c r="AH7" s="1370"/>
      <c r="AI7" s="1370"/>
      <c r="AJ7" s="1370"/>
      <c r="AK7" s="1370"/>
      <c r="AL7" s="1370"/>
      <c r="AM7" s="1370"/>
      <c r="AN7" s="1370"/>
      <c r="AO7" s="1370"/>
      <c r="AP7" s="1370"/>
      <c r="AQ7" s="1370"/>
      <c r="AR7" s="1370"/>
      <c r="AS7" s="1370"/>
      <c r="AT7" s="1370"/>
      <c r="AU7" s="1370"/>
      <c r="AV7" s="1370"/>
      <c r="AW7" s="1370"/>
      <c r="AX7" s="1370"/>
      <c r="AY7" s="1370"/>
      <c r="AZ7" s="1370"/>
      <c r="BA7" s="1370"/>
      <c r="BB7" s="1370"/>
      <c r="BC7" s="1370"/>
      <c r="BD7" s="1370"/>
      <c r="BE7" s="1370"/>
      <c r="BF7" s="1370"/>
      <c r="BG7" s="1370"/>
      <c r="BH7" s="1370"/>
      <c r="BI7" s="1370"/>
      <c r="BJ7" s="1370"/>
      <c r="BK7" s="1370"/>
      <c r="BL7" s="1370"/>
      <c r="BM7" s="1370"/>
      <c r="BN7" s="1370"/>
      <c r="BO7" s="1370"/>
      <c r="BP7" s="1370"/>
      <c r="BQ7" s="1370"/>
      <c r="BR7" s="1370"/>
      <c r="BS7" s="1370"/>
      <c r="BT7" s="1370"/>
      <c r="BU7" s="1370"/>
      <c r="BV7" s="1370"/>
      <c r="BW7" s="1370"/>
      <c r="BX7" s="1370"/>
      <c r="BY7" s="1370"/>
      <c r="BZ7" s="1370"/>
      <c r="CA7" s="1370"/>
      <c r="CB7" s="1370"/>
      <c r="CC7" s="1370"/>
      <c r="CD7" s="1370"/>
      <c r="CE7" s="1370"/>
      <c r="CF7" s="1370"/>
      <c r="CG7" s="1370"/>
      <c r="CH7" s="1370"/>
      <c r="CI7" s="1370"/>
      <c r="CJ7" s="1370"/>
      <c r="CK7" s="1370"/>
      <c r="CL7" s="1370"/>
      <c r="CM7" s="1370"/>
      <c r="CN7" s="1370"/>
      <c r="CO7" s="1370"/>
      <c r="CP7" s="1370"/>
      <c r="CQ7" s="1370"/>
      <c r="CR7" s="1370"/>
      <c r="CS7" s="1370"/>
    </row>
    <row r="8" spans="2:97" s="398" customFormat="1" ht="15.75">
      <c r="B8" s="399" t="s">
        <v>374</v>
      </c>
      <c r="C8" s="423" t="s">
        <v>867</v>
      </c>
      <c r="D8" s="424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</row>
    <row r="9" spans="2:97" s="398" customFormat="1" ht="15.75">
      <c r="B9" s="399" t="s">
        <v>374</v>
      </c>
      <c r="C9" s="423" t="s">
        <v>868</v>
      </c>
      <c r="D9" s="424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1"/>
      <c r="BG9" s="401"/>
      <c r="BH9" s="401"/>
      <c r="BI9" s="401"/>
      <c r="BJ9" s="401"/>
      <c r="BK9" s="401"/>
      <c r="BL9" s="401"/>
      <c r="BM9" s="401"/>
      <c r="BN9" s="401"/>
      <c r="BO9" s="401"/>
      <c r="BP9" s="401"/>
      <c r="BQ9" s="401"/>
      <c r="BR9" s="401"/>
      <c r="BS9" s="401"/>
      <c r="BT9" s="401"/>
      <c r="BU9" s="401"/>
      <c r="BV9" s="401"/>
      <c r="BW9" s="401"/>
      <c r="BX9" s="401"/>
      <c r="BY9" s="401"/>
      <c r="BZ9" s="401"/>
      <c r="CA9" s="401"/>
      <c r="CB9" s="401"/>
      <c r="CC9" s="401"/>
      <c r="CD9" s="401"/>
      <c r="CE9" s="401"/>
      <c r="CF9" s="401"/>
      <c r="CG9" s="401"/>
      <c r="CH9" s="401"/>
      <c r="CI9" s="401"/>
      <c r="CJ9" s="401"/>
      <c r="CK9" s="401"/>
      <c r="CL9" s="401"/>
      <c r="CM9" s="401"/>
      <c r="CN9" s="401"/>
      <c r="CO9" s="401"/>
      <c r="CP9" s="401"/>
      <c r="CQ9" s="401"/>
      <c r="CR9" s="401"/>
      <c r="CS9" s="401"/>
    </row>
    <row r="10" s="239" customFormat="1" ht="16.5" customHeight="1">
      <c r="G10" s="240"/>
    </row>
    <row r="11" spans="1:10" s="3" customFormat="1" ht="16.5" customHeight="1">
      <c r="A11" s="48"/>
      <c r="B11" s="1475" t="s">
        <v>869</v>
      </c>
      <c r="C11" s="1850"/>
      <c r="D11" s="1850"/>
      <c r="E11" s="1850"/>
      <c r="F11" s="1850"/>
      <c r="G11" s="1850"/>
      <c r="H11" s="1850"/>
      <c r="I11" s="1850"/>
      <c r="J11" s="2"/>
    </row>
    <row r="12" spans="2:10" s="10" customFormat="1" ht="16.5" customHeight="1">
      <c r="B12" s="319"/>
      <c r="C12" s="320"/>
      <c r="D12" s="320"/>
      <c r="E12" s="320"/>
      <c r="F12" s="320"/>
      <c r="G12" s="320"/>
      <c r="H12" s="320"/>
      <c r="I12" s="320"/>
      <c r="J12" s="13"/>
    </row>
    <row r="13" spans="3:24" s="303" customFormat="1" ht="16.5" customHeight="1">
      <c r="C13" s="425">
        <v>1</v>
      </c>
      <c r="D13" s="426" t="s">
        <v>371</v>
      </c>
      <c r="E13" s="427" t="s">
        <v>537</v>
      </c>
      <c r="F13" s="427" t="s">
        <v>372</v>
      </c>
      <c r="G13" s="427" t="s">
        <v>538</v>
      </c>
      <c r="H13" s="428">
        <v>1</v>
      </c>
      <c r="I13" s="1213">
        <f>TIME(16,0,0)</f>
        <v>0.6666666666666666</v>
      </c>
      <c r="J13" s="430"/>
      <c r="K13" s="430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3:24" s="251" customFormat="1" ht="16.5" customHeight="1">
      <c r="C14" s="431">
        <v>2</v>
      </c>
      <c r="D14" s="432" t="s">
        <v>371</v>
      </c>
      <c r="E14" s="1338" t="s">
        <v>294</v>
      </c>
      <c r="F14" s="433" t="s">
        <v>372</v>
      </c>
      <c r="G14" s="433" t="s">
        <v>538</v>
      </c>
      <c r="H14" s="434">
        <v>7</v>
      </c>
      <c r="I14" s="1214">
        <f aca="true" t="shared" si="0" ref="I14:I22">I13+TIME(0,H13,0)</f>
        <v>0.6673611111111111</v>
      </c>
      <c r="J14" s="436"/>
      <c r="K14" s="436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24" s="303" customFormat="1" ht="16.5" customHeight="1">
      <c r="C15" s="437">
        <v>3</v>
      </c>
      <c r="D15" s="426" t="s">
        <v>371</v>
      </c>
      <c r="E15" s="438" t="s">
        <v>870</v>
      </c>
      <c r="F15" s="427" t="s">
        <v>372</v>
      </c>
      <c r="G15" s="427" t="s">
        <v>538</v>
      </c>
      <c r="H15" s="428">
        <v>5</v>
      </c>
      <c r="I15" s="1213">
        <f t="shared" si="0"/>
        <v>0.6722222222222222</v>
      </c>
      <c r="J15" s="430"/>
      <c r="K15" s="430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</row>
    <row r="16" spans="3:24" s="251" customFormat="1" ht="16.5" customHeight="1">
      <c r="C16" s="442">
        <v>4</v>
      </c>
      <c r="D16" s="433" t="s">
        <v>424</v>
      </c>
      <c r="E16" s="433" t="s">
        <v>871</v>
      </c>
      <c r="F16" s="433" t="s">
        <v>372</v>
      </c>
      <c r="G16" s="433" t="s">
        <v>538</v>
      </c>
      <c r="H16" s="434">
        <v>5</v>
      </c>
      <c r="I16" s="1214">
        <f t="shared" si="0"/>
        <v>0.6756944444444444</v>
      </c>
      <c r="J16" s="436"/>
      <c r="K16" s="436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</row>
    <row r="17" spans="3:24" s="303" customFormat="1" ht="16.5" customHeight="1">
      <c r="C17" s="443">
        <v>5</v>
      </c>
      <c r="D17" s="427" t="s">
        <v>423</v>
      </c>
      <c r="E17" s="438" t="s">
        <v>295</v>
      </c>
      <c r="F17" s="427" t="s">
        <v>372</v>
      </c>
      <c r="G17" s="427" t="s">
        <v>542</v>
      </c>
      <c r="H17" s="428">
        <v>10</v>
      </c>
      <c r="I17" s="1213">
        <f t="shared" si="0"/>
        <v>0.6791666666666666</v>
      </c>
      <c r="J17" s="430"/>
      <c r="K17" s="430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3:11" s="251" customFormat="1" ht="15" customHeight="1">
      <c r="C18" s="847">
        <v>6</v>
      </c>
      <c r="D18" s="433" t="s">
        <v>423</v>
      </c>
      <c r="E18" s="846" t="s">
        <v>864</v>
      </c>
      <c r="F18" s="433" t="s">
        <v>372</v>
      </c>
      <c r="G18" s="433" t="s">
        <v>542</v>
      </c>
      <c r="H18" s="434">
        <v>10</v>
      </c>
      <c r="I18" s="1214">
        <f t="shared" si="0"/>
        <v>0.686111111111111</v>
      </c>
      <c r="J18" s="436"/>
      <c r="K18" s="436"/>
    </row>
    <row r="19" spans="3:11" s="303" customFormat="1" ht="15" customHeight="1">
      <c r="C19" s="425">
        <v>7</v>
      </c>
      <c r="D19" s="427" t="s">
        <v>423</v>
      </c>
      <c r="E19" s="528" t="s">
        <v>872</v>
      </c>
      <c r="F19" s="427" t="s">
        <v>372</v>
      </c>
      <c r="G19" s="427" t="s">
        <v>542</v>
      </c>
      <c r="H19" s="428">
        <v>82</v>
      </c>
      <c r="I19" s="1213">
        <f t="shared" si="0"/>
        <v>0.6930555555555554</v>
      </c>
      <c r="J19" s="430"/>
      <c r="K19" s="430"/>
    </row>
    <row r="20" spans="3:11" s="251" customFormat="1" ht="15" customHeight="1">
      <c r="C20" s="847">
        <v>8</v>
      </c>
      <c r="D20" s="433" t="s">
        <v>371</v>
      </c>
      <c r="E20" s="846" t="s">
        <v>98</v>
      </c>
      <c r="F20" s="433" t="s">
        <v>372</v>
      </c>
      <c r="G20" s="433"/>
      <c r="H20" s="434">
        <v>90</v>
      </c>
      <c r="I20" s="1214">
        <f t="shared" si="0"/>
        <v>0.7499999999999999</v>
      </c>
      <c r="J20" s="436"/>
      <c r="K20" s="436"/>
    </row>
    <row r="21" spans="3:11" s="303" customFormat="1" ht="15" customHeight="1">
      <c r="C21" s="425">
        <v>9</v>
      </c>
      <c r="D21" s="427" t="s">
        <v>423</v>
      </c>
      <c r="E21" s="528" t="s">
        <v>872</v>
      </c>
      <c r="F21" s="427" t="s">
        <v>372</v>
      </c>
      <c r="G21" s="427" t="s">
        <v>542</v>
      </c>
      <c r="H21" s="428">
        <v>120</v>
      </c>
      <c r="I21" s="1213">
        <f t="shared" si="0"/>
        <v>0.8124999999999999</v>
      </c>
      <c r="J21" s="430"/>
      <c r="K21" s="430"/>
    </row>
    <row r="22" spans="3:11" s="251" customFormat="1" ht="15" customHeight="1">
      <c r="C22" s="847">
        <v>10</v>
      </c>
      <c r="D22" s="433" t="s">
        <v>371</v>
      </c>
      <c r="E22" s="846" t="s">
        <v>873</v>
      </c>
      <c r="F22" s="433" t="s">
        <v>372</v>
      </c>
      <c r="G22" s="433"/>
      <c r="H22" s="434">
        <v>0</v>
      </c>
      <c r="I22" s="1214">
        <f t="shared" si="0"/>
        <v>0.8958333333333333</v>
      </c>
      <c r="J22" s="436"/>
      <c r="K22" s="436"/>
    </row>
    <row r="23" spans="3:11" s="303" customFormat="1" ht="15" customHeight="1">
      <c r="C23" s="425"/>
      <c r="D23" s="427"/>
      <c r="E23" s="528"/>
      <c r="F23" s="427"/>
      <c r="G23" s="427"/>
      <c r="H23" s="428"/>
      <c r="I23" s="429"/>
      <c r="J23" s="430"/>
      <c r="K23" s="430"/>
    </row>
    <row r="24" spans="3:11" s="362" customFormat="1" ht="16.5" customHeight="1">
      <c r="C24" s="444"/>
      <c r="D24" s="445"/>
      <c r="E24" s="363"/>
      <c r="F24" s="445"/>
      <c r="G24" s="445"/>
      <c r="H24" s="446"/>
      <c r="I24" s="447"/>
      <c r="J24" s="448"/>
      <c r="K24" s="448"/>
    </row>
    <row r="25" spans="1:10" s="3" customFormat="1" ht="16.5" customHeight="1">
      <c r="A25" s="48"/>
      <c r="B25" s="1475" t="s">
        <v>874</v>
      </c>
      <c r="C25" s="1850"/>
      <c r="D25" s="1850"/>
      <c r="E25" s="1850"/>
      <c r="F25" s="1850"/>
      <c r="G25" s="1850"/>
      <c r="H25" s="1850"/>
      <c r="I25" s="1850"/>
      <c r="J25" s="2"/>
    </row>
    <row r="26" spans="2:10" s="10" customFormat="1" ht="16.5" customHeight="1">
      <c r="B26" s="319"/>
      <c r="C26" s="320"/>
      <c r="D26" s="320"/>
      <c r="E26" s="320"/>
      <c r="F26" s="320"/>
      <c r="G26" s="320"/>
      <c r="H26" s="320"/>
      <c r="I26" s="320"/>
      <c r="J26" s="13"/>
    </row>
    <row r="27" spans="3:11" s="303" customFormat="1" ht="15" customHeight="1">
      <c r="C27" s="425">
        <v>11</v>
      </c>
      <c r="D27" s="427" t="s">
        <v>423</v>
      </c>
      <c r="E27" s="528" t="s">
        <v>872</v>
      </c>
      <c r="F27" s="427" t="s">
        <v>372</v>
      </c>
      <c r="G27" s="427" t="s">
        <v>542</v>
      </c>
      <c r="H27" s="428">
        <v>120</v>
      </c>
      <c r="I27" s="1213">
        <f>TIME(8,0,0)</f>
        <v>0.3333333333333333</v>
      </c>
      <c r="J27" s="430"/>
      <c r="K27" s="430"/>
    </row>
    <row r="28" spans="3:11" s="251" customFormat="1" ht="15" customHeight="1">
      <c r="C28" s="847">
        <v>12</v>
      </c>
      <c r="D28" s="433" t="s">
        <v>371</v>
      </c>
      <c r="E28" s="846" t="s">
        <v>97</v>
      </c>
      <c r="F28" s="433" t="s">
        <v>372</v>
      </c>
      <c r="G28" s="433"/>
      <c r="H28" s="434">
        <v>30</v>
      </c>
      <c r="I28" s="1214">
        <f>I27+TIME(0,H27,0)</f>
        <v>0.41666666666666663</v>
      </c>
      <c r="J28" s="436"/>
      <c r="K28" s="436"/>
    </row>
    <row r="29" spans="3:11" s="303" customFormat="1" ht="15" customHeight="1">
      <c r="C29" s="425">
        <v>13</v>
      </c>
      <c r="D29" s="427" t="s">
        <v>423</v>
      </c>
      <c r="E29" s="528" t="s">
        <v>872</v>
      </c>
      <c r="F29" s="427" t="s">
        <v>372</v>
      </c>
      <c r="G29" s="427" t="s">
        <v>542</v>
      </c>
      <c r="H29" s="428">
        <v>120</v>
      </c>
      <c r="I29" s="1213">
        <f>I28+TIME(0,H28,0)</f>
        <v>0.43749999999999994</v>
      </c>
      <c r="J29" s="430"/>
      <c r="K29" s="430"/>
    </row>
    <row r="30" spans="3:11" s="251" customFormat="1" ht="15" customHeight="1">
      <c r="C30" s="847">
        <v>14</v>
      </c>
      <c r="D30" s="433"/>
      <c r="E30" s="846" t="s">
        <v>472</v>
      </c>
      <c r="F30" s="433" t="s">
        <v>372</v>
      </c>
      <c r="G30" s="433"/>
      <c r="H30" s="434">
        <v>60</v>
      </c>
      <c r="I30" s="1214">
        <f>I29+TIME(0,H29,0)</f>
        <v>0.5208333333333333</v>
      </c>
      <c r="J30" s="436"/>
      <c r="K30" s="436"/>
    </row>
    <row r="31" spans="3:11" s="303" customFormat="1" ht="15" customHeight="1">
      <c r="C31" s="425">
        <v>15</v>
      </c>
      <c r="D31" s="427" t="s">
        <v>423</v>
      </c>
      <c r="E31" s="528" t="s">
        <v>872</v>
      </c>
      <c r="F31" s="427" t="s">
        <v>372</v>
      </c>
      <c r="G31" s="427" t="s">
        <v>542</v>
      </c>
      <c r="H31" s="428">
        <v>120</v>
      </c>
      <c r="I31" s="1213">
        <f>I30+TIME(0,H30,0)</f>
        <v>0.5624999999999999</v>
      </c>
      <c r="J31" s="430"/>
      <c r="K31" s="430"/>
    </row>
    <row r="32" spans="3:11" s="251" customFormat="1" ht="15" customHeight="1">
      <c r="C32" s="847">
        <v>16</v>
      </c>
      <c r="D32" s="433"/>
      <c r="E32" s="846" t="s">
        <v>27</v>
      </c>
      <c r="F32" s="433" t="s">
        <v>372</v>
      </c>
      <c r="G32" s="433"/>
      <c r="H32" s="434">
        <v>0</v>
      </c>
      <c r="I32" s="1214">
        <f>I31+TIME(0,H31,0)</f>
        <v>0.6458333333333333</v>
      </c>
      <c r="J32" s="436"/>
      <c r="K32" s="436"/>
    </row>
    <row r="33" spans="3:11" s="303" customFormat="1" ht="15" customHeight="1">
      <c r="C33" s="425"/>
      <c r="D33" s="427"/>
      <c r="E33" s="528"/>
      <c r="F33" s="427"/>
      <c r="G33" s="427"/>
      <c r="H33" s="428"/>
      <c r="I33" s="429"/>
      <c r="J33" s="430"/>
      <c r="K33" s="430"/>
    </row>
    <row r="34" spans="3:11" s="362" customFormat="1" ht="16.5" customHeight="1">
      <c r="C34" s="444"/>
      <c r="D34" s="445"/>
      <c r="E34" s="363"/>
      <c r="F34" s="445"/>
      <c r="G34" s="445"/>
      <c r="H34" s="446"/>
      <c r="I34" s="447"/>
      <c r="J34" s="448"/>
      <c r="K34" s="448"/>
    </row>
    <row r="35" spans="1:10" s="3" customFormat="1" ht="16.5" customHeight="1">
      <c r="A35" s="48"/>
      <c r="B35" s="1475" t="s">
        <v>875</v>
      </c>
      <c r="C35" s="1475"/>
      <c r="D35" s="1475"/>
      <c r="E35" s="1475"/>
      <c r="F35" s="1475"/>
      <c r="G35" s="1475"/>
      <c r="H35" s="1475"/>
      <c r="I35" s="1475"/>
      <c r="J35" s="2"/>
    </row>
    <row r="36" spans="2:10" s="10" customFormat="1" ht="16.5" customHeight="1">
      <c r="B36" s="319"/>
      <c r="C36" s="319"/>
      <c r="D36" s="319"/>
      <c r="E36" s="319"/>
      <c r="F36" s="319"/>
      <c r="G36" s="319"/>
      <c r="H36" s="319"/>
      <c r="I36" s="319"/>
      <c r="J36" s="13"/>
    </row>
    <row r="37" spans="3:24" s="303" customFormat="1" ht="16.5" customHeight="1">
      <c r="C37" s="437">
        <v>17</v>
      </c>
      <c r="D37" s="426" t="s">
        <v>423</v>
      </c>
      <c r="E37" s="528" t="s">
        <v>872</v>
      </c>
      <c r="F37" s="427" t="s">
        <v>372</v>
      </c>
      <c r="G37" s="427" t="s">
        <v>542</v>
      </c>
      <c r="H37" s="428">
        <v>120</v>
      </c>
      <c r="I37" s="1213">
        <f>TIME(16,0,0)</f>
        <v>0.6666666666666666</v>
      </c>
      <c r="J37" s="430"/>
      <c r="K37" s="430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</row>
    <row r="38" spans="3:24" s="251" customFormat="1" ht="16.5" customHeight="1">
      <c r="C38" s="431">
        <v>18</v>
      </c>
      <c r="D38" s="432" t="s">
        <v>371</v>
      </c>
      <c r="E38" s="846" t="s">
        <v>76</v>
      </c>
      <c r="F38" s="433" t="s">
        <v>372</v>
      </c>
      <c r="G38" s="433"/>
      <c r="H38" s="434">
        <v>90</v>
      </c>
      <c r="I38" s="1214">
        <f>I37+TIME(0,H37,0)</f>
        <v>0.75</v>
      </c>
      <c r="J38" s="436"/>
      <c r="K38" s="436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</row>
    <row r="39" spans="3:24" s="303" customFormat="1" ht="16.5" customHeight="1">
      <c r="C39" s="437">
        <v>19</v>
      </c>
      <c r="D39" s="426" t="s">
        <v>423</v>
      </c>
      <c r="E39" s="528" t="s">
        <v>872</v>
      </c>
      <c r="F39" s="427" t="s">
        <v>372</v>
      </c>
      <c r="G39" s="427" t="s">
        <v>542</v>
      </c>
      <c r="H39" s="428">
        <v>90</v>
      </c>
      <c r="I39" s="1213">
        <f>I38+TIME(0,H38,0)</f>
        <v>0.8125</v>
      </c>
      <c r="J39" s="430"/>
      <c r="K39" s="430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</row>
    <row r="40" spans="3:24" s="251" customFormat="1" ht="16.5" customHeight="1">
      <c r="C40" s="431">
        <v>20</v>
      </c>
      <c r="D40" s="432" t="s">
        <v>423</v>
      </c>
      <c r="E40" s="846" t="s">
        <v>876</v>
      </c>
      <c r="F40" s="433" t="s">
        <v>372</v>
      </c>
      <c r="G40" s="433" t="s">
        <v>542</v>
      </c>
      <c r="H40" s="434">
        <v>30</v>
      </c>
      <c r="I40" s="1214">
        <f>I39+TIME(0,H39,0)</f>
        <v>0.875</v>
      </c>
      <c r="J40" s="436"/>
      <c r="K40" s="436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</row>
    <row r="41" spans="3:24" s="303" customFormat="1" ht="16.5" customHeight="1">
      <c r="C41" s="437">
        <v>21</v>
      </c>
      <c r="D41" s="426" t="s">
        <v>371</v>
      </c>
      <c r="E41" s="528" t="s">
        <v>409</v>
      </c>
      <c r="F41" s="427" t="s">
        <v>372</v>
      </c>
      <c r="G41" s="427"/>
      <c r="H41" s="428">
        <v>0</v>
      </c>
      <c r="I41" s="1213">
        <f>I40+TIME(0,H40,0)</f>
        <v>0.8958333333333334</v>
      </c>
      <c r="J41" s="430"/>
      <c r="K41" s="430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</row>
    <row r="42" spans="3:24" s="251" customFormat="1" ht="16.5" customHeight="1">
      <c r="C42" s="431"/>
      <c r="D42" s="432"/>
      <c r="E42" s="846"/>
      <c r="F42" s="433"/>
      <c r="G42" s="433"/>
      <c r="H42" s="434"/>
      <c r="I42" s="1214"/>
      <c r="J42" s="436"/>
      <c r="K42" s="436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</row>
    <row r="43" spans="2:9" s="272" customFormat="1" ht="16.5" customHeight="1">
      <c r="B43" s="848"/>
      <c r="C43" s="848"/>
      <c r="D43" s="849"/>
      <c r="E43" s="849"/>
      <c r="F43" s="849"/>
      <c r="G43" s="849"/>
      <c r="H43" s="849"/>
      <c r="I43" s="849"/>
    </row>
    <row r="44" spans="2:9" s="23" customFormat="1" ht="16.5" customHeight="1">
      <c r="B44" s="19"/>
      <c r="C44" s="19" t="s">
        <v>369</v>
      </c>
      <c r="D44" s="22" t="s">
        <v>369</v>
      </c>
      <c r="E44" s="24" t="s">
        <v>426</v>
      </c>
      <c r="F44" s="22" t="s">
        <v>369</v>
      </c>
      <c r="G44" s="24"/>
      <c r="H44" s="58" t="s">
        <v>369</v>
      </c>
      <c r="I44" s="66" t="s">
        <v>369</v>
      </c>
    </row>
    <row r="45" spans="2:9" s="272" customFormat="1" ht="16.5" customHeight="1">
      <c r="B45" s="27"/>
      <c r="C45" s="27"/>
      <c r="D45" s="273"/>
      <c r="E45" s="273" t="s">
        <v>333</v>
      </c>
      <c r="F45" s="273"/>
      <c r="H45" s="849"/>
      <c r="I45" s="849"/>
    </row>
    <row r="46" s="633" customFormat="1" ht="18">
      <c r="C46" s="852"/>
    </row>
    <row r="47" s="818" customFormat="1" ht="18">
      <c r="C47" s="1371"/>
    </row>
    <row r="48" s="818" customFormat="1" ht="18">
      <c r="C48" s="1371"/>
    </row>
    <row r="49" s="311" customFormat="1" ht="18">
      <c r="C49" s="302"/>
    </row>
    <row r="50" s="311" customFormat="1" ht="18">
      <c r="C50" s="302"/>
    </row>
    <row r="51" s="311" customFormat="1" ht="18">
      <c r="C51" s="302"/>
    </row>
    <row r="52" s="311" customFormat="1" ht="18">
      <c r="C52" s="302"/>
    </row>
    <row r="53" s="311" customFormat="1" ht="18">
      <c r="C53" s="302"/>
    </row>
    <row r="54" s="311" customFormat="1" ht="18">
      <c r="C54" s="302"/>
    </row>
    <row r="55" s="311" customFormat="1" ht="18">
      <c r="C55" s="302"/>
    </row>
    <row r="56" s="311" customFormat="1" ht="18">
      <c r="C56" s="302"/>
    </row>
    <row r="57" s="311" customFormat="1" ht="18">
      <c r="C57" s="302"/>
    </row>
    <row r="58" s="311" customFormat="1" ht="18">
      <c r="C58" s="302"/>
    </row>
    <row r="59" s="311" customFormat="1" ht="18">
      <c r="C59" s="302"/>
    </row>
    <row r="60" s="311" customFormat="1" ht="18">
      <c r="C60" s="302"/>
    </row>
    <row r="61" s="311" customFormat="1" ht="18">
      <c r="C61" s="302"/>
    </row>
    <row r="62" s="311" customFormat="1" ht="18">
      <c r="C62" s="302"/>
    </row>
    <row r="63" s="311" customFormat="1" ht="18">
      <c r="C63" s="302"/>
    </row>
    <row r="64" s="311" customFormat="1" ht="18">
      <c r="C64" s="302"/>
    </row>
    <row r="65" s="311" customFormat="1" ht="18">
      <c r="C65" s="302"/>
    </row>
    <row r="66" s="311" customFormat="1" ht="18">
      <c r="C66" s="302"/>
    </row>
    <row r="67" s="311" customFormat="1" ht="18">
      <c r="C67" s="302"/>
    </row>
    <row r="68" s="311" customFormat="1" ht="18">
      <c r="C68" s="302"/>
    </row>
    <row r="69" s="311" customFormat="1" ht="18">
      <c r="C69" s="302"/>
    </row>
  </sheetData>
  <mergeCells count="6">
    <mergeCell ref="B35:I35"/>
    <mergeCell ref="B2:I2"/>
    <mergeCell ref="B3:I3"/>
    <mergeCell ref="B4:I4"/>
    <mergeCell ref="B11:I11"/>
    <mergeCell ref="B25:I25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>
    <tabColor indexed="49"/>
  </sheetPr>
  <dimension ref="A1:CS8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108" customFormat="1" ht="16.5" customHeight="1">
      <c r="I1" s="1109"/>
    </row>
    <row r="2" spans="2:9" s="1110" customFormat="1" ht="16.5" customHeight="1">
      <c r="B2" s="1864" t="s">
        <v>760</v>
      </c>
      <c r="C2" s="1864"/>
      <c r="D2" s="1864"/>
      <c r="E2" s="1864"/>
      <c r="F2" s="1864"/>
      <c r="G2" s="1864"/>
      <c r="H2" s="1864"/>
      <c r="I2" s="1864"/>
    </row>
    <row r="3" spans="2:9" s="313" customFormat="1" ht="16.5" customHeight="1">
      <c r="B3" s="1855" t="s">
        <v>571</v>
      </c>
      <c r="C3" s="1855"/>
      <c r="D3" s="1855"/>
      <c r="E3" s="1855"/>
      <c r="F3" s="1855"/>
      <c r="G3" s="1855"/>
      <c r="H3" s="1855"/>
      <c r="I3" s="1855"/>
    </row>
    <row r="4" spans="2:97" s="422" customFormat="1" ht="16.5" customHeight="1">
      <c r="B4" s="1854" t="s">
        <v>627</v>
      </c>
      <c r="C4" s="1854"/>
      <c r="D4" s="1854"/>
      <c r="E4" s="1854"/>
      <c r="F4" s="1854"/>
      <c r="G4" s="1854"/>
      <c r="H4" s="1854"/>
      <c r="I4" s="1854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1:97" s="422" customFormat="1" ht="16.5" customHeight="1">
      <c r="A5" s="398"/>
      <c r="B5" s="399" t="s">
        <v>374</v>
      </c>
      <c r="C5" s="423" t="s">
        <v>791</v>
      </c>
      <c r="D5" s="424"/>
      <c r="E5" s="401"/>
      <c r="F5" s="401"/>
      <c r="G5" s="401"/>
      <c r="H5" s="401"/>
      <c r="I5" s="401"/>
      <c r="J5" s="401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</row>
    <row r="6" spans="2:97" s="398" customFormat="1" ht="16.5" customHeight="1">
      <c r="B6" s="399" t="s">
        <v>374</v>
      </c>
      <c r="C6" s="423" t="s">
        <v>792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pans="2:97" s="398" customFormat="1" ht="16.5" customHeight="1">
      <c r="B7" s="399" t="s">
        <v>374</v>
      </c>
      <c r="C7" s="423" t="s">
        <v>793</v>
      </c>
      <c r="D7" s="424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</row>
    <row r="8" spans="2:97" s="398" customFormat="1" ht="16.5" customHeight="1">
      <c r="B8" s="399" t="s">
        <v>374</v>
      </c>
      <c r="C8" s="423" t="s">
        <v>794</v>
      </c>
      <c r="D8" s="424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</row>
    <row r="9" spans="2:97" s="398" customFormat="1" ht="16.5" customHeight="1">
      <c r="B9" s="399" t="s">
        <v>374</v>
      </c>
      <c r="C9" s="423" t="s">
        <v>795</v>
      </c>
      <c r="D9" s="424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1"/>
      <c r="BG9" s="401"/>
      <c r="BH9" s="401"/>
      <c r="BI9" s="401"/>
      <c r="BJ9" s="401"/>
      <c r="BK9" s="401"/>
      <c r="BL9" s="401"/>
      <c r="BM9" s="401"/>
      <c r="BN9" s="401"/>
      <c r="BO9" s="401"/>
      <c r="BP9" s="401"/>
      <c r="BQ9" s="401"/>
      <c r="BR9" s="401"/>
      <c r="BS9" s="401"/>
      <c r="BT9" s="401"/>
      <c r="BU9" s="401"/>
      <c r="BV9" s="401"/>
      <c r="BW9" s="401"/>
      <c r="BX9" s="401"/>
      <c r="BY9" s="401"/>
      <c r="BZ9" s="401"/>
      <c r="CA9" s="401"/>
      <c r="CB9" s="401"/>
      <c r="CC9" s="401"/>
      <c r="CD9" s="401"/>
      <c r="CE9" s="401"/>
      <c r="CF9" s="401"/>
      <c r="CG9" s="401"/>
      <c r="CH9" s="401"/>
      <c r="CI9" s="401"/>
      <c r="CJ9" s="401"/>
      <c r="CK9" s="401"/>
      <c r="CL9" s="401"/>
      <c r="CM9" s="401"/>
      <c r="CN9" s="401"/>
      <c r="CO9" s="401"/>
      <c r="CP9" s="401"/>
      <c r="CQ9" s="401"/>
      <c r="CR9" s="401"/>
      <c r="CS9" s="401"/>
    </row>
    <row r="10" s="239" customFormat="1" ht="16.5" customHeight="1">
      <c r="G10" s="240"/>
    </row>
    <row r="11" spans="1:10" s="3" customFormat="1" ht="16.5" customHeight="1">
      <c r="A11" s="48"/>
      <c r="B11" s="1475" t="s">
        <v>806</v>
      </c>
      <c r="C11" s="1850"/>
      <c r="D11" s="1850"/>
      <c r="E11" s="1850"/>
      <c r="F11" s="1850"/>
      <c r="G11" s="1850"/>
      <c r="H11" s="1850"/>
      <c r="I11" s="1850"/>
      <c r="J11" s="2"/>
    </row>
    <row r="12" spans="2:10" s="10" customFormat="1" ht="16.5" customHeight="1">
      <c r="B12" s="319"/>
      <c r="C12" s="320"/>
      <c r="D12" s="320"/>
      <c r="E12" s="320"/>
      <c r="F12" s="320"/>
      <c r="G12" s="320"/>
      <c r="H12" s="320"/>
      <c r="I12" s="320"/>
      <c r="J12" s="13"/>
    </row>
    <row r="13" spans="3:24" s="303" customFormat="1" ht="16.5" customHeight="1">
      <c r="C13" s="425">
        <v>1</v>
      </c>
      <c r="D13" s="426" t="s">
        <v>371</v>
      </c>
      <c r="E13" s="427" t="s">
        <v>641</v>
      </c>
      <c r="F13" s="427" t="s">
        <v>372</v>
      </c>
      <c r="G13" s="427" t="s">
        <v>538</v>
      </c>
      <c r="H13" s="428">
        <v>1</v>
      </c>
      <c r="I13" s="429">
        <f>TIME(16,0,0)</f>
        <v>0.6666666666666666</v>
      </c>
      <c r="J13" s="430"/>
      <c r="K13" s="430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3:24" s="251" customFormat="1" ht="16.5" customHeight="1">
      <c r="C14" s="431">
        <f aca="true" t="shared" si="0" ref="C14:C22">C13+1</f>
        <v>2</v>
      </c>
      <c r="D14" s="432" t="s">
        <v>424</v>
      </c>
      <c r="E14" s="1338" t="s">
        <v>294</v>
      </c>
      <c r="F14" s="433" t="s">
        <v>372</v>
      </c>
      <c r="G14" s="433" t="s">
        <v>538</v>
      </c>
      <c r="H14" s="434">
        <v>4</v>
      </c>
      <c r="I14" s="435">
        <f aca="true" t="shared" si="1" ref="I14:I22">I13+TIME(0,H13,0)</f>
        <v>0.6673611111111111</v>
      </c>
      <c r="J14" s="436"/>
      <c r="K14" s="436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24" s="303" customFormat="1" ht="16.5" customHeight="1">
      <c r="C15" s="437">
        <f t="shared" si="0"/>
        <v>3</v>
      </c>
      <c r="D15" s="426" t="s">
        <v>421</v>
      </c>
      <c r="E15" s="438" t="s">
        <v>796</v>
      </c>
      <c r="F15" s="427" t="s">
        <v>372</v>
      </c>
      <c r="G15" s="427" t="s">
        <v>538</v>
      </c>
      <c r="H15" s="428">
        <v>8</v>
      </c>
      <c r="I15" s="429">
        <f t="shared" si="1"/>
        <v>0.6701388888888888</v>
      </c>
      <c r="J15" s="430"/>
      <c r="K15" s="430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</row>
    <row r="16" spans="3:24" s="251" customFormat="1" ht="16.5" customHeight="1">
      <c r="C16" s="431">
        <f t="shared" si="0"/>
        <v>4</v>
      </c>
      <c r="D16" s="432" t="s">
        <v>421</v>
      </c>
      <c r="E16" s="440" t="s">
        <v>797</v>
      </c>
      <c r="F16" s="433" t="s">
        <v>372</v>
      </c>
      <c r="G16" s="433" t="s">
        <v>538</v>
      </c>
      <c r="H16" s="434">
        <v>12</v>
      </c>
      <c r="I16" s="435">
        <f t="shared" si="1"/>
        <v>0.6756944444444444</v>
      </c>
      <c r="J16" s="436"/>
      <c r="K16" s="436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</row>
    <row r="17" spans="3:24" s="303" customFormat="1" ht="16.5" customHeight="1">
      <c r="C17" s="437">
        <f t="shared" si="0"/>
        <v>5</v>
      </c>
      <c r="D17" s="426" t="s">
        <v>421</v>
      </c>
      <c r="E17" s="438" t="s">
        <v>798</v>
      </c>
      <c r="F17" s="427" t="s">
        <v>372</v>
      </c>
      <c r="G17" s="427" t="s">
        <v>538</v>
      </c>
      <c r="H17" s="428">
        <v>2</v>
      </c>
      <c r="I17" s="429">
        <f t="shared" si="1"/>
        <v>0.6840277777777777</v>
      </c>
      <c r="J17" s="430"/>
      <c r="K17" s="430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3:24" s="251" customFormat="1" ht="16.5" customHeight="1">
      <c r="C18" s="431">
        <f t="shared" si="0"/>
        <v>6</v>
      </c>
      <c r="D18" s="432" t="s">
        <v>421</v>
      </c>
      <c r="E18" s="440" t="s">
        <v>799</v>
      </c>
      <c r="F18" s="433" t="s">
        <v>372</v>
      </c>
      <c r="G18" s="433" t="s">
        <v>538</v>
      </c>
      <c r="H18" s="434">
        <v>2</v>
      </c>
      <c r="I18" s="435">
        <f t="shared" si="1"/>
        <v>0.6854166666666666</v>
      </c>
      <c r="J18" s="436"/>
      <c r="K18" s="436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</row>
    <row r="19" spans="3:24" s="303" customFormat="1" ht="16.5" customHeight="1">
      <c r="C19" s="437">
        <f t="shared" si="0"/>
        <v>7</v>
      </c>
      <c r="D19" s="427" t="s">
        <v>421</v>
      </c>
      <c r="E19" s="427" t="s">
        <v>295</v>
      </c>
      <c r="F19" s="427" t="s">
        <v>372</v>
      </c>
      <c r="G19" s="427" t="s">
        <v>538</v>
      </c>
      <c r="H19" s="428">
        <v>8</v>
      </c>
      <c r="I19" s="429">
        <f t="shared" si="1"/>
        <v>0.6868055555555554</v>
      </c>
      <c r="J19" s="430"/>
      <c r="K19" s="430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</row>
    <row r="20" spans="3:24" s="251" customFormat="1" ht="16.5" customHeight="1">
      <c r="C20" s="431">
        <f t="shared" si="0"/>
        <v>8</v>
      </c>
      <c r="D20" s="432" t="s">
        <v>424</v>
      </c>
      <c r="E20" s="440" t="s">
        <v>541</v>
      </c>
      <c r="F20" s="433" t="s">
        <v>372</v>
      </c>
      <c r="G20" s="433" t="s">
        <v>538</v>
      </c>
      <c r="H20" s="434">
        <v>4</v>
      </c>
      <c r="I20" s="435">
        <f t="shared" si="1"/>
        <v>0.692361111111111</v>
      </c>
      <c r="J20" s="436"/>
      <c r="K20" s="436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</row>
    <row r="21" spans="2:9" s="311" customFormat="1" ht="16.5" customHeight="1">
      <c r="B21" s="303"/>
      <c r="C21" s="437">
        <f t="shared" si="0"/>
        <v>9</v>
      </c>
      <c r="D21" s="427" t="s">
        <v>423</v>
      </c>
      <c r="E21" s="528" t="s">
        <v>800</v>
      </c>
      <c r="F21" s="427" t="s">
        <v>372</v>
      </c>
      <c r="G21" s="427" t="s">
        <v>542</v>
      </c>
      <c r="H21" s="1339">
        <v>79</v>
      </c>
      <c r="I21" s="429">
        <f t="shared" si="1"/>
        <v>0.6951388888888888</v>
      </c>
    </row>
    <row r="22" spans="1:12" s="251" customFormat="1" ht="16.5" customHeight="1">
      <c r="A22" s="23"/>
      <c r="C22" s="431">
        <f t="shared" si="0"/>
        <v>10</v>
      </c>
      <c r="D22" s="433" t="s">
        <v>371</v>
      </c>
      <c r="E22" s="846" t="s">
        <v>801</v>
      </c>
      <c r="F22" s="433" t="s">
        <v>372</v>
      </c>
      <c r="G22" s="433"/>
      <c r="H22" s="434">
        <v>0</v>
      </c>
      <c r="I22" s="435">
        <f t="shared" si="1"/>
        <v>0.7499999999999999</v>
      </c>
      <c r="J22" s="23"/>
      <c r="K22" s="23"/>
      <c r="L22" s="23"/>
    </row>
    <row r="23" spans="1:12" s="105" customFormat="1" ht="16.5" customHeight="1">
      <c r="A23" s="1215"/>
      <c r="C23" s="1023"/>
      <c r="D23" s="628"/>
      <c r="E23" s="629"/>
      <c r="F23" s="628"/>
      <c r="G23" s="628"/>
      <c r="H23" s="630"/>
      <c r="I23" s="631"/>
      <c r="J23" s="1215"/>
      <c r="K23" s="1215"/>
      <c r="L23" s="1215"/>
    </row>
    <row r="24" s="239" customFormat="1" ht="16.5" customHeight="1">
      <c r="G24" s="240"/>
    </row>
    <row r="25" spans="1:10" s="3" customFormat="1" ht="16.5" customHeight="1">
      <c r="A25" s="48"/>
      <c r="B25" s="1475" t="s">
        <v>807</v>
      </c>
      <c r="C25" s="1850"/>
      <c r="D25" s="1850"/>
      <c r="E25" s="1850"/>
      <c r="F25" s="1850"/>
      <c r="G25" s="1850"/>
      <c r="H25" s="1850"/>
      <c r="I25" s="1850"/>
      <c r="J25" s="2"/>
    </row>
    <row r="26" spans="2:10" s="10" customFormat="1" ht="16.5" customHeight="1">
      <c r="B26" s="319"/>
      <c r="C26" s="1125"/>
      <c r="D26" s="320"/>
      <c r="E26" s="320"/>
      <c r="F26" s="320"/>
      <c r="G26" s="320"/>
      <c r="H26" s="320"/>
      <c r="I26" s="320"/>
      <c r="J26" s="13"/>
    </row>
    <row r="27" spans="2:10" s="220" customFormat="1" ht="16.5" customHeight="1">
      <c r="B27" s="1126"/>
      <c r="C27" s="1127">
        <f>C22+1</f>
        <v>11</v>
      </c>
      <c r="D27" s="426" t="s">
        <v>371</v>
      </c>
      <c r="E27" s="427" t="s">
        <v>641</v>
      </c>
      <c r="F27" s="427" t="s">
        <v>372</v>
      </c>
      <c r="G27" s="427" t="s">
        <v>538</v>
      </c>
      <c r="H27" s="428">
        <v>1</v>
      </c>
      <c r="I27" s="429">
        <f>TIME(19,30,0)</f>
        <v>0.8125</v>
      </c>
      <c r="J27" s="223"/>
    </row>
    <row r="28" spans="2:10" s="10" customFormat="1" ht="16.5" customHeight="1">
      <c r="B28" s="319"/>
      <c r="C28" s="1128">
        <f>C27+1</f>
        <v>12</v>
      </c>
      <c r="D28" s="433" t="s">
        <v>227</v>
      </c>
      <c r="E28" s="846" t="s">
        <v>802</v>
      </c>
      <c r="F28" s="433" t="s">
        <v>372</v>
      </c>
      <c r="G28" s="433" t="s">
        <v>542</v>
      </c>
      <c r="H28" s="1129">
        <v>119</v>
      </c>
      <c r="I28" s="435">
        <f>I27+TIME(0,H27,0)</f>
        <v>0.8131944444444444</v>
      </c>
      <c r="J28" s="13"/>
    </row>
    <row r="29" spans="2:10" s="220" customFormat="1" ht="16.5" customHeight="1">
      <c r="B29" s="1126"/>
      <c r="C29" s="1127">
        <f>C28+1</f>
        <v>13</v>
      </c>
      <c r="D29" s="427" t="s">
        <v>371</v>
      </c>
      <c r="E29" s="528" t="s">
        <v>28</v>
      </c>
      <c r="F29" s="427" t="s">
        <v>372</v>
      </c>
      <c r="G29" s="427"/>
      <c r="H29" s="1130">
        <v>0</v>
      </c>
      <c r="I29" s="429">
        <f>I28+TIME(0,H28,0)</f>
        <v>0.8958333333333334</v>
      </c>
      <c r="J29" s="223"/>
    </row>
    <row r="30" spans="2:10" s="10" customFormat="1" ht="16.5" customHeight="1">
      <c r="B30" s="319"/>
      <c r="C30" s="1128"/>
      <c r="D30" s="433"/>
      <c r="E30" s="846"/>
      <c r="F30" s="433"/>
      <c r="G30" s="433"/>
      <c r="H30" s="1129"/>
      <c r="I30" s="435"/>
      <c r="J30" s="13"/>
    </row>
    <row r="31" s="239" customFormat="1" ht="16.5" customHeight="1">
      <c r="G31" s="240"/>
    </row>
    <row r="32" spans="1:10" s="3" customFormat="1" ht="16.5" customHeight="1">
      <c r="A32" s="48"/>
      <c r="B32" s="1475" t="s">
        <v>808</v>
      </c>
      <c r="C32" s="1850"/>
      <c r="D32" s="1850"/>
      <c r="E32" s="1850"/>
      <c r="F32" s="1850"/>
      <c r="G32" s="1850"/>
      <c r="H32" s="1850"/>
      <c r="I32" s="1850"/>
      <c r="J32" s="2"/>
    </row>
    <row r="33" spans="2:10" s="10" customFormat="1" ht="16.5" customHeight="1">
      <c r="B33" s="319"/>
      <c r="C33" s="1128"/>
      <c r="D33" s="433"/>
      <c r="E33" s="846"/>
      <c r="F33" s="433"/>
      <c r="G33" s="433"/>
      <c r="H33" s="320"/>
      <c r="I33" s="320"/>
      <c r="J33" s="13"/>
    </row>
    <row r="34" spans="2:10" s="220" customFormat="1" ht="16.5" customHeight="1">
      <c r="B34" s="1126"/>
      <c r="C34" s="1127">
        <f>C29+1</f>
        <v>14</v>
      </c>
      <c r="D34" s="426" t="s">
        <v>371</v>
      </c>
      <c r="E34" s="427" t="s">
        <v>641</v>
      </c>
      <c r="F34" s="427" t="s">
        <v>372</v>
      </c>
      <c r="G34" s="427" t="s">
        <v>538</v>
      </c>
      <c r="H34" s="428">
        <v>1</v>
      </c>
      <c r="I34" s="429">
        <f>TIME(13,30,0)</f>
        <v>0.5625</v>
      </c>
      <c r="J34" s="223"/>
    </row>
    <row r="35" spans="2:10" s="10" customFormat="1" ht="16.5" customHeight="1">
      <c r="B35" s="319"/>
      <c r="C35" s="1128">
        <f>C34+1</f>
        <v>15</v>
      </c>
      <c r="D35" s="433" t="s">
        <v>227</v>
      </c>
      <c r="E35" s="846" t="s">
        <v>802</v>
      </c>
      <c r="F35" s="433" t="s">
        <v>372</v>
      </c>
      <c r="G35" s="433" t="s">
        <v>542</v>
      </c>
      <c r="H35" s="1129">
        <v>119</v>
      </c>
      <c r="I35" s="435">
        <f>I34+TIME(0,H34,0)</f>
        <v>0.5631944444444444</v>
      </c>
      <c r="J35" s="13"/>
    </row>
    <row r="36" spans="2:10" s="220" customFormat="1" ht="16.5" customHeight="1">
      <c r="B36" s="1126"/>
      <c r="C36" s="1127">
        <f>C35+1</f>
        <v>16</v>
      </c>
      <c r="D36" s="427" t="s">
        <v>421</v>
      </c>
      <c r="E36" s="528" t="s">
        <v>221</v>
      </c>
      <c r="F36" s="427" t="s">
        <v>372</v>
      </c>
      <c r="G36" s="427"/>
      <c r="H36" s="1130">
        <v>30</v>
      </c>
      <c r="I36" s="429">
        <f>I35+TIME(0,H35,0)</f>
        <v>0.6458333333333334</v>
      </c>
      <c r="J36" s="223"/>
    </row>
    <row r="37" spans="2:10" s="10" customFormat="1" ht="16.5" customHeight="1">
      <c r="B37" s="319"/>
      <c r="C37" s="1128">
        <f>C36+1</f>
        <v>17</v>
      </c>
      <c r="D37" s="433" t="s">
        <v>227</v>
      </c>
      <c r="E37" s="846" t="s">
        <v>803</v>
      </c>
      <c r="F37" s="433" t="s">
        <v>372</v>
      </c>
      <c r="G37" s="433" t="s">
        <v>542</v>
      </c>
      <c r="H37" s="1129">
        <v>120</v>
      </c>
      <c r="I37" s="435">
        <f>I36+TIME(0,H36,0)</f>
        <v>0.6666666666666667</v>
      </c>
      <c r="J37" s="13"/>
    </row>
    <row r="38" spans="2:10" s="220" customFormat="1" ht="16.5" customHeight="1">
      <c r="B38" s="1126"/>
      <c r="C38" s="1127">
        <f>C37+1</f>
        <v>18</v>
      </c>
      <c r="D38" s="427" t="s">
        <v>371</v>
      </c>
      <c r="E38" s="528" t="s">
        <v>801</v>
      </c>
      <c r="F38" s="427" t="s">
        <v>372</v>
      </c>
      <c r="G38" s="427"/>
      <c r="H38" s="1130">
        <v>0</v>
      </c>
      <c r="I38" s="429">
        <f>I37+TIME(0,H37,0)</f>
        <v>0.7500000000000001</v>
      </c>
      <c r="J38" s="223"/>
    </row>
    <row r="39" spans="2:10" s="10" customFormat="1" ht="16.5" customHeight="1">
      <c r="B39" s="319"/>
      <c r="C39" s="1128"/>
      <c r="D39" s="433"/>
      <c r="E39" s="846"/>
      <c r="F39" s="433"/>
      <c r="G39" s="433"/>
      <c r="H39" s="1129"/>
      <c r="I39" s="435"/>
      <c r="J39" s="13"/>
    </row>
    <row r="40" s="239" customFormat="1" ht="16.5" customHeight="1">
      <c r="G40" s="240"/>
    </row>
    <row r="41" spans="1:10" s="3" customFormat="1" ht="16.5" customHeight="1">
      <c r="A41" s="48"/>
      <c r="B41" s="1475" t="s">
        <v>809</v>
      </c>
      <c r="C41" s="1850"/>
      <c r="D41" s="1850"/>
      <c r="E41" s="1850"/>
      <c r="F41" s="1850"/>
      <c r="G41" s="1850"/>
      <c r="H41" s="1850"/>
      <c r="I41" s="1850"/>
      <c r="J41" s="2"/>
    </row>
    <row r="42" spans="2:10" s="1131" customFormat="1" ht="16.5" customHeight="1">
      <c r="B42" s="1132"/>
      <c r="C42" s="1133"/>
      <c r="D42" s="1134"/>
      <c r="E42" s="1135"/>
      <c r="F42" s="1134"/>
      <c r="G42" s="1134"/>
      <c r="H42" s="1136"/>
      <c r="I42" s="1136"/>
      <c r="J42" s="1137"/>
    </row>
    <row r="43" spans="2:10" s="220" customFormat="1" ht="16.5" customHeight="1">
      <c r="B43" s="1126"/>
      <c r="C43" s="1127">
        <f>C38+1</f>
        <v>19</v>
      </c>
      <c r="D43" s="426" t="s">
        <v>371</v>
      </c>
      <c r="E43" s="427" t="s">
        <v>641</v>
      </c>
      <c r="F43" s="427" t="s">
        <v>372</v>
      </c>
      <c r="G43" s="427" t="s">
        <v>538</v>
      </c>
      <c r="H43" s="428">
        <v>1</v>
      </c>
      <c r="I43" s="429">
        <f>TIME(19,30,0)</f>
        <v>0.8125</v>
      </c>
      <c r="J43" s="223"/>
    </row>
    <row r="44" spans="2:10" s="10" customFormat="1" ht="16.5" customHeight="1">
      <c r="B44" s="319"/>
      <c r="C44" s="1128">
        <f>C43+1</f>
        <v>20</v>
      </c>
      <c r="D44" s="433" t="s">
        <v>227</v>
      </c>
      <c r="E44" s="846" t="s">
        <v>29</v>
      </c>
      <c r="F44" s="433" t="s">
        <v>372</v>
      </c>
      <c r="G44" s="433" t="s">
        <v>542</v>
      </c>
      <c r="H44" s="1129">
        <v>74</v>
      </c>
      <c r="I44" s="435">
        <f>I43+TIME(0,H43,0)</f>
        <v>0.8131944444444444</v>
      </c>
      <c r="J44" s="13"/>
    </row>
    <row r="45" spans="2:10" s="220" customFormat="1" ht="16.5" customHeight="1">
      <c r="B45" s="1126"/>
      <c r="C45" s="1127">
        <f>C44+1</f>
        <v>21</v>
      </c>
      <c r="D45" s="427" t="s">
        <v>227</v>
      </c>
      <c r="E45" s="528" t="s">
        <v>804</v>
      </c>
      <c r="F45" s="427" t="s">
        <v>372</v>
      </c>
      <c r="G45" s="427" t="s">
        <v>542</v>
      </c>
      <c r="H45" s="1130">
        <v>45</v>
      </c>
      <c r="I45" s="429">
        <f>I44+TIME(0,H44,0)</f>
        <v>0.8645833333333334</v>
      </c>
      <c r="J45" s="223"/>
    </row>
    <row r="46" spans="2:10" s="10" customFormat="1" ht="16.5" customHeight="1">
      <c r="B46" s="319"/>
      <c r="C46" s="1128">
        <f>C45+1</f>
        <v>22</v>
      </c>
      <c r="D46" s="433" t="s">
        <v>371</v>
      </c>
      <c r="E46" s="846" t="s">
        <v>805</v>
      </c>
      <c r="F46" s="433" t="s">
        <v>372</v>
      </c>
      <c r="G46" s="433"/>
      <c r="H46" s="1129">
        <v>0</v>
      </c>
      <c r="I46" s="435">
        <f>I45+TIME(0,H45,0)</f>
        <v>0.8958333333333334</v>
      </c>
      <c r="J46" s="13"/>
    </row>
    <row r="47" spans="2:10" s="220" customFormat="1" ht="16.5" customHeight="1">
      <c r="B47" s="1126"/>
      <c r="C47" s="1127"/>
      <c r="D47" s="427"/>
      <c r="E47" s="528"/>
      <c r="F47" s="427"/>
      <c r="G47" s="427"/>
      <c r="H47" s="1130"/>
      <c r="I47" s="429"/>
      <c r="J47" s="223"/>
    </row>
    <row r="48" s="239" customFormat="1" ht="16.5" customHeight="1">
      <c r="G48" s="240"/>
    </row>
    <row r="49" spans="1:10" s="3" customFormat="1" ht="16.5" customHeight="1">
      <c r="A49" s="48"/>
      <c r="B49" s="1475" t="s">
        <v>810</v>
      </c>
      <c r="C49" s="1850"/>
      <c r="D49" s="1850"/>
      <c r="E49" s="1850"/>
      <c r="F49" s="1850"/>
      <c r="G49" s="1850"/>
      <c r="H49" s="1850"/>
      <c r="I49" s="1850"/>
      <c r="J49" s="2"/>
    </row>
    <row r="50" spans="2:10" s="1131" customFormat="1" ht="16.5" customHeight="1">
      <c r="B50" s="1132"/>
      <c r="C50" s="1133"/>
      <c r="D50" s="1134"/>
      <c r="E50" s="1135"/>
      <c r="F50" s="1134"/>
      <c r="G50" s="1134"/>
      <c r="H50" s="1136"/>
      <c r="I50" s="1136"/>
      <c r="J50" s="1137"/>
    </row>
    <row r="51" spans="2:10" s="220" customFormat="1" ht="16.5" customHeight="1">
      <c r="B51" s="1126"/>
      <c r="C51" s="1127">
        <f>C46+1</f>
        <v>23</v>
      </c>
      <c r="D51" s="426" t="s">
        <v>371</v>
      </c>
      <c r="E51" s="427" t="s">
        <v>641</v>
      </c>
      <c r="F51" s="427" t="s">
        <v>372</v>
      </c>
      <c r="G51" s="427" t="s">
        <v>538</v>
      </c>
      <c r="H51" s="428">
        <v>1</v>
      </c>
      <c r="I51" s="429">
        <f>TIME(8,0,0)</f>
        <v>0.3333333333333333</v>
      </c>
      <c r="J51" s="223"/>
    </row>
    <row r="52" spans="2:10" s="10" customFormat="1" ht="16.5" customHeight="1">
      <c r="B52" s="319"/>
      <c r="C52" s="1128">
        <f>C51+1</f>
        <v>24</v>
      </c>
      <c r="D52" s="433" t="s">
        <v>227</v>
      </c>
      <c r="E52" s="846" t="s">
        <v>29</v>
      </c>
      <c r="F52" s="433" t="s">
        <v>372</v>
      </c>
      <c r="G52" s="433" t="s">
        <v>542</v>
      </c>
      <c r="H52" s="434">
        <v>74</v>
      </c>
      <c r="I52" s="435">
        <f>I51+TIME(0,H51,0)</f>
        <v>0.33402777777777776</v>
      </c>
      <c r="J52" s="13"/>
    </row>
    <row r="53" spans="2:10" s="220" customFormat="1" ht="16.5" customHeight="1">
      <c r="B53" s="1126"/>
      <c r="C53" s="1127">
        <f>C52+1</f>
        <v>25</v>
      </c>
      <c r="D53" s="427" t="s">
        <v>227</v>
      </c>
      <c r="E53" s="528" t="s">
        <v>804</v>
      </c>
      <c r="F53" s="427" t="s">
        <v>372</v>
      </c>
      <c r="G53" s="427" t="s">
        <v>542</v>
      </c>
      <c r="H53" s="428">
        <v>45</v>
      </c>
      <c r="I53" s="429">
        <f>I52+TIME(0,H52,0)</f>
        <v>0.38541666666666663</v>
      </c>
      <c r="J53" s="223"/>
    </row>
    <row r="54" spans="2:10" s="10" customFormat="1" ht="16.5" customHeight="1">
      <c r="B54" s="319"/>
      <c r="C54" s="1128">
        <f>C53+1</f>
        <v>26</v>
      </c>
      <c r="D54" s="433" t="s">
        <v>421</v>
      </c>
      <c r="E54" s="846" t="s">
        <v>221</v>
      </c>
      <c r="F54" s="433"/>
      <c r="G54" s="433"/>
      <c r="H54" s="434">
        <v>30</v>
      </c>
      <c r="I54" s="435">
        <f>I53+TIME(0,H53,0)</f>
        <v>0.41666666666666663</v>
      </c>
      <c r="J54" s="13"/>
    </row>
    <row r="55" spans="2:10" s="220" customFormat="1" ht="16.5" customHeight="1">
      <c r="B55" s="1126"/>
      <c r="C55" s="1127">
        <f>C54+1</f>
        <v>27</v>
      </c>
      <c r="D55" s="427" t="s">
        <v>227</v>
      </c>
      <c r="E55" s="528" t="s">
        <v>29</v>
      </c>
      <c r="F55" s="427" t="s">
        <v>372</v>
      </c>
      <c r="G55" s="427" t="s">
        <v>542</v>
      </c>
      <c r="H55" s="1130">
        <v>120</v>
      </c>
      <c r="I55" s="429">
        <f>I54+TIME(0,H54,0)</f>
        <v>0.43749999999999994</v>
      </c>
      <c r="J55" s="223"/>
    </row>
    <row r="56" spans="2:10" s="10" customFormat="1" ht="16.5" customHeight="1">
      <c r="B56" s="319"/>
      <c r="C56" s="1128">
        <f>C55+1</f>
        <v>28</v>
      </c>
      <c r="D56" s="433" t="s">
        <v>371</v>
      </c>
      <c r="E56" s="846" t="s">
        <v>409</v>
      </c>
      <c r="F56" s="433" t="s">
        <v>372</v>
      </c>
      <c r="G56" s="433"/>
      <c r="H56" s="1129">
        <v>0</v>
      </c>
      <c r="I56" s="435">
        <f>I55+TIME(0,H55,0)</f>
        <v>0.5208333333333333</v>
      </c>
      <c r="J56" s="13"/>
    </row>
    <row r="57" spans="2:10" s="83" customFormat="1" ht="16.5" customHeight="1">
      <c r="B57" s="1216"/>
      <c r="C57" s="1217"/>
      <c r="D57" s="628"/>
      <c r="E57" s="629"/>
      <c r="F57" s="628"/>
      <c r="G57" s="628"/>
      <c r="H57" s="1218"/>
      <c r="I57" s="631"/>
      <c r="J57" s="549"/>
    </row>
    <row r="58" spans="2:9" s="23" customFormat="1" ht="16.5" customHeight="1">
      <c r="B58" s="19"/>
      <c r="C58" s="19" t="s">
        <v>369</v>
      </c>
      <c r="D58" s="22" t="s">
        <v>369</v>
      </c>
      <c r="E58" s="24" t="s">
        <v>426</v>
      </c>
      <c r="F58" s="22" t="s">
        <v>369</v>
      </c>
      <c r="G58" s="24"/>
      <c r="H58" s="58" t="s">
        <v>369</v>
      </c>
      <c r="I58" s="66" t="s">
        <v>30</v>
      </c>
    </row>
    <row r="59" spans="2:9" s="272" customFormat="1" ht="16.5" customHeight="1">
      <c r="B59" s="27"/>
      <c r="C59" s="27"/>
      <c r="D59" s="273"/>
      <c r="E59" s="273" t="s">
        <v>333</v>
      </c>
      <c r="F59" s="273"/>
      <c r="H59" s="849"/>
      <c r="I59" s="849"/>
    </row>
    <row r="60" spans="1:9" s="703" customFormat="1" ht="16.5" customHeight="1">
      <c r="A60" s="633"/>
      <c r="B60" s="633"/>
      <c r="C60" s="402"/>
      <c r="D60" s="403" t="s">
        <v>303</v>
      </c>
      <c r="E60" s="403"/>
      <c r="F60" s="403"/>
      <c r="G60" s="633"/>
      <c r="H60" s="633"/>
      <c r="I60" s="633"/>
    </row>
    <row r="61" spans="1:9" s="854" customFormat="1" ht="16.5" customHeight="1">
      <c r="A61" s="818"/>
      <c r="B61" s="818"/>
      <c r="C61" s="406"/>
      <c r="D61" s="410" t="s">
        <v>304</v>
      </c>
      <c r="E61" s="406"/>
      <c r="F61" s="410"/>
      <c r="G61" s="818"/>
      <c r="H61" s="818"/>
      <c r="I61" s="818"/>
    </row>
    <row r="62" spans="1:9" s="415" customFormat="1" ht="16.5" customHeight="1">
      <c r="A62" s="239"/>
      <c r="B62" s="239"/>
      <c r="C62" s="239"/>
      <c r="D62" s="239"/>
      <c r="E62" s="239"/>
      <c r="F62" s="239"/>
      <c r="G62" s="239"/>
      <c r="H62" s="314"/>
      <c r="I62" s="240"/>
    </row>
    <row r="63" s="850" customFormat="1" ht="16.5" customHeight="1">
      <c r="C63" s="851"/>
    </row>
    <row r="64" s="850" customFormat="1" ht="16.5" customHeight="1">
      <c r="C64" s="851"/>
    </row>
    <row r="65" ht="16.5" customHeight="1">
      <c r="C65" s="213"/>
    </row>
    <row r="66" ht="16.5" customHeight="1">
      <c r="C66" s="213"/>
    </row>
    <row r="67" ht="16.5" customHeight="1">
      <c r="C67" s="213"/>
    </row>
    <row r="68" ht="16.5" customHeight="1">
      <c r="C68" s="213"/>
    </row>
    <row r="69" ht="16.5" customHeight="1">
      <c r="C69" s="213"/>
    </row>
    <row r="70" ht="16.5" customHeight="1">
      <c r="C70" s="213"/>
    </row>
    <row r="71" ht="16.5" customHeight="1">
      <c r="C71" s="213"/>
    </row>
    <row r="72" ht="16.5" customHeight="1">
      <c r="C72" s="213"/>
    </row>
    <row r="73" ht="16.5" customHeight="1">
      <c r="C73" s="213"/>
    </row>
    <row r="74" ht="16.5" customHeight="1">
      <c r="C74" s="213"/>
    </row>
    <row r="75" ht="16.5" customHeight="1">
      <c r="C75" s="213"/>
    </row>
    <row r="76" ht="16.5" customHeight="1">
      <c r="C76" s="213"/>
    </row>
    <row r="77" ht="16.5" customHeight="1">
      <c r="C77" s="213"/>
    </row>
    <row r="78" ht="16.5" customHeight="1">
      <c r="C78" s="213"/>
    </row>
    <row r="79" ht="16.5" customHeight="1">
      <c r="C79" s="213"/>
    </row>
    <row r="80" ht="16.5" customHeight="1">
      <c r="C80" s="213"/>
    </row>
    <row r="81" ht="16.5" customHeight="1">
      <c r="C81" s="213"/>
    </row>
    <row r="82" ht="16.5" customHeight="1">
      <c r="C82" s="213"/>
    </row>
    <row r="83" ht="16.5" customHeight="1">
      <c r="C83" s="213"/>
    </row>
    <row r="84" ht="16.5" customHeight="1">
      <c r="C84" s="213"/>
    </row>
    <row r="85" ht="16.5" customHeight="1">
      <c r="C85" s="213"/>
    </row>
  </sheetData>
  <mergeCells count="8">
    <mergeCell ref="B49:I49"/>
    <mergeCell ref="B25:I25"/>
    <mergeCell ref="B41:I41"/>
    <mergeCell ref="B2:I2"/>
    <mergeCell ref="B3:I3"/>
    <mergeCell ref="B4:I4"/>
    <mergeCell ref="B11:I11"/>
    <mergeCell ref="B32:I32"/>
  </mergeCells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14"/>
  </sheetPr>
  <dimension ref="A1:I2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1410" customWidth="1"/>
    <col min="2" max="2" width="3.7109375" style="1410" customWidth="1"/>
    <col min="3" max="3" width="8.421875" style="1410" customWidth="1"/>
    <col min="4" max="4" width="6.57421875" style="1410" customWidth="1"/>
    <col min="5" max="5" width="89.421875" style="1410" customWidth="1"/>
    <col min="6" max="6" width="3.57421875" style="1410" customWidth="1"/>
    <col min="7" max="7" width="25.421875" style="1410" customWidth="1"/>
    <col min="8" max="8" width="5.00390625" style="1410" customWidth="1"/>
    <col min="9" max="9" width="10.7109375" style="1410" customWidth="1"/>
    <col min="10" max="16384" width="9.00390625" style="1399" customWidth="1"/>
  </cols>
  <sheetData>
    <row r="1" spans="1:9" s="1374" customFormat="1" ht="16.5" customHeight="1">
      <c r="A1" s="1373"/>
      <c r="B1" s="1373"/>
      <c r="C1" s="1373"/>
      <c r="D1" s="1373"/>
      <c r="E1" s="1373"/>
      <c r="F1" s="1373"/>
      <c r="G1" s="1373"/>
      <c r="H1" s="1373"/>
      <c r="I1" s="1373"/>
    </row>
    <row r="2" spans="1:9" s="1374" customFormat="1" ht="16.5" customHeight="1">
      <c r="A2" s="1375"/>
      <c r="B2" s="1876" t="s">
        <v>465</v>
      </c>
      <c r="C2" s="1876"/>
      <c r="D2" s="1876"/>
      <c r="E2" s="1876"/>
      <c r="F2" s="1876"/>
      <c r="G2" s="1876"/>
      <c r="H2" s="1876"/>
      <c r="I2" s="1876"/>
    </row>
    <row r="3" spans="1:9" s="1377" customFormat="1" ht="16.5" customHeight="1">
      <c r="A3" s="1376"/>
      <c r="B3" s="1877" t="s">
        <v>892</v>
      </c>
      <c r="C3" s="1877"/>
      <c r="D3" s="1877"/>
      <c r="E3" s="1877"/>
      <c r="F3" s="1877"/>
      <c r="G3" s="1877"/>
      <c r="H3" s="1877"/>
      <c r="I3" s="1877"/>
    </row>
    <row r="4" spans="1:9" s="1379" customFormat="1" ht="16.5" customHeight="1">
      <c r="A4" s="1378"/>
      <c r="B4" s="1878" t="s">
        <v>916</v>
      </c>
      <c r="C4" s="1878"/>
      <c r="D4" s="1878"/>
      <c r="E4" s="1878"/>
      <c r="F4" s="1878"/>
      <c r="G4" s="1878"/>
      <c r="H4" s="1878"/>
      <c r="I4" s="1878"/>
    </row>
    <row r="5" spans="2:9" s="1380" customFormat="1" ht="16.5" customHeight="1">
      <c r="B5" s="1381" t="s">
        <v>374</v>
      </c>
      <c r="C5" s="1382" t="s">
        <v>410</v>
      </c>
      <c r="D5" s="1383"/>
      <c r="E5" s="1383"/>
      <c r="F5" s="1383"/>
      <c r="G5" s="1383"/>
      <c r="H5" s="1383"/>
      <c r="I5" s="1383"/>
    </row>
    <row r="6" spans="2:9" s="1380" customFormat="1" ht="16.5" customHeight="1">
      <c r="B6" s="1381" t="s">
        <v>374</v>
      </c>
      <c r="C6" s="1382" t="s">
        <v>412</v>
      </c>
      <c r="D6" s="1383"/>
      <c r="E6" s="1383"/>
      <c r="F6" s="1383"/>
      <c r="G6" s="1383"/>
      <c r="H6" s="1383"/>
      <c r="I6" s="1383"/>
    </row>
    <row r="7" spans="2:9" s="1380" customFormat="1" ht="16.5" customHeight="1">
      <c r="B7" s="1381" t="s">
        <v>374</v>
      </c>
      <c r="C7" s="1382" t="s">
        <v>558</v>
      </c>
      <c r="D7" s="1383"/>
      <c r="E7" s="1383"/>
      <c r="F7" s="1383"/>
      <c r="G7" s="1383"/>
      <c r="H7" s="1383"/>
      <c r="I7" s="1383"/>
    </row>
    <row r="8" spans="2:9" s="1380" customFormat="1" ht="16.5" customHeight="1">
      <c r="B8" s="1381" t="s">
        <v>374</v>
      </c>
      <c r="C8" s="1382" t="s">
        <v>411</v>
      </c>
      <c r="D8" s="1383"/>
      <c r="E8" s="1383"/>
      <c r="F8" s="1383"/>
      <c r="G8" s="1383"/>
      <c r="H8" s="1383"/>
      <c r="I8" s="1383"/>
    </row>
    <row r="9" spans="1:9" s="1387" customFormat="1" ht="16.5" customHeight="1">
      <c r="A9" s="1384"/>
      <c r="B9" s="1384"/>
      <c r="C9" s="1384"/>
      <c r="D9" s="1384"/>
      <c r="E9" s="1384"/>
      <c r="F9" s="1384"/>
      <c r="G9" s="1384"/>
      <c r="H9" s="1385"/>
      <c r="I9" s="1386"/>
    </row>
    <row r="10" spans="1:9" s="1387" customFormat="1" ht="16.5" customHeight="1">
      <c r="A10" s="1388"/>
      <c r="B10" s="1879" t="s">
        <v>893</v>
      </c>
      <c r="C10" s="1879"/>
      <c r="D10" s="1879"/>
      <c r="E10" s="1879"/>
      <c r="F10" s="1879"/>
      <c r="G10" s="1879"/>
      <c r="H10" s="1879"/>
      <c r="I10" s="1879"/>
    </row>
    <row r="11" spans="1:9" s="1377" customFormat="1" ht="16.5" customHeight="1">
      <c r="A11" s="1389"/>
      <c r="B11" s="1389"/>
      <c r="C11" s="1389"/>
      <c r="D11" s="1389"/>
      <c r="E11" s="1390"/>
      <c r="F11" s="1389"/>
      <c r="G11" s="1389"/>
      <c r="H11" s="1391"/>
      <c r="I11" s="1389"/>
    </row>
    <row r="12" spans="1:9" ht="16.5" customHeight="1">
      <c r="A12" s="1392"/>
      <c r="B12" s="1392"/>
      <c r="C12" s="1393">
        <v>1</v>
      </c>
      <c r="D12" s="1394" t="s">
        <v>424</v>
      </c>
      <c r="E12" s="1395" t="s">
        <v>67</v>
      </c>
      <c r="F12" s="1396" t="s">
        <v>372</v>
      </c>
      <c r="G12" s="1394" t="s">
        <v>398</v>
      </c>
      <c r="H12" s="1397">
        <v>0</v>
      </c>
      <c r="I12" s="1398">
        <f>TIME(8,0,0)</f>
        <v>0.3333333333333333</v>
      </c>
    </row>
    <row r="13" spans="1:9" s="1377" customFormat="1" ht="16.5" customHeight="1">
      <c r="A13" s="1400"/>
      <c r="B13" s="1400"/>
      <c r="C13" s="1401">
        <v>2</v>
      </c>
      <c r="D13" s="1402" t="s">
        <v>423</v>
      </c>
      <c r="E13" s="1403" t="s">
        <v>399</v>
      </c>
      <c r="F13" s="1404" t="s">
        <v>372</v>
      </c>
      <c r="G13" s="1402" t="s">
        <v>398</v>
      </c>
      <c r="H13" s="1405">
        <v>5</v>
      </c>
      <c r="I13" s="1406">
        <f aca="true" t="shared" si="0" ref="I13:I19">I12+TIME(0,H12,0)</f>
        <v>0.3333333333333333</v>
      </c>
    </row>
    <row r="14" spans="1:9" ht="16.5" customHeight="1">
      <c r="A14" s="1392"/>
      <c r="B14" s="1392"/>
      <c r="C14" s="1393">
        <v>3</v>
      </c>
      <c r="D14" s="1394" t="s">
        <v>423</v>
      </c>
      <c r="E14" s="1395" t="s">
        <v>894</v>
      </c>
      <c r="F14" s="1396" t="s">
        <v>372</v>
      </c>
      <c r="G14" s="1394" t="s">
        <v>400</v>
      </c>
      <c r="H14" s="1397">
        <v>45</v>
      </c>
      <c r="I14" s="1398">
        <f t="shared" si="0"/>
        <v>0.3368055555555555</v>
      </c>
    </row>
    <row r="15" spans="1:9" s="1377" customFormat="1" ht="16.5" customHeight="1">
      <c r="A15" s="1400"/>
      <c r="B15" s="1400"/>
      <c r="C15" s="1401">
        <v>4</v>
      </c>
      <c r="D15" s="1402" t="s">
        <v>423</v>
      </c>
      <c r="E15" s="1403" t="s">
        <v>401</v>
      </c>
      <c r="F15" s="1404" t="s">
        <v>372</v>
      </c>
      <c r="G15" s="1402" t="s">
        <v>402</v>
      </c>
      <c r="H15" s="1405">
        <v>15</v>
      </c>
      <c r="I15" s="1406">
        <f t="shared" si="0"/>
        <v>0.3680555555555555</v>
      </c>
    </row>
    <row r="16" spans="1:9" ht="16.5" customHeight="1">
      <c r="A16" s="1392"/>
      <c r="B16" s="1392"/>
      <c r="C16" s="1393">
        <v>5</v>
      </c>
      <c r="D16" s="1394" t="s">
        <v>423</v>
      </c>
      <c r="E16" s="1395" t="s">
        <v>403</v>
      </c>
      <c r="F16" s="1396" t="s">
        <v>372</v>
      </c>
      <c r="G16" s="1394" t="s">
        <v>404</v>
      </c>
      <c r="H16" s="1397">
        <v>15</v>
      </c>
      <c r="I16" s="1398">
        <f t="shared" si="0"/>
        <v>0.3784722222222222</v>
      </c>
    </row>
    <row r="17" spans="1:9" s="1377" customFormat="1" ht="16.5" customHeight="1">
      <c r="A17" s="1400"/>
      <c r="B17" s="1400"/>
      <c r="C17" s="1401">
        <v>10</v>
      </c>
      <c r="D17" s="1402" t="s">
        <v>423</v>
      </c>
      <c r="E17" s="1403" t="s">
        <v>559</v>
      </c>
      <c r="F17" s="1404" t="s">
        <v>372</v>
      </c>
      <c r="G17" s="1402" t="s">
        <v>360</v>
      </c>
      <c r="H17" s="1405">
        <v>20</v>
      </c>
      <c r="I17" s="1406">
        <f t="shared" si="0"/>
        <v>0.3888888888888889</v>
      </c>
    </row>
    <row r="18" spans="1:9" ht="16.5" customHeight="1">
      <c r="A18" s="1392"/>
      <c r="B18" s="1392"/>
      <c r="C18" s="1393">
        <v>11</v>
      </c>
      <c r="D18" s="1394" t="s">
        <v>423</v>
      </c>
      <c r="E18" s="1407" t="s">
        <v>408</v>
      </c>
      <c r="F18" s="1396" t="s">
        <v>372</v>
      </c>
      <c r="G18" s="1394" t="s">
        <v>398</v>
      </c>
      <c r="H18" s="1397">
        <v>20</v>
      </c>
      <c r="I18" s="1398">
        <f t="shared" si="0"/>
        <v>0.4027777777777778</v>
      </c>
    </row>
    <row r="19" spans="1:9" s="1377" customFormat="1" ht="16.5" customHeight="1">
      <c r="A19" s="1400"/>
      <c r="B19" s="1400"/>
      <c r="C19" s="1401">
        <v>12</v>
      </c>
      <c r="D19" s="1402" t="s">
        <v>423</v>
      </c>
      <c r="E19" s="1408" t="s">
        <v>409</v>
      </c>
      <c r="F19" s="1404" t="s">
        <v>372</v>
      </c>
      <c r="G19" s="1402" t="s">
        <v>398</v>
      </c>
      <c r="H19" s="1405"/>
      <c r="I19" s="1406">
        <f t="shared" si="0"/>
        <v>0.4166666666666667</v>
      </c>
    </row>
    <row r="20" spans="1:9" ht="16.5" customHeight="1">
      <c r="A20" s="1392"/>
      <c r="B20" s="1392"/>
      <c r="C20" s="1393"/>
      <c r="D20" s="1394"/>
      <c r="E20" s="1409"/>
      <c r="F20" s="1396" t="s">
        <v>372</v>
      </c>
      <c r="G20" s="1394"/>
      <c r="H20" s="1397"/>
      <c r="I20" s="1398"/>
    </row>
    <row r="21" spans="1:9" s="1377" customFormat="1" ht="16.5" customHeight="1">
      <c r="A21" s="1400"/>
      <c r="B21" s="1400"/>
      <c r="C21" s="1401"/>
      <c r="D21" s="1402"/>
      <c r="E21" s="1402"/>
      <c r="F21" s="1402"/>
      <c r="G21" s="1402"/>
      <c r="H21" s="1405"/>
      <c r="I21" s="1402"/>
    </row>
    <row r="22" spans="1:9" ht="16.5" customHeight="1">
      <c r="A22" s="1392"/>
      <c r="B22" s="1392"/>
      <c r="C22" s="1393"/>
      <c r="D22" s="1394" t="s">
        <v>451</v>
      </c>
      <c r="E22" s="1394"/>
      <c r="F22" s="1394" t="s">
        <v>452</v>
      </c>
      <c r="G22" s="1394"/>
      <c r="H22" s="1397"/>
      <c r="I22" s="1394"/>
    </row>
    <row r="23" spans="1:9" s="1377" customFormat="1" ht="16.5" customHeight="1">
      <c r="A23" s="1400"/>
      <c r="B23" s="1400"/>
      <c r="C23" s="1401"/>
      <c r="D23" s="1402" t="s">
        <v>453</v>
      </c>
      <c r="E23" s="1402"/>
      <c r="F23" s="1402" t="s">
        <v>454</v>
      </c>
      <c r="G23" s="1402"/>
      <c r="H23" s="1405"/>
      <c r="I23" s="1402"/>
    </row>
    <row r="25" spans="1:9" s="1387" customFormat="1" ht="16.5" customHeight="1">
      <c r="A25" s="1384"/>
      <c r="B25" s="1384"/>
      <c r="C25" s="1384"/>
      <c r="D25" s="1384"/>
      <c r="E25" s="1384"/>
      <c r="F25" s="1384"/>
      <c r="G25" s="1384"/>
      <c r="H25" s="1385"/>
      <c r="I25" s="1386"/>
    </row>
  </sheetData>
  <mergeCells count="4">
    <mergeCell ref="B2:I2"/>
    <mergeCell ref="B3:I3"/>
    <mergeCell ref="B4:I4"/>
    <mergeCell ref="B10:I10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CS74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57421875" style="0" customWidth="1"/>
    <col min="4" max="4" width="6.28125" style="0" customWidth="1"/>
    <col min="5" max="5" width="77.00390625" style="0" customWidth="1"/>
    <col min="6" max="6" width="4.57421875" style="0" customWidth="1"/>
    <col min="7" max="7" width="24.140625" style="0" customWidth="1"/>
    <col min="8" max="8" width="5.140625" style="0" customWidth="1"/>
    <col min="9" max="9" width="10.7109375" style="0" customWidth="1"/>
  </cols>
  <sheetData>
    <row r="1" spans="1:97" ht="15.75">
      <c r="A1" s="341"/>
      <c r="B1" s="341"/>
      <c r="C1" s="341"/>
      <c r="D1" s="341"/>
      <c r="E1" s="341"/>
      <c r="F1" s="341"/>
      <c r="G1" s="341"/>
      <c r="H1" s="341"/>
      <c r="I1" s="342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</row>
    <row r="2" spans="1:97" ht="18">
      <c r="A2" s="343"/>
      <c r="B2" s="1866" t="s">
        <v>455</v>
      </c>
      <c r="C2" s="1866"/>
      <c r="D2" s="1866"/>
      <c r="E2" s="1866"/>
      <c r="F2" s="1866"/>
      <c r="G2" s="1866"/>
      <c r="H2" s="1866"/>
      <c r="I2" s="1866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</row>
    <row r="3" spans="1:97" ht="18">
      <c r="A3" s="313"/>
      <c r="B3" s="1855" t="s">
        <v>153</v>
      </c>
      <c r="C3" s="1855"/>
      <c r="D3" s="1855"/>
      <c r="E3" s="1855"/>
      <c r="F3" s="1855"/>
      <c r="G3" s="1855"/>
      <c r="H3" s="1855"/>
      <c r="I3" s="1855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</row>
    <row r="4" spans="1:97" ht="15.75">
      <c r="A4" s="422"/>
      <c r="B4" s="1854" t="s">
        <v>629</v>
      </c>
      <c r="C4" s="1854"/>
      <c r="D4" s="1854"/>
      <c r="E4" s="1854"/>
      <c r="F4" s="1854"/>
      <c r="G4" s="1854"/>
      <c r="H4" s="1854"/>
      <c r="I4" s="1854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1:97" ht="15.75">
      <c r="A5" s="398"/>
      <c r="B5" s="399" t="s">
        <v>374</v>
      </c>
      <c r="C5" s="423" t="s">
        <v>637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pans="1:97" ht="15.75">
      <c r="A6" s="398"/>
      <c r="B6" s="1043" t="s">
        <v>374</v>
      </c>
      <c r="C6" s="423" t="s">
        <v>834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pans="1:97" ht="15.75">
      <c r="A7" s="398"/>
      <c r="B7" s="399" t="s">
        <v>374</v>
      </c>
      <c r="C7" s="423" t="s">
        <v>638</v>
      </c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</row>
    <row r="8" spans="1:97" ht="15.75">
      <c r="A8" s="398"/>
      <c r="B8" s="399" t="s">
        <v>374</v>
      </c>
      <c r="C8" s="423" t="s">
        <v>835</v>
      </c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</row>
    <row r="9" spans="1:97" ht="20.25">
      <c r="A9" s="239"/>
      <c r="B9" s="239"/>
      <c r="C9" s="239"/>
      <c r="D9" s="239"/>
      <c r="E9" s="239"/>
      <c r="F9" s="239"/>
      <c r="G9" s="240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</row>
    <row r="10" spans="1:97" ht="18">
      <c r="A10" s="48"/>
      <c r="B10" s="1475" t="s">
        <v>836</v>
      </c>
      <c r="C10" s="1850"/>
      <c r="D10" s="1850"/>
      <c r="E10" s="1850"/>
      <c r="F10" s="1850"/>
      <c r="G10" s="1850"/>
      <c r="H10" s="1850"/>
      <c r="I10" s="1850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18">
      <c r="A11" s="10"/>
      <c r="B11" s="319"/>
      <c r="C11" s="320"/>
      <c r="D11" s="320"/>
      <c r="E11" s="320"/>
      <c r="F11" s="320"/>
      <c r="G11" s="320"/>
      <c r="H11" s="320"/>
      <c r="I11" s="320"/>
      <c r="J11" s="1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18">
      <c r="A12" s="303"/>
      <c r="B12" s="303"/>
      <c r="C12" s="425">
        <v>1</v>
      </c>
      <c r="D12" s="426" t="s">
        <v>371</v>
      </c>
      <c r="E12" s="427" t="s">
        <v>283</v>
      </c>
      <c r="F12" s="427" t="s">
        <v>372</v>
      </c>
      <c r="G12" s="427" t="s">
        <v>284</v>
      </c>
      <c r="H12" s="428">
        <v>1</v>
      </c>
      <c r="I12" s="429">
        <v>0.6666666666666666</v>
      </c>
      <c r="J12" s="430"/>
      <c r="K12" s="430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</row>
    <row r="13" spans="1:97" ht="18">
      <c r="A13" s="251"/>
      <c r="B13" s="251"/>
      <c r="C13" s="431">
        <v>2</v>
      </c>
      <c r="D13" s="432" t="s">
        <v>371</v>
      </c>
      <c r="E13" s="432" t="s">
        <v>285</v>
      </c>
      <c r="F13" s="433" t="s">
        <v>372</v>
      </c>
      <c r="G13" s="433" t="s">
        <v>284</v>
      </c>
      <c r="H13" s="434">
        <v>1</v>
      </c>
      <c r="I13" s="435">
        <f aca="true" t="shared" si="0" ref="I13:I24">I12+TIME(0,H12,0)</f>
        <v>0.6673611111111111</v>
      </c>
      <c r="J13" s="436"/>
      <c r="K13" s="436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</row>
    <row r="14" spans="1:97" s="722" customFormat="1" ht="18">
      <c r="A14" s="105"/>
      <c r="B14" s="105"/>
      <c r="C14" s="1023">
        <v>3</v>
      </c>
      <c r="D14" s="1024" t="s">
        <v>371</v>
      </c>
      <c r="E14" s="1025" t="s">
        <v>286</v>
      </c>
      <c r="F14" s="628" t="s">
        <v>372</v>
      </c>
      <c r="G14" s="628" t="s">
        <v>284</v>
      </c>
      <c r="H14" s="630">
        <v>2</v>
      </c>
      <c r="I14" s="631">
        <f t="shared" si="0"/>
        <v>0.6680555555555555</v>
      </c>
      <c r="J14" s="632"/>
      <c r="K14" s="632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</row>
    <row r="15" spans="1:97" ht="18">
      <c r="A15" s="251"/>
      <c r="B15" s="251"/>
      <c r="C15" s="439">
        <v>3.1</v>
      </c>
      <c r="D15" s="432" t="s">
        <v>371</v>
      </c>
      <c r="E15" s="440" t="s">
        <v>287</v>
      </c>
      <c r="F15" s="433" t="s">
        <v>372</v>
      </c>
      <c r="G15" s="433" t="s">
        <v>284</v>
      </c>
      <c r="H15" s="434">
        <v>1</v>
      </c>
      <c r="I15" s="435">
        <f t="shared" si="0"/>
        <v>0.6694444444444444</v>
      </c>
      <c r="J15" s="436"/>
      <c r="K15" s="436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</row>
    <row r="16" spans="1:24" s="722" customFormat="1" ht="18">
      <c r="A16" s="105"/>
      <c r="B16" s="105"/>
      <c r="C16" s="1023">
        <v>4</v>
      </c>
      <c r="D16" s="1024" t="s">
        <v>371</v>
      </c>
      <c r="E16" s="1026" t="s">
        <v>75</v>
      </c>
      <c r="F16" s="628" t="s">
        <v>372</v>
      </c>
      <c r="G16" s="628" t="s">
        <v>284</v>
      </c>
      <c r="H16" s="630">
        <v>3</v>
      </c>
      <c r="I16" s="631">
        <f t="shared" si="0"/>
        <v>0.6701388888888888</v>
      </c>
      <c r="J16" s="632"/>
      <c r="K16" s="632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</row>
    <row r="17" spans="1:24" ht="18">
      <c r="A17" s="251"/>
      <c r="B17" s="251"/>
      <c r="C17" s="442">
        <v>5</v>
      </c>
      <c r="D17" s="433" t="s">
        <v>424</v>
      </c>
      <c r="E17" s="433" t="s">
        <v>837</v>
      </c>
      <c r="F17" s="433" t="s">
        <v>372</v>
      </c>
      <c r="G17" s="433" t="s">
        <v>284</v>
      </c>
      <c r="H17" s="434">
        <v>10</v>
      </c>
      <c r="I17" s="435">
        <f t="shared" si="0"/>
        <v>0.6722222222222222</v>
      </c>
      <c r="J17" s="436"/>
      <c r="K17" s="436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</row>
    <row r="18" spans="1:24" s="722" customFormat="1" ht="18">
      <c r="A18" s="105"/>
      <c r="B18" s="105"/>
      <c r="C18" s="1027">
        <v>5.1</v>
      </c>
      <c r="D18" s="628" t="s">
        <v>424</v>
      </c>
      <c r="E18" s="1025" t="s">
        <v>838</v>
      </c>
      <c r="F18" s="628" t="s">
        <v>372</v>
      </c>
      <c r="G18" s="628" t="s">
        <v>284</v>
      </c>
      <c r="H18" s="630">
        <v>10</v>
      </c>
      <c r="I18" s="631">
        <f t="shared" si="0"/>
        <v>0.6791666666666666</v>
      </c>
      <c r="J18" s="632"/>
      <c r="K18" s="632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</row>
    <row r="19" spans="1:24" ht="18">
      <c r="A19" s="251"/>
      <c r="B19" s="251"/>
      <c r="C19" s="442">
        <v>5.2</v>
      </c>
      <c r="D19" s="433" t="s">
        <v>424</v>
      </c>
      <c r="E19" s="440" t="s">
        <v>84</v>
      </c>
      <c r="F19" s="433" t="s">
        <v>372</v>
      </c>
      <c r="G19" s="433" t="s">
        <v>284</v>
      </c>
      <c r="H19" s="434">
        <v>10</v>
      </c>
      <c r="I19" s="435">
        <f t="shared" si="0"/>
        <v>0.686111111111111</v>
      </c>
      <c r="J19" s="436"/>
      <c r="K19" s="436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51"/>
      <c r="W19" s="251"/>
      <c r="X19" s="251"/>
    </row>
    <row r="20" spans="1:24" s="722" customFormat="1" ht="15.75">
      <c r="A20" s="105"/>
      <c r="B20" s="105"/>
      <c r="C20" s="1027">
        <v>5.3</v>
      </c>
      <c r="D20" s="628" t="s">
        <v>423</v>
      </c>
      <c r="E20" s="628" t="s">
        <v>288</v>
      </c>
      <c r="F20" s="628" t="s">
        <v>372</v>
      </c>
      <c r="G20" s="628" t="s">
        <v>284</v>
      </c>
      <c r="H20" s="630">
        <v>1</v>
      </c>
      <c r="I20" s="631">
        <f t="shared" si="0"/>
        <v>0.6930555555555554</v>
      </c>
      <c r="J20" s="632"/>
      <c r="K20" s="632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ht="15.75">
      <c r="A21" s="251"/>
      <c r="B21" s="251"/>
      <c r="C21" s="442">
        <v>5.4</v>
      </c>
      <c r="D21" s="433" t="s">
        <v>423</v>
      </c>
      <c r="E21" s="433" t="s">
        <v>289</v>
      </c>
      <c r="F21" s="433" t="s">
        <v>372</v>
      </c>
      <c r="G21" s="248" t="s">
        <v>284</v>
      </c>
      <c r="H21" s="434">
        <v>1</v>
      </c>
      <c r="I21" s="435">
        <f t="shared" si="0"/>
        <v>0.6937499999999999</v>
      </c>
      <c r="J21" s="436"/>
      <c r="K21" s="436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</row>
    <row r="22" spans="1:24" s="722" customFormat="1" ht="15.75">
      <c r="A22" s="105"/>
      <c r="B22" s="105"/>
      <c r="C22" s="1027">
        <v>6.1</v>
      </c>
      <c r="D22" s="628" t="s">
        <v>421</v>
      </c>
      <c r="E22" s="628" t="s">
        <v>684</v>
      </c>
      <c r="F22" s="628" t="s">
        <v>290</v>
      </c>
      <c r="G22" s="628"/>
      <c r="H22" s="630">
        <v>40</v>
      </c>
      <c r="I22" s="631">
        <f t="shared" si="0"/>
        <v>0.6944444444444443</v>
      </c>
      <c r="J22" s="632"/>
      <c r="K22" s="632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ht="15.75">
      <c r="A23" s="251"/>
      <c r="B23" s="251"/>
      <c r="C23" s="442">
        <v>6.4</v>
      </c>
      <c r="D23" s="433" t="s">
        <v>421</v>
      </c>
      <c r="E23" s="433" t="s">
        <v>684</v>
      </c>
      <c r="F23" s="433" t="s">
        <v>372</v>
      </c>
      <c r="G23" s="248"/>
      <c r="H23" s="434">
        <v>40</v>
      </c>
      <c r="I23" s="435">
        <f t="shared" si="0"/>
        <v>0.7222222222222221</v>
      </c>
      <c r="J23" s="436"/>
      <c r="K23" s="436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</row>
    <row r="24" spans="1:24" s="722" customFormat="1" ht="15.75">
      <c r="A24" s="105"/>
      <c r="B24" s="105"/>
      <c r="C24" s="627">
        <v>7</v>
      </c>
      <c r="D24" s="628"/>
      <c r="E24" s="629" t="s">
        <v>291</v>
      </c>
      <c r="F24" s="628"/>
      <c r="G24" s="628" t="s">
        <v>284</v>
      </c>
      <c r="H24" s="630"/>
      <c r="I24" s="631">
        <f t="shared" si="0"/>
        <v>0.7499999999999999</v>
      </c>
      <c r="J24" s="632"/>
      <c r="K24" s="632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ht="15.75">
      <c r="A25" s="362"/>
      <c r="B25" s="362"/>
      <c r="C25" s="444"/>
      <c r="D25" s="445"/>
      <c r="E25" s="363"/>
      <c r="F25" s="445"/>
      <c r="G25" s="445"/>
      <c r="H25" s="446"/>
      <c r="I25" s="447"/>
      <c r="J25" s="448"/>
      <c r="K25" s="448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</row>
    <row r="26" spans="1:24" ht="18">
      <c r="A26" s="48"/>
      <c r="B26" s="1475" t="s">
        <v>839</v>
      </c>
      <c r="C26" s="1475"/>
      <c r="D26" s="1475"/>
      <c r="E26" s="1475"/>
      <c r="F26" s="1475"/>
      <c r="G26" s="1475"/>
      <c r="H26" s="1475"/>
      <c r="I26" s="1475"/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1211" customFormat="1" ht="18">
      <c r="A27" s="251"/>
      <c r="B27" s="251"/>
      <c r="C27" s="1210">
        <v>8</v>
      </c>
      <c r="D27" s="432" t="s">
        <v>423</v>
      </c>
      <c r="E27" s="433" t="s">
        <v>684</v>
      </c>
      <c r="F27" s="440" t="s">
        <v>372</v>
      </c>
      <c r="G27" s="433"/>
      <c r="H27" s="434">
        <v>30</v>
      </c>
      <c r="I27" s="435">
        <v>0.8125</v>
      </c>
      <c r="J27" s="436"/>
      <c r="K27" s="436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</row>
    <row r="28" spans="1:24" s="1030" customFormat="1" ht="18">
      <c r="A28" s="105"/>
      <c r="B28" s="105"/>
      <c r="C28" s="1029">
        <v>9</v>
      </c>
      <c r="D28" s="1024" t="s">
        <v>423</v>
      </c>
      <c r="E28" s="628" t="s">
        <v>684</v>
      </c>
      <c r="F28" s="1025" t="s">
        <v>374</v>
      </c>
      <c r="G28" s="628"/>
      <c r="H28" s="630">
        <v>30</v>
      </c>
      <c r="I28" s="631">
        <f>I27+TIME(0,H27,0)</f>
        <v>0.8333333333333334</v>
      </c>
      <c r="J28" s="632"/>
      <c r="K28" s="632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</row>
    <row r="29" spans="1:24" s="1211" customFormat="1" ht="18">
      <c r="A29" s="251"/>
      <c r="B29" s="251"/>
      <c r="C29" s="1210">
        <v>10</v>
      </c>
      <c r="D29" s="432" t="s">
        <v>423</v>
      </c>
      <c r="E29" s="433" t="s">
        <v>684</v>
      </c>
      <c r="F29" s="440" t="s">
        <v>374</v>
      </c>
      <c r="G29" s="433"/>
      <c r="H29" s="434">
        <v>30</v>
      </c>
      <c r="I29" s="435">
        <f>I28+TIME(0,H28,0)</f>
        <v>0.8541666666666667</v>
      </c>
      <c r="J29" s="436"/>
      <c r="K29" s="436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</row>
    <row r="30" spans="1:24" s="722" customFormat="1" ht="18">
      <c r="A30" s="105"/>
      <c r="B30" s="105"/>
      <c r="C30" s="1023">
        <v>11</v>
      </c>
      <c r="D30" s="1024" t="s">
        <v>423</v>
      </c>
      <c r="E30" s="628" t="s">
        <v>684</v>
      </c>
      <c r="F30" s="628" t="s">
        <v>372</v>
      </c>
      <c r="G30" s="628"/>
      <c r="H30" s="630">
        <v>30</v>
      </c>
      <c r="I30" s="631">
        <f>I29+TIME(0,H29,0)</f>
        <v>0.8750000000000001</v>
      </c>
      <c r="J30" s="632"/>
      <c r="K30" s="632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</row>
    <row r="31" spans="1:24" s="703" customFormat="1" ht="15.75">
      <c r="A31" s="251"/>
      <c r="B31" s="251"/>
      <c r="C31" s="847">
        <v>12</v>
      </c>
      <c r="D31" s="433"/>
      <c r="E31" s="846" t="s">
        <v>291</v>
      </c>
      <c r="F31" s="433" t="s">
        <v>372</v>
      </c>
      <c r="G31" s="433"/>
      <c r="H31" s="434">
        <v>0</v>
      </c>
      <c r="I31" s="435">
        <f>I30+TIME(0,H30,0)</f>
        <v>0.8958333333333335</v>
      </c>
      <c r="J31" s="436"/>
      <c r="K31" s="436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</row>
    <row r="32" spans="1:24" ht="15.75">
      <c r="A32" s="362"/>
      <c r="B32" s="362"/>
      <c r="C32" s="444"/>
      <c r="D32" s="445"/>
      <c r="E32" s="363"/>
      <c r="F32" s="445"/>
      <c r="G32" s="445"/>
      <c r="H32" s="446"/>
      <c r="I32" s="447"/>
      <c r="J32" s="448"/>
      <c r="K32" s="448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</row>
    <row r="33" spans="1:24" ht="18">
      <c r="A33" s="48"/>
      <c r="B33" s="1475" t="s">
        <v>840</v>
      </c>
      <c r="C33" s="1475"/>
      <c r="D33" s="1475"/>
      <c r="E33" s="1475"/>
      <c r="F33" s="1475"/>
      <c r="G33" s="1475"/>
      <c r="H33" s="1475"/>
      <c r="I33" s="1475"/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8">
      <c r="A34" s="303"/>
      <c r="B34" s="303"/>
      <c r="C34" s="425">
        <v>13</v>
      </c>
      <c r="D34" s="426" t="s">
        <v>423</v>
      </c>
      <c r="E34" s="427" t="s">
        <v>684</v>
      </c>
      <c r="F34" s="427" t="s">
        <v>372</v>
      </c>
      <c r="G34" s="427"/>
      <c r="H34" s="428">
        <v>30</v>
      </c>
      <c r="I34" s="429">
        <v>0.3333333333333333</v>
      </c>
      <c r="J34" s="430"/>
      <c r="K34" s="430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</row>
    <row r="35" spans="1:24" s="703" customFormat="1" ht="18">
      <c r="A35" s="251"/>
      <c r="B35" s="251"/>
      <c r="C35" s="431">
        <v>14</v>
      </c>
      <c r="D35" s="432" t="s">
        <v>423</v>
      </c>
      <c r="E35" s="433" t="s">
        <v>684</v>
      </c>
      <c r="F35" s="433" t="s">
        <v>372</v>
      </c>
      <c r="G35" s="433"/>
      <c r="H35" s="434">
        <v>30</v>
      </c>
      <c r="I35" s="435">
        <f>I34+TIME(0,H34,0)</f>
        <v>0.35416666666666663</v>
      </c>
      <c r="J35" s="436"/>
      <c r="K35" s="436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</row>
    <row r="36" spans="1:24" s="722" customFormat="1" ht="18">
      <c r="A36" s="105"/>
      <c r="B36" s="105"/>
      <c r="C36" s="1023">
        <v>15</v>
      </c>
      <c r="D36" s="1024" t="s">
        <v>423</v>
      </c>
      <c r="E36" s="427" t="s">
        <v>684</v>
      </c>
      <c r="F36" s="628"/>
      <c r="G36" s="628"/>
      <c r="H36" s="630">
        <v>30</v>
      </c>
      <c r="I36" s="631">
        <f>I35+TIME(0,H35,0)</f>
        <v>0.37499999999999994</v>
      </c>
      <c r="J36" s="632"/>
      <c r="K36" s="632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</row>
    <row r="37" spans="1:24" s="703" customFormat="1" ht="17.25" customHeight="1">
      <c r="A37" s="251"/>
      <c r="B37" s="251"/>
      <c r="C37" s="431">
        <v>16</v>
      </c>
      <c r="D37" s="432" t="s">
        <v>423</v>
      </c>
      <c r="E37" s="433" t="s">
        <v>684</v>
      </c>
      <c r="F37" s="433" t="s">
        <v>372</v>
      </c>
      <c r="G37" s="1212"/>
      <c r="H37" s="434">
        <v>30</v>
      </c>
      <c r="I37" s="435">
        <f>I36+TIME(0,H36,0)</f>
        <v>0.39583333333333326</v>
      </c>
      <c r="J37" s="436"/>
      <c r="K37" s="436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</row>
    <row r="38" spans="1:24" s="722" customFormat="1" ht="15.75">
      <c r="A38" s="105"/>
      <c r="B38" s="105"/>
      <c r="C38" s="627">
        <v>17</v>
      </c>
      <c r="D38" s="628"/>
      <c r="E38" s="629" t="s">
        <v>291</v>
      </c>
      <c r="F38" s="628" t="s">
        <v>372</v>
      </c>
      <c r="G38" s="628"/>
      <c r="H38" s="630">
        <v>0</v>
      </c>
      <c r="I38" s="631">
        <f>I37+TIME(0,H37,0)</f>
        <v>0.4166666666666666</v>
      </c>
      <c r="J38" s="632"/>
      <c r="K38" s="632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1:24" ht="15.75">
      <c r="A39" s="362"/>
      <c r="B39" s="362"/>
      <c r="C39" s="444"/>
      <c r="D39" s="445"/>
      <c r="E39" s="363"/>
      <c r="F39" s="445"/>
      <c r="G39" s="445"/>
      <c r="H39" s="446"/>
      <c r="I39" s="447"/>
      <c r="J39" s="448"/>
      <c r="K39" s="448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</row>
    <row r="40" spans="1:24" ht="18">
      <c r="A40" s="48"/>
      <c r="B40" s="1475" t="s">
        <v>841</v>
      </c>
      <c r="C40" s="1475"/>
      <c r="D40" s="1475"/>
      <c r="E40" s="1475"/>
      <c r="F40" s="1475"/>
      <c r="G40" s="1475"/>
      <c r="H40" s="1475"/>
      <c r="I40" s="1475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8">
      <c r="A41" s="10"/>
      <c r="B41" s="319"/>
      <c r="C41" s="319"/>
      <c r="D41" s="319"/>
      <c r="E41" s="319"/>
      <c r="F41" s="319"/>
      <c r="G41" s="319"/>
      <c r="H41" s="319"/>
      <c r="I41" s="319"/>
      <c r="J41" s="1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8">
      <c r="A42" s="303"/>
      <c r="B42" s="303"/>
      <c r="C42" s="425">
        <v>18</v>
      </c>
      <c r="D42" s="426" t="s">
        <v>423</v>
      </c>
      <c r="E42" s="427" t="s">
        <v>684</v>
      </c>
      <c r="F42" s="427" t="s">
        <v>372</v>
      </c>
      <c r="G42" s="427"/>
      <c r="H42" s="428">
        <v>30</v>
      </c>
      <c r="I42" s="429">
        <v>0.4375</v>
      </c>
      <c r="J42" s="430"/>
      <c r="K42" s="430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</row>
    <row r="43" spans="1:24" ht="18">
      <c r="A43" s="251"/>
      <c r="B43" s="251"/>
      <c r="C43" s="431">
        <v>19</v>
      </c>
      <c r="D43" s="432" t="s">
        <v>423</v>
      </c>
      <c r="E43" s="432" t="s">
        <v>536</v>
      </c>
      <c r="F43" s="433" t="s">
        <v>372</v>
      </c>
      <c r="G43" s="433"/>
      <c r="H43" s="434">
        <v>30</v>
      </c>
      <c r="I43" s="435">
        <f>I42+TIME(0,H42,0)</f>
        <v>0.4583333333333333</v>
      </c>
      <c r="J43" s="436"/>
      <c r="K43" s="436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</row>
    <row r="44" spans="1:24" s="722" customFormat="1" ht="14.25" customHeight="1">
      <c r="A44" s="105"/>
      <c r="B44" s="105"/>
      <c r="C44" s="1023">
        <v>20</v>
      </c>
      <c r="D44" s="1024" t="s">
        <v>423</v>
      </c>
      <c r="E44" s="1024" t="s">
        <v>536</v>
      </c>
      <c r="F44" s="628" t="s">
        <v>372</v>
      </c>
      <c r="G44" s="1028"/>
      <c r="H44" s="630">
        <v>30</v>
      </c>
      <c r="I44" s="631">
        <f>I43+TIME(0,H43,0)</f>
        <v>0.47916666666666663</v>
      </c>
      <c r="J44" s="632"/>
      <c r="K44" s="632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</row>
    <row r="45" spans="1:24" ht="18">
      <c r="A45" s="251"/>
      <c r="B45" s="251"/>
      <c r="C45" s="431">
        <v>21</v>
      </c>
      <c r="D45" s="432" t="s">
        <v>423</v>
      </c>
      <c r="E45" s="432" t="s">
        <v>536</v>
      </c>
      <c r="F45" s="433" t="s">
        <v>372</v>
      </c>
      <c r="G45" s="433"/>
      <c r="H45" s="434">
        <v>30</v>
      </c>
      <c r="I45" s="435">
        <f>I44+TIME(0,H44,0)</f>
        <v>0.49999999999999994</v>
      </c>
      <c r="J45" s="436"/>
      <c r="K45" s="436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</row>
    <row r="46" spans="1:24" s="722" customFormat="1" ht="15.75">
      <c r="A46" s="105"/>
      <c r="B46" s="105"/>
      <c r="C46" s="627"/>
      <c r="D46" s="628"/>
      <c r="E46" s="629" t="s">
        <v>292</v>
      </c>
      <c r="F46" s="628" t="s">
        <v>372</v>
      </c>
      <c r="G46" s="628"/>
      <c r="H46" s="630">
        <v>0</v>
      </c>
      <c r="I46" s="631">
        <f>I45+TIME(0,H45,0)</f>
        <v>0.5208333333333333</v>
      </c>
      <c r="J46" s="632"/>
      <c r="K46" s="632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="703" customFormat="1" ht="15.75" customHeight="1"/>
    <row r="48" spans="3:24" ht="18">
      <c r="C48" s="213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</row>
    <row r="49" spans="3:24" ht="18">
      <c r="C49" s="213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</row>
    <row r="50" spans="3:24" ht="18">
      <c r="C50" s="213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</row>
    <row r="51" ht="18">
      <c r="C51" s="213"/>
    </row>
    <row r="52" ht="18">
      <c r="C52" s="213"/>
    </row>
    <row r="53" ht="18">
      <c r="C53" s="213"/>
    </row>
    <row r="54" ht="18">
      <c r="C54" s="213"/>
    </row>
    <row r="55" ht="18">
      <c r="C55" s="213"/>
    </row>
    <row r="56" ht="18">
      <c r="C56" s="213"/>
    </row>
    <row r="57" ht="18">
      <c r="C57" s="213"/>
    </row>
    <row r="58" ht="18">
      <c r="C58" s="213"/>
    </row>
    <row r="59" ht="18">
      <c r="C59" s="213"/>
    </row>
    <row r="60" ht="18">
      <c r="C60" s="213"/>
    </row>
    <row r="61" ht="18">
      <c r="C61" s="213"/>
    </row>
    <row r="62" ht="18">
      <c r="C62" s="213"/>
    </row>
    <row r="63" ht="18">
      <c r="C63" s="213"/>
    </row>
    <row r="64" ht="18">
      <c r="C64" s="213"/>
    </row>
    <row r="65" ht="18">
      <c r="C65" s="213"/>
    </row>
    <row r="66" ht="18">
      <c r="C66" s="213"/>
    </row>
    <row r="67" ht="18">
      <c r="C67" s="213"/>
    </row>
    <row r="68" ht="18">
      <c r="C68" s="213"/>
    </row>
    <row r="69" ht="18">
      <c r="C69" s="213"/>
    </row>
    <row r="70" ht="18">
      <c r="C70" s="213"/>
    </row>
    <row r="71" ht="18">
      <c r="C71" s="213"/>
    </row>
    <row r="72" ht="18">
      <c r="C72" s="213"/>
    </row>
    <row r="73" ht="18">
      <c r="C73" s="213"/>
    </row>
    <row r="74" ht="18">
      <c r="C74" s="213"/>
    </row>
  </sheetData>
  <mergeCells count="7">
    <mergeCell ref="B33:I33"/>
    <mergeCell ref="B40:I40"/>
    <mergeCell ref="B26:I26"/>
    <mergeCell ref="B2:I2"/>
    <mergeCell ref="B3:I3"/>
    <mergeCell ref="B4:I4"/>
    <mergeCell ref="B10:I10"/>
  </mergeCells>
  <printOptions/>
  <pageMargins left="0.75" right="0.75" top="0.73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P24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2.7109375" style="854" customWidth="1"/>
    <col min="2" max="2" width="8.28125" style="854" customWidth="1"/>
    <col min="3" max="3" width="9.57421875" style="854" customWidth="1"/>
    <col min="4" max="14" width="9.140625" style="854" customWidth="1"/>
    <col min="15" max="15" width="9.57421875" style="854" customWidth="1"/>
    <col min="16" max="16384" width="9.140625" style="854" customWidth="1"/>
  </cols>
  <sheetData>
    <row r="1" ht="11.25" customHeight="1" thickBot="1">
      <c r="A1"/>
    </row>
    <row r="2" spans="3:16" ht="17.25" customHeight="1" thickBot="1">
      <c r="C2" s="89" t="str">
        <f>'802.11 Cover'!$C$3</f>
        <v>PLENARY</v>
      </c>
      <c r="O2" s="216" t="str">
        <f>$C$2</f>
        <v>PLENARY</v>
      </c>
      <c r="P2" s="855"/>
    </row>
    <row r="3" spans="3:16" ht="12.75" customHeight="1">
      <c r="C3" s="1448" t="str">
        <f>'802.11 Cover'!$C$4</f>
        <v>R2</v>
      </c>
      <c r="O3" s="1448" t="str">
        <f>$C$3</f>
        <v>R2</v>
      </c>
      <c r="P3" s="856"/>
    </row>
    <row r="4" spans="3:15" ht="12.75" customHeight="1">
      <c r="C4" s="1449"/>
      <c r="O4" s="1449"/>
    </row>
    <row r="5" spans="3:15" ht="12.75" customHeight="1">
      <c r="C5" s="1449"/>
      <c r="O5" s="1449"/>
    </row>
    <row r="6" spans="3:15" ht="12.75" customHeight="1" thickBot="1">
      <c r="C6" s="1450"/>
      <c r="O6" s="1450"/>
    </row>
    <row r="7" ht="18" customHeight="1"/>
    <row r="9" ht="12.75">
      <c r="N9" s="1124" t="s">
        <v>657</v>
      </c>
    </row>
    <row r="13" ht="12.75"/>
    <row r="14" ht="12.75"/>
    <row r="15" ht="12.75"/>
    <row r="16" ht="12.75">
      <c r="O16" s="1451"/>
    </row>
    <row r="17" ht="12.75">
      <c r="O17" s="1451"/>
    </row>
    <row r="18" ht="12.75">
      <c r="O18" s="1451"/>
    </row>
    <row r="19" ht="12.75"/>
    <row r="20" ht="12.75"/>
    <row r="21" ht="12.75"/>
    <row r="22" ht="12.75">
      <c r="O22" s="1451"/>
    </row>
    <row r="23" ht="12.75">
      <c r="O23" s="1451"/>
    </row>
    <row r="24" ht="12.75">
      <c r="O24" s="1451"/>
    </row>
    <row r="25" ht="12.75"/>
    <row r="26" ht="12.75"/>
    <row r="27" ht="12.75"/>
    <row r="28" ht="12.75"/>
    <row r="29" ht="12.75"/>
  </sheetData>
  <mergeCells count="4">
    <mergeCell ref="C3:C6"/>
    <mergeCell ref="O3:O6"/>
    <mergeCell ref="O16:O18"/>
    <mergeCell ref="O22:O24"/>
  </mergeCells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>
    <tabColor indexed="53"/>
  </sheetPr>
  <dimension ref="A1:CS70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4.57421875" style="214" customWidth="1"/>
    <col min="8" max="8" width="5.710937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799" customFormat="1" ht="16.5" customHeight="1">
      <c r="I1" s="800"/>
    </row>
    <row r="2" spans="2:9" s="801" customFormat="1" ht="16.5" customHeight="1">
      <c r="B2" s="1859" t="s">
        <v>521</v>
      </c>
      <c r="C2" s="1859"/>
      <c r="D2" s="1859"/>
      <c r="E2" s="1859"/>
      <c r="F2" s="1859"/>
      <c r="G2" s="1859"/>
      <c r="H2" s="1859"/>
      <c r="I2" s="1859"/>
    </row>
    <row r="3" spans="2:9" s="313" customFormat="1" ht="16.5" customHeight="1">
      <c r="B3" s="1855" t="s">
        <v>625</v>
      </c>
      <c r="C3" s="1855"/>
      <c r="D3" s="1855"/>
      <c r="E3" s="1855"/>
      <c r="F3" s="1855"/>
      <c r="G3" s="1855"/>
      <c r="H3" s="1855"/>
      <c r="I3" s="1855"/>
    </row>
    <row r="4" spans="2:97" s="422" customFormat="1" ht="16.5" customHeight="1">
      <c r="B4" s="1854" t="s">
        <v>915</v>
      </c>
      <c r="C4" s="1854"/>
      <c r="D4" s="1854"/>
      <c r="E4" s="1854"/>
      <c r="F4" s="1854"/>
      <c r="G4" s="1854"/>
      <c r="H4" s="1854"/>
      <c r="I4" s="1854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2:97" s="398" customFormat="1" ht="16.5" customHeight="1">
      <c r="B5" s="399" t="s">
        <v>374</v>
      </c>
      <c r="C5" s="423" t="s">
        <v>895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="239" customFormat="1" ht="16.5" customHeight="1">
      <c r="G6" s="240"/>
    </row>
    <row r="7" spans="1:10" s="3" customFormat="1" ht="16.5" customHeight="1">
      <c r="A7" s="48"/>
      <c r="B7" s="1475" t="s">
        <v>896</v>
      </c>
      <c r="C7" s="1850"/>
      <c r="D7" s="1850"/>
      <c r="E7" s="1850"/>
      <c r="F7" s="1850"/>
      <c r="G7" s="1850"/>
      <c r="H7" s="1850"/>
      <c r="I7" s="1850"/>
      <c r="J7" s="2"/>
    </row>
    <row r="8" spans="2:10" s="10" customFormat="1" ht="16.5" customHeight="1">
      <c r="B8" s="319"/>
      <c r="C8" s="320"/>
      <c r="D8" s="320"/>
      <c r="E8" s="320"/>
      <c r="F8" s="320"/>
      <c r="G8" s="320"/>
      <c r="H8" s="320"/>
      <c r="I8" s="320"/>
      <c r="J8" s="13"/>
    </row>
    <row r="9" spans="3:24" s="303" customFormat="1" ht="16.5" customHeight="1">
      <c r="C9" s="425">
        <v>1</v>
      </c>
      <c r="D9" s="426" t="s">
        <v>371</v>
      </c>
      <c r="E9" s="427" t="s">
        <v>456</v>
      </c>
      <c r="F9" s="427" t="s">
        <v>372</v>
      </c>
      <c r="G9" s="427" t="s">
        <v>457</v>
      </c>
      <c r="H9" s="428">
        <v>1</v>
      </c>
      <c r="I9" s="429">
        <f>TIME(16,0,0)</f>
        <v>0.6666666666666666</v>
      </c>
      <c r="J9" s="430"/>
      <c r="K9" s="430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</row>
    <row r="10" spans="3:24" s="251" customFormat="1" ht="16.5" customHeight="1">
      <c r="C10" s="431">
        <v>2</v>
      </c>
      <c r="D10" s="432" t="s">
        <v>371</v>
      </c>
      <c r="E10" s="432" t="s">
        <v>543</v>
      </c>
      <c r="F10" s="433" t="s">
        <v>372</v>
      </c>
      <c r="G10" s="433" t="s">
        <v>457</v>
      </c>
      <c r="H10" s="434">
        <v>1</v>
      </c>
      <c r="I10" s="435">
        <f aca="true" t="shared" si="0" ref="I10:I17">I9+TIME(0,H9,0)</f>
        <v>0.6673611111111111</v>
      </c>
      <c r="J10" s="436"/>
      <c r="K10" s="436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</row>
    <row r="11" spans="3:24" s="303" customFormat="1" ht="16.5" customHeight="1">
      <c r="C11" s="437">
        <v>3</v>
      </c>
      <c r="D11" s="426" t="s">
        <v>371</v>
      </c>
      <c r="E11" s="438" t="s">
        <v>286</v>
      </c>
      <c r="F11" s="427" t="s">
        <v>372</v>
      </c>
      <c r="G11" s="427" t="s">
        <v>457</v>
      </c>
      <c r="H11" s="428">
        <v>2</v>
      </c>
      <c r="I11" s="429">
        <f t="shared" si="0"/>
        <v>0.6680555555555555</v>
      </c>
      <c r="J11" s="430"/>
      <c r="K11" s="430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</row>
    <row r="12" spans="3:24" s="251" customFormat="1" ht="15" customHeight="1">
      <c r="C12" s="431">
        <v>4</v>
      </c>
      <c r="D12" s="432" t="s">
        <v>371</v>
      </c>
      <c r="E12" s="440" t="s">
        <v>544</v>
      </c>
      <c r="F12" s="433" t="s">
        <v>372</v>
      </c>
      <c r="G12" s="433" t="s">
        <v>457</v>
      </c>
      <c r="H12" s="434">
        <v>3</v>
      </c>
      <c r="I12" s="435">
        <f t="shared" si="0"/>
        <v>0.6694444444444444</v>
      </c>
      <c r="J12" s="436"/>
      <c r="K12" s="436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</row>
    <row r="13" spans="3:24" s="303" customFormat="1" ht="16.5" customHeight="1">
      <c r="C13" s="443">
        <v>5</v>
      </c>
      <c r="D13" s="427" t="s">
        <v>424</v>
      </c>
      <c r="E13" s="427" t="s">
        <v>897</v>
      </c>
      <c r="F13" s="427" t="s">
        <v>372</v>
      </c>
      <c r="G13" s="427" t="s">
        <v>457</v>
      </c>
      <c r="H13" s="428">
        <v>5</v>
      </c>
      <c r="I13" s="429">
        <f t="shared" si="0"/>
        <v>0.6715277777777777</v>
      </c>
      <c r="J13" s="430"/>
      <c r="K13" s="430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3:24" s="251" customFormat="1" ht="16.5" customHeight="1">
      <c r="C14" s="442">
        <v>6</v>
      </c>
      <c r="D14" s="432" t="s">
        <v>424</v>
      </c>
      <c r="E14" s="440" t="s">
        <v>594</v>
      </c>
      <c r="F14" s="433" t="s">
        <v>290</v>
      </c>
      <c r="G14" s="433" t="s">
        <v>457</v>
      </c>
      <c r="H14" s="434">
        <v>30</v>
      </c>
      <c r="I14" s="435">
        <f t="shared" si="0"/>
        <v>0.6749999999999999</v>
      </c>
      <c r="J14" s="436"/>
      <c r="K14" s="436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11" s="303" customFormat="1" ht="15.75" customHeight="1">
      <c r="C15" s="443">
        <v>7</v>
      </c>
      <c r="D15" s="426" t="s">
        <v>424</v>
      </c>
      <c r="E15" s="427" t="s">
        <v>898</v>
      </c>
      <c r="F15" s="427" t="s">
        <v>290</v>
      </c>
      <c r="G15" s="427" t="s">
        <v>457</v>
      </c>
      <c r="H15" s="428">
        <v>15</v>
      </c>
      <c r="I15" s="429">
        <f t="shared" si="0"/>
        <v>0.6958333333333333</v>
      </c>
      <c r="J15" s="430"/>
      <c r="K15" s="430"/>
    </row>
    <row r="16" spans="3:11" s="251" customFormat="1" ht="15.75" customHeight="1">
      <c r="C16" s="442">
        <v>8</v>
      </c>
      <c r="D16" s="432" t="s">
        <v>424</v>
      </c>
      <c r="E16" s="433" t="s">
        <v>899</v>
      </c>
      <c r="F16" s="433" t="s">
        <v>290</v>
      </c>
      <c r="G16" s="433" t="s">
        <v>457</v>
      </c>
      <c r="H16" s="434">
        <v>45</v>
      </c>
      <c r="I16" s="435">
        <f t="shared" si="0"/>
        <v>0.7062499999999999</v>
      </c>
      <c r="J16" s="436"/>
      <c r="K16" s="436"/>
    </row>
    <row r="17" spans="3:11" s="303" customFormat="1" ht="16.5" customHeight="1">
      <c r="C17" s="425">
        <v>9</v>
      </c>
      <c r="D17" s="427" t="s">
        <v>371</v>
      </c>
      <c r="E17" s="528" t="s">
        <v>291</v>
      </c>
      <c r="F17" s="427" t="s">
        <v>290</v>
      </c>
      <c r="G17" s="427" t="s">
        <v>457</v>
      </c>
      <c r="H17" s="428"/>
      <c r="I17" s="429">
        <f t="shared" si="0"/>
        <v>0.7374999999999999</v>
      </c>
      <c r="J17" s="430"/>
      <c r="K17" s="430"/>
    </row>
    <row r="18" spans="3:11" s="362" customFormat="1" ht="15" customHeight="1">
      <c r="C18" s="444"/>
      <c r="D18" s="445"/>
      <c r="E18" s="363"/>
      <c r="F18" s="445"/>
      <c r="G18" s="445"/>
      <c r="H18" s="446"/>
      <c r="I18" s="447"/>
      <c r="J18" s="448"/>
      <c r="K18" s="448"/>
    </row>
    <row r="19" spans="1:10" s="3" customFormat="1" ht="16.5" customHeight="1">
      <c r="A19" s="48"/>
      <c r="B19" s="1475" t="s">
        <v>900</v>
      </c>
      <c r="C19" s="1475"/>
      <c r="D19" s="1475"/>
      <c r="E19" s="1475"/>
      <c r="F19" s="1475"/>
      <c r="G19" s="1475"/>
      <c r="H19" s="1475"/>
      <c r="I19" s="1475"/>
      <c r="J19" s="2"/>
    </row>
    <row r="20" spans="3:24" s="251" customFormat="1" ht="16.5" customHeight="1">
      <c r="C20" s="431">
        <v>10</v>
      </c>
      <c r="D20" s="432" t="s">
        <v>371</v>
      </c>
      <c r="E20" s="432" t="s">
        <v>595</v>
      </c>
      <c r="F20" s="433" t="s">
        <v>372</v>
      </c>
      <c r="G20" s="433" t="s">
        <v>457</v>
      </c>
      <c r="H20" s="434">
        <v>1</v>
      </c>
      <c r="I20" s="435">
        <f>TIME(19,30,0)</f>
        <v>0.8125</v>
      </c>
      <c r="J20" s="436"/>
      <c r="K20" s="436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</row>
    <row r="21" spans="3:24" s="303" customFormat="1" ht="16.5" customHeight="1">
      <c r="C21" s="437">
        <v>11</v>
      </c>
      <c r="D21" s="426" t="s">
        <v>424</v>
      </c>
      <c r="E21" s="427" t="s">
        <v>901</v>
      </c>
      <c r="F21" s="427" t="s">
        <v>290</v>
      </c>
      <c r="G21" s="427" t="s">
        <v>902</v>
      </c>
      <c r="H21" s="428">
        <v>90</v>
      </c>
      <c r="I21" s="429">
        <f>I20+TIME(0,H20,0)</f>
        <v>0.8131944444444444</v>
      </c>
      <c r="J21" s="430"/>
      <c r="K21" s="430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</row>
    <row r="22" spans="3:24" s="251" customFormat="1" ht="16.5" customHeight="1">
      <c r="C22" s="431">
        <v>12</v>
      </c>
      <c r="D22" s="432" t="s">
        <v>371</v>
      </c>
      <c r="E22" s="846" t="s">
        <v>291</v>
      </c>
      <c r="F22" s="433" t="s">
        <v>372</v>
      </c>
      <c r="G22" s="433" t="s">
        <v>457</v>
      </c>
      <c r="H22" s="434">
        <v>0</v>
      </c>
      <c r="I22" s="435">
        <f>I21+TIME(0,H21,0)</f>
        <v>0.8756944444444444</v>
      </c>
      <c r="J22" s="436"/>
      <c r="K22" s="436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</row>
    <row r="23" spans="3:11" s="362" customFormat="1" ht="15" customHeight="1">
      <c r="C23" s="444"/>
      <c r="D23" s="445"/>
      <c r="E23" s="363"/>
      <c r="F23" s="445"/>
      <c r="G23" s="445"/>
      <c r="H23" s="446"/>
      <c r="I23" s="447"/>
      <c r="J23" s="448"/>
      <c r="K23" s="448"/>
    </row>
    <row r="24" spans="1:10" s="3" customFormat="1" ht="16.5" customHeight="1">
      <c r="A24" s="48"/>
      <c r="B24" s="1475" t="s">
        <v>903</v>
      </c>
      <c r="C24" s="1475"/>
      <c r="D24" s="1475"/>
      <c r="E24" s="1475"/>
      <c r="F24" s="1475"/>
      <c r="G24" s="1475"/>
      <c r="H24" s="1475"/>
      <c r="I24" s="1475"/>
      <c r="J24" s="2"/>
    </row>
    <row r="25" spans="3:24" s="251" customFormat="1" ht="16.5" customHeight="1">
      <c r="C25" s="431">
        <v>13</v>
      </c>
      <c r="D25" s="432" t="s">
        <v>371</v>
      </c>
      <c r="E25" s="432" t="s">
        <v>595</v>
      </c>
      <c r="F25" s="433" t="s">
        <v>372</v>
      </c>
      <c r="G25" s="433" t="s">
        <v>457</v>
      </c>
      <c r="H25" s="434">
        <v>1</v>
      </c>
      <c r="I25" s="435">
        <f>TIME(8,0,0)</f>
        <v>0.3333333333333333</v>
      </c>
      <c r="J25" s="436"/>
      <c r="K25" s="436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</row>
    <row r="26" spans="3:24" s="303" customFormat="1" ht="16.5" customHeight="1">
      <c r="C26" s="437">
        <v>14</v>
      </c>
      <c r="D26" s="426" t="s">
        <v>423</v>
      </c>
      <c r="E26" s="427" t="s">
        <v>904</v>
      </c>
      <c r="F26" s="427" t="s">
        <v>290</v>
      </c>
      <c r="G26" s="427" t="s">
        <v>458</v>
      </c>
      <c r="H26" s="428">
        <v>90</v>
      </c>
      <c r="I26" s="429">
        <f>I25+TIME(0,H25,0)</f>
        <v>0.33402777777777776</v>
      </c>
      <c r="J26" s="430"/>
      <c r="K26" s="430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</row>
    <row r="27" spans="3:24" s="251" customFormat="1" ht="16.5" customHeight="1">
      <c r="C27" s="431">
        <v>15</v>
      </c>
      <c r="D27" s="432" t="s">
        <v>371</v>
      </c>
      <c r="E27" s="846" t="s">
        <v>291</v>
      </c>
      <c r="F27" s="433" t="s">
        <v>372</v>
      </c>
      <c r="G27" s="433" t="s">
        <v>457</v>
      </c>
      <c r="H27" s="434">
        <v>0</v>
      </c>
      <c r="I27" s="435">
        <f>I26+TIME(0,H26,0)</f>
        <v>0.39652777777777776</v>
      </c>
      <c r="J27" s="436"/>
      <c r="K27" s="436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</row>
    <row r="28" spans="3:11" s="362" customFormat="1" ht="16.5" customHeight="1">
      <c r="C28" s="444"/>
      <c r="D28" s="445"/>
      <c r="E28" s="363"/>
      <c r="F28" s="445"/>
      <c r="G28" s="445"/>
      <c r="H28" s="446"/>
      <c r="I28" s="447"/>
      <c r="J28" s="448"/>
      <c r="K28" s="448"/>
    </row>
    <row r="29" spans="1:10" s="3" customFormat="1" ht="16.5" customHeight="1">
      <c r="A29" s="48"/>
      <c r="B29" s="1475" t="s">
        <v>905</v>
      </c>
      <c r="C29" s="1475"/>
      <c r="D29" s="1475"/>
      <c r="E29" s="1475"/>
      <c r="F29" s="1475"/>
      <c r="G29" s="1475"/>
      <c r="H29" s="1475"/>
      <c r="I29" s="1475"/>
      <c r="J29" s="2"/>
    </row>
    <row r="30" spans="3:24" s="251" customFormat="1" ht="16.5" customHeight="1">
      <c r="C30" s="431">
        <v>16</v>
      </c>
      <c r="D30" s="432" t="s">
        <v>371</v>
      </c>
      <c r="E30" s="432" t="s">
        <v>595</v>
      </c>
      <c r="F30" s="433" t="s">
        <v>372</v>
      </c>
      <c r="G30" s="433" t="s">
        <v>457</v>
      </c>
      <c r="H30" s="434">
        <v>1</v>
      </c>
      <c r="I30" s="435">
        <f>TIME(13,30,0)</f>
        <v>0.5625</v>
      </c>
      <c r="J30" s="436"/>
      <c r="K30" s="436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</row>
    <row r="31" spans="3:11" s="303" customFormat="1" ht="16.5" customHeight="1">
      <c r="C31" s="443">
        <v>17</v>
      </c>
      <c r="D31" s="427" t="s">
        <v>423</v>
      </c>
      <c r="E31" s="427" t="s">
        <v>651</v>
      </c>
      <c r="F31" s="427" t="s">
        <v>290</v>
      </c>
      <c r="G31" s="427" t="s">
        <v>685</v>
      </c>
      <c r="H31" s="428">
        <v>45</v>
      </c>
      <c r="I31" s="429">
        <f>I30+TIME(0,H30,0)</f>
        <v>0.5631944444444444</v>
      </c>
      <c r="J31" s="430"/>
      <c r="K31" s="430"/>
    </row>
    <row r="32" spans="3:11" s="251" customFormat="1" ht="16.5" customHeight="1">
      <c r="C32" s="442">
        <v>18</v>
      </c>
      <c r="D32" s="433" t="s">
        <v>423</v>
      </c>
      <c r="E32" s="433" t="s">
        <v>906</v>
      </c>
      <c r="F32" s="433" t="s">
        <v>290</v>
      </c>
      <c r="G32" s="433" t="s">
        <v>458</v>
      </c>
      <c r="H32" s="434">
        <v>45</v>
      </c>
      <c r="I32" s="435">
        <f>I31+TIME(0,H31,0)</f>
        <v>0.5944444444444444</v>
      </c>
      <c r="J32" s="436"/>
      <c r="K32" s="436"/>
    </row>
    <row r="33" spans="3:24" s="303" customFormat="1" ht="16.5" customHeight="1">
      <c r="C33" s="437">
        <v>19</v>
      </c>
      <c r="D33" s="426" t="s">
        <v>371</v>
      </c>
      <c r="E33" s="528" t="s">
        <v>291</v>
      </c>
      <c r="F33" s="427" t="s">
        <v>372</v>
      </c>
      <c r="G33" s="427" t="s">
        <v>457</v>
      </c>
      <c r="H33" s="428">
        <v>0</v>
      </c>
      <c r="I33" s="429">
        <f>I32+TIME(0,H32,0)</f>
        <v>0.6256944444444444</v>
      </c>
      <c r="J33" s="430"/>
      <c r="K33" s="430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</row>
    <row r="34" spans="3:11" s="362" customFormat="1" ht="16.5" customHeight="1">
      <c r="C34" s="444"/>
      <c r="D34" s="445"/>
      <c r="E34" s="363"/>
      <c r="F34" s="445"/>
      <c r="G34" s="445"/>
      <c r="H34" s="446"/>
      <c r="I34" s="447"/>
      <c r="J34" s="448"/>
      <c r="K34" s="448"/>
    </row>
    <row r="35" spans="1:10" s="3" customFormat="1" ht="16.5" customHeight="1">
      <c r="A35" s="48"/>
      <c r="B35" s="1475" t="s">
        <v>907</v>
      </c>
      <c r="C35" s="1475"/>
      <c r="D35" s="1475"/>
      <c r="E35" s="1475"/>
      <c r="F35" s="1475"/>
      <c r="G35" s="1475"/>
      <c r="H35" s="1475"/>
      <c r="I35" s="1475"/>
      <c r="J35" s="2"/>
    </row>
    <row r="36" spans="3:24" s="303" customFormat="1" ht="16.5" customHeight="1">
      <c r="C36" s="425">
        <v>20</v>
      </c>
      <c r="D36" s="426" t="s">
        <v>371</v>
      </c>
      <c r="E36" s="427" t="s">
        <v>595</v>
      </c>
      <c r="F36" s="427" t="s">
        <v>372</v>
      </c>
      <c r="G36" s="427" t="s">
        <v>457</v>
      </c>
      <c r="H36" s="428">
        <v>1</v>
      </c>
      <c r="I36" s="429">
        <f>TIME(13,30,0)</f>
        <v>0.5625</v>
      </c>
      <c r="J36" s="430"/>
      <c r="K36" s="430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</row>
    <row r="37" spans="3:11" s="251" customFormat="1" ht="16.5" customHeight="1">
      <c r="C37" s="442">
        <v>21</v>
      </c>
      <c r="D37" s="433" t="s">
        <v>423</v>
      </c>
      <c r="E37" s="433" t="s">
        <v>686</v>
      </c>
      <c r="F37" s="433" t="s">
        <v>290</v>
      </c>
      <c r="G37" s="433" t="s">
        <v>458</v>
      </c>
      <c r="H37" s="434">
        <v>60</v>
      </c>
      <c r="I37" s="435">
        <f>I36+TIME(0,H36,0)</f>
        <v>0.5631944444444444</v>
      </c>
      <c r="J37" s="436"/>
      <c r="K37" s="436"/>
    </row>
    <row r="38" spans="3:11" s="303" customFormat="1" ht="16.5" customHeight="1">
      <c r="C38" s="443">
        <v>22</v>
      </c>
      <c r="D38" s="427" t="s">
        <v>423</v>
      </c>
      <c r="E38" s="427" t="s">
        <v>908</v>
      </c>
      <c r="F38" s="427" t="s">
        <v>290</v>
      </c>
      <c r="G38" s="427" t="s">
        <v>685</v>
      </c>
      <c r="H38" s="428">
        <v>30</v>
      </c>
      <c r="I38" s="429">
        <f>I37+TIME(0,H37,0)</f>
        <v>0.6048611111111111</v>
      </c>
      <c r="J38" s="430"/>
      <c r="K38" s="430"/>
    </row>
    <row r="39" spans="3:11" s="251" customFormat="1" ht="16.5" customHeight="1">
      <c r="C39" s="442">
        <v>23</v>
      </c>
      <c r="D39" s="433" t="s">
        <v>423</v>
      </c>
      <c r="E39" s="433" t="s">
        <v>909</v>
      </c>
      <c r="F39" s="433" t="s">
        <v>290</v>
      </c>
      <c r="G39" s="433" t="s">
        <v>457</v>
      </c>
      <c r="H39" s="434">
        <v>30</v>
      </c>
      <c r="I39" s="435">
        <f>I37+TIME(0,H37,0)</f>
        <v>0.6048611111111111</v>
      </c>
      <c r="J39" s="436"/>
      <c r="K39" s="436"/>
    </row>
    <row r="40" spans="3:11" s="303" customFormat="1" ht="16.5" customHeight="1">
      <c r="C40" s="425">
        <v>24</v>
      </c>
      <c r="D40" s="427" t="s">
        <v>371</v>
      </c>
      <c r="E40" s="528" t="s">
        <v>292</v>
      </c>
      <c r="F40" s="427" t="s">
        <v>372</v>
      </c>
      <c r="G40" s="427" t="s">
        <v>457</v>
      </c>
      <c r="H40" s="428">
        <v>0</v>
      </c>
      <c r="I40" s="429">
        <f>I39+TIME(0,H39,0)</f>
        <v>0.6256944444444444</v>
      </c>
      <c r="J40" s="430"/>
      <c r="K40" s="430"/>
    </row>
    <row r="41" spans="3:24" s="251" customFormat="1" ht="16.5" customHeight="1">
      <c r="C41" s="847"/>
      <c r="D41" s="432"/>
      <c r="E41" s="433"/>
      <c r="F41" s="433"/>
      <c r="G41" s="433"/>
      <c r="H41" s="434"/>
      <c r="I41" s="435"/>
      <c r="J41" s="436"/>
      <c r="K41" s="436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</row>
    <row r="42" spans="3:24" s="303" customFormat="1" ht="16.5" customHeight="1">
      <c r="C42" s="222"/>
      <c r="D42" s="222" t="s">
        <v>302</v>
      </c>
      <c r="E42" s="427"/>
      <c r="F42" s="427"/>
      <c r="G42" s="427"/>
      <c r="H42" s="428"/>
      <c r="I42" s="429"/>
      <c r="J42" s="430"/>
      <c r="K42" s="430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</row>
    <row r="43" spans="3:24" s="251" customFormat="1" ht="16.5" customHeight="1">
      <c r="C43" s="12"/>
      <c r="D43" s="405" t="s">
        <v>300</v>
      </c>
      <c r="E43" s="433"/>
      <c r="F43" s="433"/>
      <c r="G43" s="433"/>
      <c r="H43" s="434"/>
      <c r="I43" s="435"/>
      <c r="J43" s="436"/>
      <c r="K43" s="436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</row>
    <row r="44" spans="2:9" s="272" customFormat="1" ht="16.5" customHeight="1">
      <c r="B44" s="848"/>
      <c r="C44" s="222" t="s">
        <v>369</v>
      </c>
      <c r="D44" s="410" t="s">
        <v>426</v>
      </c>
      <c r="E44" s="222"/>
      <c r="F44" s="222"/>
      <c r="G44" s="849"/>
      <c r="H44" s="849"/>
      <c r="I44" s="849"/>
    </row>
    <row r="45" spans="2:9" s="23" customFormat="1" ht="16.5" customHeight="1">
      <c r="B45" s="19"/>
      <c r="C45" s="403"/>
      <c r="D45" s="403" t="s">
        <v>299</v>
      </c>
      <c r="E45" s="12"/>
      <c r="F45" s="405"/>
      <c r="G45" s="24"/>
      <c r="H45" s="58"/>
      <c r="I45" s="66"/>
    </row>
    <row r="46" spans="2:9" s="272" customFormat="1" ht="16.5" customHeight="1">
      <c r="B46" s="27"/>
      <c r="C46" s="406"/>
      <c r="D46" s="410" t="s">
        <v>168</v>
      </c>
      <c r="E46" s="222" t="s">
        <v>369</v>
      </c>
      <c r="F46" s="410"/>
      <c r="H46" s="849"/>
      <c r="I46" s="849"/>
    </row>
    <row r="47" spans="3:6" s="633" customFormat="1" ht="16.5" customHeight="1">
      <c r="C47" s="402"/>
      <c r="D47" s="403" t="s">
        <v>303</v>
      </c>
      <c r="E47" s="403"/>
      <c r="F47" s="403"/>
    </row>
    <row r="48" spans="3:6" s="818" customFormat="1" ht="16.5" customHeight="1">
      <c r="C48" s="406"/>
      <c r="D48" s="410" t="s">
        <v>304</v>
      </c>
      <c r="E48" s="406"/>
      <c r="F48" s="410"/>
    </row>
    <row r="49" spans="3:6" s="633" customFormat="1" ht="16.5" customHeight="1">
      <c r="C49" s="852"/>
      <c r="E49" s="402"/>
      <c r="F49" s="403"/>
    </row>
    <row r="50" spans="1:9" s="415" customFormat="1" ht="16.5" customHeight="1">
      <c r="A50" s="239"/>
      <c r="B50" s="239"/>
      <c r="C50" s="239"/>
      <c r="D50" s="239"/>
      <c r="E50" s="239"/>
      <c r="F50" s="239"/>
      <c r="G50" s="239"/>
      <c r="H50" s="314"/>
      <c r="I50" s="240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  <row r="55" ht="16.5" customHeight="1">
      <c r="C55" s="213"/>
    </row>
    <row r="56" ht="16.5" customHeight="1">
      <c r="C56" s="213"/>
    </row>
    <row r="57" ht="16.5" customHeight="1">
      <c r="C57" s="213"/>
    </row>
    <row r="58" ht="16.5" customHeight="1">
      <c r="C58" s="213"/>
    </row>
    <row r="59" ht="16.5" customHeight="1">
      <c r="C59" s="213"/>
    </row>
    <row r="60" ht="16.5" customHeight="1">
      <c r="C60" s="213"/>
    </row>
    <row r="61" ht="16.5" customHeight="1">
      <c r="C61" s="213"/>
    </row>
    <row r="62" ht="16.5" customHeight="1">
      <c r="C62" s="213"/>
    </row>
    <row r="63" ht="16.5" customHeight="1">
      <c r="C63" s="213"/>
    </row>
    <row r="64" ht="16.5" customHeight="1">
      <c r="C64" s="213"/>
    </row>
    <row r="65" ht="16.5" customHeight="1">
      <c r="C65" s="213"/>
    </row>
    <row r="66" ht="16.5" customHeight="1">
      <c r="C66" s="213"/>
    </row>
    <row r="67" ht="16.5" customHeight="1">
      <c r="C67" s="213"/>
    </row>
    <row r="68" ht="16.5" customHeight="1">
      <c r="C68" s="213"/>
    </row>
    <row r="69" ht="16.5" customHeight="1">
      <c r="C69" s="213"/>
    </row>
    <row r="70" ht="16.5" customHeight="1">
      <c r="C70" s="213"/>
    </row>
  </sheetData>
  <sheetProtection selectLockedCells="1" selectUnlockedCells="1"/>
  <mergeCells count="8">
    <mergeCell ref="B35:I35"/>
    <mergeCell ref="B29:I29"/>
    <mergeCell ref="B2:I2"/>
    <mergeCell ref="B3:I3"/>
    <mergeCell ref="B4:I4"/>
    <mergeCell ref="B7:I7"/>
    <mergeCell ref="B19:I19"/>
    <mergeCell ref="B24:I24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indexed="47"/>
  </sheetPr>
  <dimension ref="A1:CS63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4.57421875" style="214" customWidth="1"/>
    <col min="8" max="8" width="5.710937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186" customFormat="1" ht="16.5" customHeight="1">
      <c r="I1" s="1187"/>
    </row>
    <row r="2" spans="2:9" s="1188" customFormat="1" ht="16.5" customHeight="1">
      <c r="B2" s="1865" t="s">
        <v>677</v>
      </c>
      <c r="C2" s="1865"/>
      <c r="D2" s="1865"/>
      <c r="E2" s="1865"/>
      <c r="F2" s="1865"/>
      <c r="G2" s="1865"/>
      <c r="H2" s="1865"/>
      <c r="I2" s="1865"/>
    </row>
    <row r="3" spans="2:9" s="313" customFormat="1" ht="16.5" customHeight="1">
      <c r="B3" s="1855" t="s">
        <v>31</v>
      </c>
      <c r="C3" s="1855"/>
      <c r="D3" s="1855"/>
      <c r="E3" s="1855"/>
      <c r="F3" s="1855"/>
      <c r="G3" s="1855"/>
      <c r="H3" s="1855"/>
      <c r="I3" s="1855"/>
    </row>
    <row r="4" spans="2:97" s="422" customFormat="1" ht="16.5" customHeight="1">
      <c r="B4" s="1854" t="s">
        <v>674</v>
      </c>
      <c r="C4" s="1854"/>
      <c r="D4" s="1854"/>
      <c r="E4" s="1854"/>
      <c r="F4" s="1854"/>
      <c r="G4" s="1854"/>
      <c r="H4" s="1854"/>
      <c r="I4" s="1854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2:97" s="398" customFormat="1" ht="16.5" customHeight="1">
      <c r="B5" s="399" t="s">
        <v>374</v>
      </c>
      <c r="C5" s="423" t="s">
        <v>823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pans="2:97" s="398" customFormat="1" ht="16.5" customHeight="1">
      <c r="B6" s="399" t="s">
        <v>374</v>
      </c>
      <c r="C6" s="423" t="s">
        <v>824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pans="2:97" s="398" customFormat="1" ht="16.5" customHeight="1">
      <c r="B7" s="399" t="s">
        <v>374</v>
      </c>
      <c r="C7" s="423" t="s">
        <v>825</v>
      </c>
      <c r="D7" s="424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</row>
    <row r="8" spans="2:97" s="398" customFormat="1" ht="16.5" customHeight="1">
      <c r="B8" s="399" t="s">
        <v>374</v>
      </c>
      <c r="C8" s="423" t="s">
        <v>826</v>
      </c>
      <c r="D8" s="424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</row>
    <row r="9" spans="1:9" s="316" customFormat="1" ht="16.5" customHeight="1">
      <c r="A9" s="372"/>
      <c r="B9" s="364"/>
      <c r="C9" s="1873"/>
      <c r="D9" s="1874"/>
      <c r="E9" s="1874"/>
      <c r="F9" s="1874"/>
      <c r="G9" s="1874"/>
      <c r="H9" s="1874"/>
      <c r="I9" s="1874"/>
    </row>
    <row r="10" spans="1:9" s="316" customFormat="1" ht="16.5" customHeight="1">
      <c r="A10" s="372"/>
      <c r="B10" s="364"/>
      <c r="C10" s="1872" t="s">
        <v>827</v>
      </c>
      <c r="D10" s="1872"/>
      <c r="E10" s="1872"/>
      <c r="F10" s="1872"/>
      <c r="G10" s="1872"/>
      <c r="H10" s="1872"/>
      <c r="I10" s="1872"/>
    </row>
    <row r="11" spans="2:10" s="10" customFormat="1" ht="16.5" customHeight="1">
      <c r="B11" s="319"/>
      <c r="C11" s="320"/>
      <c r="D11" s="320"/>
      <c r="E11" s="320"/>
      <c r="F11" s="320"/>
      <c r="G11" s="320"/>
      <c r="H11" s="320"/>
      <c r="I11" s="320"/>
      <c r="J11" s="13"/>
    </row>
    <row r="12" spans="2:10" s="10" customFormat="1" ht="16.5" customHeight="1">
      <c r="B12" s="319"/>
      <c r="C12" s="320"/>
      <c r="D12" s="320"/>
      <c r="E12" s="320"/>
      <c r="F12" s="320"/>
      <c r="G12" s="320"/>
      <c r="H12" s="320"/>
      <c r="I12" s="320"/>
      <c r="J12" s="13"/>
    </row>
    <row r="13" spans="3:24" s="303" customFormat="1" ht="16.5" customHeight="1">
      <c r="C13" s="425">
        <v>1</v>
      </c>
      <c r="D13" s="426" t="s">
        <v>424</v>
      </c>
      <c r="E13" s="427" t="s">
        <v>537</v>
      </c>
      <c r="F13" s="427" t="s">
        <v>372</v>
      </c>
      <c r="G13" s="427" t="s">
        <v>538</v>
      </c>
      <c r="H13" s="428">
        <v>1</v>
      </c>
      <c r="I13" s="429">
        <f>TIME(8,0,0)</f>
        <v>0.3333333333333333</v>
      </c>
      <c r="J13" s="430"/>
      <c r="K13" s="430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3:24" s="251" customFormat="1" ht="16.5" customHeight="1">
      <c r="C14" s="431">
        <v>2</v>
      </c>
      <c r="D14" s="432" t="s">
        <v>424</v>
      </c>
      <c r="E14" s="432" t="s">
        <v>539</v>
      </c>
      <c r="F14" s="433" t="s">
        <v>372</v>
      </c>
      <c r="G14" s="433" t="s">
        <v>538</v>
      </c>
      <c r="H14" s="434">
        <v>1</v>
      </c>
      <c r="I14" s="435">
        <f aca="true" t="shared" si="0" ref="I14:I24">I13+TIME(0,H13,0)</f>
        <v>0.33402777777777776</v>
      </c>
      <c r="J14" s="436"/>
      <c r="K14" s="436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24" s="303" customFormat="1" ht="16.5" customHeight="1">
      <c r="C15" s="437">
        <v>3</v>
      </c>
      <c r="D15" s="426" t="s">
        <v>424</v>
      </c>
      <c r="E15" s="441" t="s">
        <v>540</v>
      </c>
      <c r="F15" s="427" t="s">
        <v>372</v>
      </c>
      <c r="G15" s="427" t="s">
        <v>538</v>
      </c>
      <c r="H15" s="428">
        <v>5</v>
      </c>
      <c r="I15" s="429">
        <f t="shared" si="0"/>
        <v>0.3347222222222222</v>
      </c>
      <c r="J15" s="430"/>
      <c r="K15" s="430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</row>
    <row r="16" spans="3:24" s="251" customFormat="1" ht="16.5" customHeight="1">
      <c r="C16" s="431">
        <v>4</v>
      </c>
      <c r="D16" s="432" t="s">
        <v>424</v>
      </c>
      <c r="E16" s="440" t="s">
        <v>541</v>
      </c>
      <c r="F16" s="433" t="s">
        <v>372</v>
      </c>
      <c r="G16" s="433" t="s">
        <v>538</v>
      </c>
      <c r="H16" s="434">
        <v>5</v>
      </c>
      <c r="I16" s="435">
        <f t="shared" si="0"/>
        <v>0.3381944444444444</v>
      </c>
      <c r="J16" s="436"/>
      <c r="K16" s="436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</row>
    <row r="17" spans="3:24" s="303" customFormat="1" ht="16.5" customHeight="1">
      <c r="C17" s="443">
        <v>5</v>
      </c>
      <c r="D17" s="427" t="s">
        <v>421</v>
      </c>
      <c r="E17" s="427" t="s">
        <v>295</v>
      </c>
      <c r="F17" s="427" t="s">
        <v>372</v>
      </c>
      <c r="G17" s="427" t="s">
        <v>538</v>
      </c>
      <c r="H17" s="428">
        <v>10</v>
      </c>
      <c r="I17" s="429">
        <f t="shared" si="0"/>
        <v>0.3416666666666666</v>
      </c>
      <c r="J17" s="430"/>
      <c r="K17" s="430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3:24" s="251" customFormat="1" ht="16.5" customHeight="1">
      <c r="C18" s="442">
        <v>6</v>
      </c>
      <c r="D18" s="433" t="s">
        <v>421</v>
      </c>
      <c r="E18" s="440" t="s">
        <v>642</v>
      </c>
      <c r="F18" s="433" t="s">
        <v>372</v>
      </c>
      <c r="G18" s="433" t="s">
        <v>538</v>
      </c>
      <c r="H18" s="434">
        <v>5</v>
      </c>
      <c r="I18" s="435">
        <f t="shared" si="0"/>
        <v>0.34861111111111104</v>
      </c>
      <c r="J18" s="436"/>
      <c r="K18" s="436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</row>
    <row r="19" spans="3:11" s="303" customFormat="1" ht="16.5" customHeight="1">
      <c r="C19" s="425">
        <v>7</v>
      </c>
      <c r="D19" s="427" t="s">
        <v>424</v>
      </c>
      <c r="E19" s="528" t="s">
        <v>214</v>
      </c>
      <c r="F19" s="427" t="s">
        <v>372</v>
      </c>
      <c r="G19" s="427" t="s">
        <v>538</v>
      </c>
      <c r="H19" s="428">
        <v>15</v>
      </c>
      <c r="I19" s="429">
        <f t="shared" si="0"/>
        <v>0.35208333333333325</v>
      </c>
      <c r="J19" s="430"/>
      <c r="K19" s="430"/>
    </row>
    <row r="20" spans="3:11" s="251" customFormat="1" ht="16.5" customHeight="1">
      <c r="C20" s="847">
        <v>8</v>
      </c>
      <c r="D20" s="433" t="s">
        <v>424</v>
      </c>
      <c r="E20" s="846" t="s">
        <v>828</v>
      </c>
      <c r="F20" s="433" t="s">
        <v>372</v>
      </c>
      <c r="G20" s="433" t="s">
        <v>538</v>
      </c>
      <c r="H20" s="434">
        <v>30</v>
      </c>
      <c r="I20" s="435">
        <f t="shared" si="0"/>
        <v>0.36249999999999993</v>
      </c>
      <c r="J20" s="436"/>
      <c r="K20" s="436"/>
    </row>
    <row r="21" spans="3:11" s="105" customFormat="1" ht="16.5" customHeight="1">
      <c r="C21" s="627">
        <v>9</v>
      </c>
      <c r="D21" s="438" t="s">
        <v>423</v>
      </c>
      <c r="E21" s="528" t="s">
        <v>829</v>
      </c>
      <c r="F21" s="438" t="s">
        <v>372</v>
      </c>
      <c r="G21" s="438" t="s">
        <v>542</v>
      </c>
      <c r="H21" s="428">
        <v>48</v>
      </c>
      <c r="I21" s="429">
        <f t="shared" si="0"/>
        <v>0.38333333333333325</v>
      </c>
      <c r="J21" s="632"/>
      <c r="K21" s="632"/>
    </row>
    <row r="22" spans="3:11" s="251" customFormat="1" ht="16.5" customHeight="1">
      <c r="C22" s="1210"/>
      <c r="D22" s="440"/>
      <c r="E22" s="846" t="s">
        <v>830</v>
      </c>
      <c r="F22" s="440"/>
      <c r="G22" s="440"/>
      <c r="H22" s="434">
        <v>30</v>
      </c>
      <c r="I22" s="435">
        <f t="shared" si="0"/>
        <v>0.4166666666666666</v>
      </c>
      <c r="J22" s="436"/>
      <c r="K22" s="436"/>
    </row>
    <row r="23" spans="3:11" s="105" customFormat="1" ht="16.5" customHeight="1">
      <c r="C23" s="627">
        <v>10</v>
      </c>
      <c r="D23" s="438" t="s">
        <v>423</v>
      </c>
      <c r="E23" s="528" t="s">
        <v>831</v>
      </c>
      <c r="F23" s="438" t="s">
        <v>372</v>
      </c>
      <c r="G23" s="438" t="s">
        <v>542</v>
      </c>
      <c r="H23" s="428">
        <v>90</v>
      </c>
      <c r="I23" s="429">
        <f t="shared" si="0"/>
        <v>0.4374999999999999</v>
      </c>
      <c r="J23" s="632"/>
      <c r="K23" s="632"/>
    </row>
    <row r="24" spans="3:11" s="251" customFormat="1" ht="16.5" customHeight="1">
      <c r="C24" s="1210">
        <v>11</v>
      </c>
      <c r="D24" s="440" t="s">
        <v>371</v>
      </c>
      <c r="E24" s="846" t="s">
        <v>99</v>
      </c>
      <c r="F24" s="440" t="s">
        <v>372</v>
      </c>
      <c r="G24" s="440" t="s">
        <v>643</v>
      </c>
      <c r="H24" s="434">
        <v>0</v>
      </c>
      <c r="I24" s="435">
        <f t="shared" si="0"/>
        <v>0.4999999999999999</v>
      </c>
      <c r="J24" s="436"/>
      <c r="K24" s="436"/>
    </row>
    <row r="25" spans="1:9" s="316" customFormat="1" ht="16.5" customHeight="1">
      <c r="A25" s="372"/>
      <c r="B25" s="364"/>
      <c r="C25" s="1873"/>
      <c r="D25" s="1874"/>
      <c r="E25" s="1874"/>
      <c r="F25" s="1874"/>
      <c r="G25" s="1874"/>
      <c r="H25" s="1874"/>
      <c r="I25" s="1874"/>
    </row>
    <row r="26" spans="1:9" s="316" customFormat="1" ht="16.5" customHeight="1">
      <c r="A26" s="372"/>
      <c r="B26" s="364"/>
      <c r="C26" s="1872" t="s">
        <v>832</v>
      </c>
      <c r="D26" s="1872"/>
      <c r="E26" s="1872"/>
      <c r="F26" s="1872"/>
      <c r="G26" s="1872"/>
      <c r="H26" s="1872"/>
      <c r="I26" s="1872"/>
    </row>
    <row r="27" spans="3:11" s="251" customFormat="1" ht="16.5" customHeight="1">
      <c r="C27" s="847">
        <v>12</v>
      </c>
      <c r="D27" s="433" t="s">
        <v>227</v>
      </c>
      <c r="E27" s="846" t="s">
        <v>36</v>
      </c>
      <c r="F27" s="433" t="s">
        <v>372</v>
      </c>
      <c r="G27" s="433" t="s">
        <v>542</v>
      </c>
      <c r="H27" s="434">
        <v>60</v>
      </c>
      <c r="I27" s="435">
        <f>TIME(16,0,0)</f>
        <v>0.6666666666666666</v>
      </c>
      <c r="J27" s="436"/>
      <c r="K27" s="436"/>
    </row>
    <row r="28" spans="3:11" s="303" customFormat="1" ht="16.5" customHeight="1">
      <c r="C28" s="1366">
        <v>13</v>
      </c>
      <c r="D28" s="438" t="s">
        <v>227</v>
      </c>
      <c r="E28" s="528" t="s">
        <v>593</v>
      </c>
      <c r="F28" s="438" t="s">
        <v>372</v>
      </c>
      <c r="G28" s="438" t="s">
        <v>542</v>
      </c>
      <c r="H28" s="428">
        <v>50</v>
      </c>
      <c r="I28" s="429">
        <f>I27+TIME(0,H27,0)</f>
        <v>0.7083333333333333</v>
      </c>
      <c r="J28" s="430"/>
      <c r="K28" s="430"/>
    </row>
    <row r="29" spans="3:11" s="251" customFormat="1" ht="16.5" customHeight="1">
      <c r="C29" s="1210">
        <v>14</v>
      </c>
      <c r="D29" s="440" t="s">
        <v>227</v>
      </c>
      <c r="E29" s="846" t="s">
        <v>833</v>
      </c>
      <c r="F29" s="440" t="s">
        <v>372</v>
      </c>
      <c r="G29" s="440" t="s">
        <v>542</v>
      </c>
      <c r="H29" s="434">
        <v>40</v>
      </c>
      <c r="I29" s="435">
        <f>I28+TIME(0,H28,0)</f>
        <v>0.7430555555555555</v>
      </c>
      <c r="J29" s="436"/>
      <c r="K29" s="436"/>
    </row>
    <row r="30" spans="3:11" s="303" customFormat="1" ht="16.5" customHeight="1">
      <c r="C30" s="425">
        <v>15</v>
      </c>
      <c r="D30" s="427" t="s">
        <v>77</v>
      </c>
      <c r="E30" s="528" t="s">
        <v>644</v>
      </c>
      <c r="F30" s="427" t="s">
        <v>372</v>
      </c>
      <c r="G30" s="427" t="s">
        <v>538</v>
      </c>
      <c r="H30" s="428">
        <v>5</v>
      </c>
      <c r="I30" s="429">
        <f>I28+TIME(0,H28,0)</f>
        <v>0.7430555555555555</v>
      </c>
      <c r="J30" s="430"/>
      <c r="K30" s="430"/>
    </row>
    <row r="31" spans="3:24" s="251" customFormat="1" ht="16.5" customHeight="1">
      <c r="C31" s="1210">
        <v>16</v>
      </c>
      <c r="D31" s="432" t="s">
        <v>77</v>
      </c>
      <c r="E31" s="846" t="s">
        <v>100</v>
      </c>
      <c r="F31" s="440" t="s">
        <v>374</v>
      </c>
      <c r="G31" s="440" t="s">
        <v>538</v>
      </c>
      <c r="H31" s="434">
        <v>5</v>
      </c>
      <c r="I31" s="435">
        <f>I30+TIME(0,H30,0)</f>
        <v>0.7465277777777777</v>
      </c>
      <c r="J31" s="436"/>
      <c r="K31" s="436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</row>
    <row r="32" spans="3:24" s="105" customFormat="1" ht="16.5" customHeight="1">
      <c r="C32" s="627">
        <v>17</v>
      </c>
      <c r="D32" s="1024" t="s">
        <v>371</v>
      </c>
      <c r="E32" s="628" t="s">
        <v>37</v>
      </c>
      <c r="F32" s="628" t="s">
        <v>372</v>
      </c>
      <c r="G32" s="628" t="s">
        <v>643</v>
      </c>
      <c r="H32" s="630">
        <v>0</v>
      </c>
      <c r="I32" s="631">
        <f>I31+TIME(0,H31,0)</f>
        <v>0.7499999999999999</v>
      </c>
      <c r="J32" s="632"/>
      <c r="K32" s="632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</row>
    <row r="33" spans="3:11" s="251" customFormat="1" ht="16.5" customHeight="1">
      <c r="C33" s="847">
        <v>18</v>
      </c>
      <c r="D33" s="433" t="s">
        <v>371</v>
      </c>
      <c r="E33" s="846" t="s">
        <v>33</v>
      </c>
      <c r="F33" s="433" t="s">
        <v>372</v>
      </c>
      <c r="G33" s="433" t="s">
        <v>538</v>
      </c>
      <c r="H33" s="434">
        <v>0</v>
      </c>
      <c r="I33" s="435">
        <f>I32+TIME(0,H32,0)</f>
        <v>0.7499999999999999</v>
      </c>
      <c r="J33" s="436"/>
      <c r="K33" s="436"/>
    </row>
    <row r="34" spans="3:11" s="251" customFormat="1" ht="16.5" customHeight="1">
      <c r="C34" s="847"/>
      <c r="D34" s="433"/>
      <c r="E34" s="846"/>
      <c r="F34" s="433"/>
      <c r="G34" s="433"/>
      <c r="H34" s="434"/>
      <c r="I34" s="435"/>
      <c r="J34" s="436"/>
      <c r="K34" s="436"/>
    </row>
    <row r="35" spans="3:24" s="303" customFormat="1" ht="16.5" customHeight="1">
      <c r="C35" s="425"/>
      <c r="D35" s="426"/>
      <c r="E35" s="427"/>
      <c r="F35" s="427"/>
      <c r="G35" s="427"/>
      <c r="H35" s="428"/>
      <c r="I35" s="429"/>
      <c r="J35" s="430"/>
      <c r="K35" s="430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</row>
    <row r="36" spans="3:24" s="251" customFormat="1" ht="16.5" customHeight="1">
      <c r="C36" s="12"/>
      <c r="D36" s="12" t="s">
        <v>302</v>
      </c>
      <c r="E36" s="433"/>
      <c r="F36" s="433"/>
      <c r="G36" s="433"/>
      <c r="H36" s="434"/>
      <c r="I36" s="435"/>
      <c r="J36" s="436"/>
      <c r="K36" s="436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</row>
    <row r="37" spans="3:24" s="303" customFormat="1" ht="16.5" customHeight="1">
      <c r="C37" s="222"/>
      <c r="D37" s="407" t="s">
        <v>300</v>
      </c>
      <c r="E37" s="427"/>
      <c r="F37" s="427"/>
      <c r="G37" s="427"/>
      <c r="H37" s="428"/>
      <c r="I37" s="429"/>
      <c r="J37" s="430"/>
      <c r="K37" s="430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</row>
    <row r="38" spans="2:9" s="23" customFormat="1" ht="16.5" customHeight="1">
      <c r="B38" s="1219"/>
      <c r="C38" s="12" t="s">
        <v>369</v>
      </c>
      <c r="D38" s="403" t="s">
        <v>426</v>
      </c>
      <c r="E38" s="12"/>
      <c r="F38" s="12"/>
      <c r="G38" s="1220"/>
      <c r="H38" s="1220"/>
      <c r="I38" s="1220"/>
    </row>
    <row r="39" spans="2:9" s="272" customFormat="1" ht="16.5" customHeight="1">
      <c r="B39" s="27"/>
      <c r="C39" s="410"/>
      <c r="D39" s="410" t="s">
        <v>299</v>
      </c>
      <c r="E39" s="222"/>
      <c r="F39" s="407"/>
      <c r="G39" s="273"/>
      <c r="H39" s="274"/>
      <c r="I39" s="276"/>
    </row>
    <row r="40" spans="2:9" s="23" customFormat="1" ht="16.5" customHeight="1">
      <c r="B40" s="19"/>
      <c r="C40" s="402"/>
      <c r="D40" s="403" t="s">
        <v>168</v>
      </c>
      <c r="E40" s="12" t="s">
        <v>369</v>
      </c>
      <c r="F40" s="403"/>
      <c r="H40" s="1220"/>
      <c r="I40" s="1220"/>
    </row>
    <row r="41" spans="3:6" s="818" customFormat="1" ht="16.5" customHeight="1">
      <c r="C41" s="406"/>
      <c r="D41" s="410" t="s">
        <v>303</v>
      </c>
      <c r="E41" s="410"/>
      <c r="F41" s="410"/>
    </row>
    <row r="42" spans="3:6" s="633" customFormat="1" ht="16.5" customHeight="1">
      <c r="C42" s="402"/>
      <c r="D42" s="403" t="s">
        <v>304</v>
      </c>
      <c r="E42" s="402"/>
      <c r="F42" s="403"/>
    </row>
    <row r="43" spans="1:9" s="415" customFormat="1" ht="16.5" customHeight="1">
      <c r="A43" s="239"/>
      <c r="B43" s="239"/>
      <c r="C43" s="239"/>
      <c r="D43" s="239"/>
      <c r="E43" s="239"/>
      <c r="F43" s="239"/>
      <c r="G43" s="239"/>
      <c r="H43" s="314"/>
      <c r="I43" s="240"/>
    </row>
    <row r="44" ht="16.5" customHeight="1">
      <c r="C44" s="213"/>
    </row>
    <row r="45" ht="16.5" customHeight="1">
      <c r="C45" s="213"/>
    </row>
    <row r="46" ht="16.5" customHeight="1">
      <c r="C46" s="213"/>
    </row>
    <row r="47" ht="16.5" customHeight="1">
      <c r="C47" s="213"/>
    </row>
    <row r="48" ht="16.5" customHeight="1">
      <c r="C48" s="213"/>
    </row>
    <row r="49" ht="16.5" customHeight="1">
      <c r="C49" s="213"/>
    </row>
    <row r="50" ht="16.5" customHeight="1">
      <c r="C50" s="213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  <row r="55" ht="16.5" customHeight="1">
      <c r="C55" s="213"/>
    </row>
    <row r="56" ht="16.5" customHeight="1">
      <c r="C56" s="213"/>
    </row>
    <row r="57" ht="16.5" customHeight="1">
      <c r="C57" s="213"/>
    </row>
    <row r="58" ht="16.5" customHeight="1">
      <c r="C58" s="213"/>
    </row>
    <row r="59" ht="16.5" customHeight="1">
      <c r="C59" s="213"/>
    </row>
    <row r="60" ht="16.5" customHeight="1">
      <c r="C60" s="213"/>
    </row>
    <row r="61" ht="16.5" customHeight="1">
      <c r="C61" s="213"/>
    </row>
    <row r="62" ht="16.5" customHeight="1">
      <c r="C62" s="213"/>
    </row>
    <row r="63" ht="16.5" customHeight="1">
      <c r="C63" s="213"/>
    </row>
  </sheetData>
  <sheetProtection selectLockedCells="1" selectUnlockedCells="1"/>
  <mergeCells count="7">
    <mergeCell ref="C25:I25"/>
    <mergeCell ref="C26:I26"/>
    <mergeCell ref="B2:I2"/>
    <mergeCell ref="B3:I3"/>
    <mergeCell ref="B4:I4"/>
    <mergeCell ref="C9:I9"/>
    <mergeCell ref="C10:I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6"/>
  </sheetPr>
  <dimension ref="A1:AB5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8.28125" style="0" customWidth="1"/>
    <col min="4" max="4" width="6.421875" style="0" customWidth="1"/>
    <col min="5" max="5" width="88.421875" style="0" customWidth="1"/>
    <col min="6" max="6" width="3.57421875" style="0" customWidth="1"/>
    <col min="7" max="7" width="25.140625" style="0" customWidth="1"/>
    <col min="8" max="8" width="5.28125" style="0" customWidth="1"/>
    <col min="9" max="9" width="11.140625" style="0" customWidth="1"/>
  </cols>
  <sheetData>
    <row r="1" spans="1:9" s="1234" customFormat="1" ht="15.75">
      <c r="A1" s="1183"/>
      <c r="B1" s="1183"/>
      <c r="C1" s="1183"/>
      <c r="D1" s="1183"/>
      <c r="E1" s="1183"/>
      <c r="F1" s="1183"/>
      <c r="G1" s="1183"/>
      <c r="H1" s="1183"/>
      <c r="I1" s="1184"/>
    </row>
    <row r="2" spans="1:9" s="1234" customFormat="1" ht="18">
      <c r="A2" s="1185"/>
      <c r="B2" s="1857" t="s">
        <v>54</v>
      </c>
      <c r="C2" s="1857"/>
      <c r="D2" s="1857"/>
      <c r="E2" s="1857"/>
      <c r="F2" s="1857"/>
      <c r="G2" s="1857"/>
      <c r="H2" s="1857"/>
      <c r="I2" s="1857"/>
    </row>
    <row r="3" spans="1:9" s="703" customFormat="1" ht="16.5" customHeight="1">
      <c r="A3" s="313"/>
      <c r="B3" s="1855" t="s">
        <v>675</v>
      </c>
      <c r="C3" s="1855"/>
      <c r="D3" s="1855"/>
      <c r="E3" s="1855"/>
      <c r="F3" s="1855"/>
      <c r="G3" s="1855"/>
      <c r="H3" s="1855"/>
      <c r="I3" s="1855"/>
    </row>
    <row r="4" spans="1:9" s="845" customFormat="1" ht="16.5" customHeight="1">
      <c r="A4" s="422"/>
      <c r="B4" s="1854" t="s">
        <v>676</v>
      </c>
      <c r="C4" s="1854"/>
      <c r="D4" s="1854"/>
      <c r="E4" s="1854"/>
      <c r="F4" s="1854"/>
      <c r="G4" s="1854"/>
      <c r="H4" s="1854"/>
      <c r="I4" s="1854"/>
    </row>
    <row r="5" spans="1:9" s="88" customFormat="1" ht="16.5" customHeight="1">
      <c r="A5" s="398"/>
      <c r="B5" s="1043" t="s">
        <v>374</v>
      </c>
      <c r="C5" s="423" t="s">
        <v>17</v>
      </c>
      <c r="D5" s="424"/>
      <c r="E5" s="401"/>
      <c r="F5" s="401"/>
      <c r="G5" s="401"/>
      <c r="H5" s="401"/>
      <c r="I5" s="401"/>
    </row>
    <row r="6" spans="1:9" s="88" customFormat="1" ht="16.5" customHeight="1">
      <c r="A6" s="398"/>
      <c r="B6" s="399" t="s">
        <v>374</v>
      </c>
      <c r="C6" s="423" t="s">
        <v>55</v>
      </c>
      <c r="D6" s="424"/>
      <c r="E6" s="401"/>
      <c r="F6" s="401"/>
      <c r="G6" s="401"/>
      <c r="H6" s="401"/>
      <c r="I6" s="401"/>
    </row>
    <row r="7" spans="1:9" s="415" customFormat="1" ht="16.5" customHeight="1">
      <c r="A7" s="1222"/>
      <c r="B7" s="1852"/>
      <c r="C7" s="1852"/>
      <c r="D7" s="1852"/>
      <c r="E7" s="1852"/>
      <c r="F7" s="1852"/>
      <c r="G7" s="1852"/>
      <c r="H7" s="1852"/>
      <c r="I7" s="1852"/>
    </row>
    <row r="8" spans="1:9" s="415" customFormat="1" ht="16.5" customHeight="1">
      <c r="A8" s="48"/>
      <c r="B8" s="1475" t="s">
        <v>18</v>
      </c>
      <c r="C8" s="1850"/>
      <c r="D8" s="1850"/>
      <c r="E8" s="1850"/>
      <c r="F8" s="1850"/>
      <c r="G8" s="1850"/>
      <c r="H8" s="1850"/>
      <c r="I8" s="1850"/>
    </row>
    <row r="9" spans="1:9" s="703" customFormat="1" ht="16.5" customHeight="1">
      <c r="A9" s="10"/>
      <c r="B9" s="319"/>
      <c r="C9" s="320"/>
      <c r="D9" s="320"/>
      <c r="E9" s="320"/>
      <c r="F9" s="320"/>
      <c r="G9" s="320"/>
      <c r="H9" s="1843" t="s">
        <v>94</v>
      </c>
      <c r="I9" s="1843"/>
    </row>
    <row r="10" spans="1:9" s="854" customFormat="1" ht="16.5" customHeight="1">
      <c r="A10" s="303"/>
      <c r="B10" s="303"/>
      <c r="C10" s="425">
        <v>1</v>
      </c>
      <c r="D10" s="426" t="s">
        <v>371</v>
      </c>
      <c r="E10" s="427" t="s">
        <v>456</v>
      </c>
      <c r="F10" s="427" t="s">
        <v>372</v>
      </c>
      <c r="G10" s="427" t="s">
        <v>56</v>
      </c>
      <c r="H10" s="428">
        <v>1</v>
      </c>
      <c r="I10" s="429">
        <v>0.3333333333333333</v>
      </c>
    </row>
    <row r="11" spans="1:9" s="703" customFormat="1" ht="16.5" customHeight="1">
      <c r="A11" s="251"/>
      <c r="B11" s="251"/>
      <c r="C11" s="431">
        <v>2</v>
      </c>
      <c r="D11" s="432" t="s">
        <v>371</v>
      </c>
      <c r="E11" s="432" t="s">
        <v>543</v>
      </c>
      <c r="F11" s="433" t="s">
        <v>372</v>
      </c>
      <c r="G11" s="433" t="s">
        <v>56</v>
      </c>
      <c r="H11" s="434">
        <v>9</v>
      </c>
      <c r="I11" s="435">
        <f aca="true" t="shared" si="0" ref="I11:I18">I10+TIME(0,H10,0)</f>
        <v>0.33402777777777776</v>
      </c>
    </row>
    <row r="12" spans="1:9" s="854" customFormat="1" ht="16.5" customHeight="1">
      <c r="A12" s="303"/>
      <c r="B12" s="303"/>
      <c r="C12" s="437">
        <v>3</v>
      </c>
      <c r="D12" s="426" t="s">
        <v>424</v>
      </c>
      <c r="E12" s="438" t="s">
        <v>286</v>
      </c>
      <c r="F12" s="427" t="s">
        <v>372</v>
      </c>
      <c r="G12" s="427" t="s">
        <v>56</v>
      </c>
      <c r="H12" s="428">
        <v>5</v>
      </c>
      <c r="I12" s="429">
        <f t="shared" si="0"/>
        <v>0.34027777777777773</v>
      </c>
    </row>
    <row r="13" spans="1:9" s="703" customFormat="1" ht="16.5" customHeight="1">
      <c r="A13" s="251"/>
      <c r="B13" s="251"/>
      <c r="C13" s="431">
        <v>4</v>
      </c>
      <c r="D13" s="432" t="s">
        <v>421</v>
      </c>
      <c r="E13" s="440" t="s">
        <v>19</v>
      </c>
      <c r="F13" s="433" t="s">
        <v>372</v>
      </c>
      <c r="G13" s="433" t="s">
        <v>56</v>
      </c>
      <c r="H13" s="434">
        <v>10</v>
      </c>
      <c r="I13" s="435">
        <f t="shared" si="0"/>
        <v>0.34374999999999994</v>
      </c>
    </row>
    <row r="14" spans="1:9" s="854" customFormat="1" ht="16.5" customHeight="1">
      <c r="A14" s="303"/>
      <c r="B14" s="303"/>
      <c r="C14" s="437">
        <v>5</v>
      </c>
      <c r="D14" s="426" t="s">
        <v>371</v>
      </c>
      <c r="E14" s="438" t="s">
        <v>57</v>
      </c>
      <c r="F14" s="427" t="s">
        <v>372</v>
      </c>
      <c r="G14" s="427" t="s">
        <v>56</v>
      </c>
      <c r="H14" s="428">
        <v>10</v>
      </c>
      <c r="I14" s="429">
        <f t="shared" si="0"/>
        <v>0.35069444444444436</v>
      </c>
    </row>
    <row r="15" spans="1:9" s="703" customFormat="1" ht="16.5" customHeight="1">
      <c r="A15" s="251"/>
      <c r="B15" s="251"/>
      <c r="C15" s="442">
        <v>6</v>
      </c>
      <c r="D15" s="433" t="s">
        <v>421</v>
      </c>
      <c r="E15" s="440" t="s">
        <v>544</v>
      </c>
      <c r="F15" s="433" t="s">
        <v>372</v>
      </c>
      <c r="G15" s="433" t="s">
        <v>542</v>
      </c>
      <c r="H15" s="434">
        <v>5</v>
      </c>
      <c r="I15" s="435">
        <f t="shared" si="0"/>
        <v>0.3576388888888888</v>
      </c>
    </row>
    <row r="16" spans="1:21" ht="16.5" customHeight="1">
      <c r="A16" s="303"/>
      <c r="B16" s="303"/>
      <c r="C16" s="437">
        <v>7</v>
      </c>
      <c r="D16" s="426" t="s">
        <v>423</v>
      </c>
      <c r="E16" s="427" t="s">
        <v>61</v>
      </c>
      <c r="F16" s="427" t="s">
        <v>290</v>
      </c>
      <c r="G16" s="427" t="s">
        <v>542</v>
      </c>
      <c r="H16" s="428">
        <v>30</v>
      </c>
      <c r="I16" s="429">
        <f t="shared" si="0"/>
        <v>0.361111111111111</v>
      </c>
      <c r="J16" s="854"/>
      <c r="K16" s="854"/>
      <c r="L16" s="854"/>
      <c r="M16" s="854"/>
      <c r="N16" s="854"/>
      <c r="O16" s="854"/>
      <c r="P16" s="854"/>
      <c r="Q16" s="854"/>
      <c r="R16" s="854"/>
      <c r="S16" s="854"/>
      <c r="T16" s="854"/>
      <c r="U16" s="854"/>
    </row>
    <row r="17" spans="1:9" s="703" customFormat="1" ht="16.5" customHeight="1">
      <c r="A17" s="251"/>
      <c r="B17" s="251"/>
      <c r="C17" s="442">
        <v>10</v>
      </c>
      <c r="D17" s="433" t="s">
        <v>423</v>
      </c>
      <c r="E17" s="433" t="s">
        <v>62</v>
      </c>
      <c r="F17" s="433" t="s">
        <v>290</v>
      </c>
      <c r="G17" s="433" t="s">
        <v>542</v>
      </c>
      <c r="H17" s="434">
        <v>50</v>
      </c>
      <c r="I17" s="435">
        <f t="shared" si="0"/>
        <v>0.3819444444444443</v>
      </c>
    </row>
    <row r="18" spans="1:9" s="854" customFormat="1" ht="16.5" customHeight="1">
      <c r="A18" s="303"/>
      <c r="B18" s="303"/>
      <c r="C18" s="425">
        <v>8</v>
      </c>
      <c r="D18" s="427" t="s">
        <v>371</v>
      </c>
      <c r="E18" s="528" t="s">
        <v>291</v>
      </c>
      <c r="F18" s="427" t="s">
        <v>290</v>
      </c>
      <c r="G18" s="427" t="s">
        <v>542</v>
      </c>
      <c r="H18" s="428"/>
      <c r="I18" s="429">
        <f t="shared" si="0"/>
        <v>0.4166666666666665</v>
      </c>
    </row>
    <row r="19" spans="1:9" s="703" customFormat="1" ht="16.5" customHeight="1">
      <c r="A19" s="251"/>
      <c r="B19" s="251"/>
      <c r="C19" s="847"/>
      <c r="D19" s="433"/>
      <c r="E19" s="846"/>
      <c r="F19" s="433"/>
      <c r="G19" s="433"/>
      <c r="H19" s="434"/>
      <c r="I19" s="435"/>
    </row>
    <row r="20" spans="1:9" s="415" customFormat="1" ht="16.5" customHeight="1">
      <c r="A20" s="321"/>
      <c r="B20" s="321"/>
      <c r="C20" s="1235"/>
      <c r="D20" s="1236"/>
      <c r="E20" s="1416"/>
      <c r="F20" s="1236"/>
      <c r="G20" s="1236"/>
      <c r="H20" s="1237"/>
      <c r="I20" s="1238"/>
    </row>
    <row r="21" spans="1:9" s="415" customFormat="1" ht="16.5" customHeight="1">
      <c r="A21" s="48"/>
      <c r="B21" s="1475" t="s">
        <v>20</v>
      </c>
      <c r="C21" s="1850"/>
      <c r="D21" s="1850"/>
      <c r="E21" s="1850"/>
      <c r="F21" s="1850"/>
      <c r="G21" s="1850"/>
      <c r="H21" s="1850"/>
      <c r="I21" s="1850"/>
    </row>
    <row r="22" spans="1:9" s="854" customFormat="1" ht="16.5" customHeight="1">
      <c r="A22" s="303"/>
      <c r="B22" s="303"/>
      <c r="C22" s="437">
        <v>9</v>
      </c>
      <c r="D22" s="426" t="s">
        <v>371</v>
      </c>
      <c r="E22" s="426" t="s">
        <v>60</v>
      </c>
      <c r="F22" s="427" t="s">
        <v>372</v>
      </c>
      <c r="G22" s="427" t="s">
        <v>56</v>
      </c>
      <c r="H22" s="428">
        <v>1</v>
      </c>
      <c r="I22" s="429">
        <v>0.3333333333333333</v>
      </c>
    </row>
    <row r="23" spans="1:9" s="703" customFormat="1" ht="16.5" customHeight="1">
      <c r="A23" s="251"/>
      <c r="B23" s="251"/>
      <c r="C23" s="442">
        <v>10</v>
      </c>
      <c r="D23" s="433" t="s">
        <v>423</v>
      </c>
      <c r="E23" s="433" t="s">
        <v>62</v>
      </c>
      <c r="F23" s="433" t="s">
        <v>290</v>
      </c>
      <c r="G23" s="433" t="s">
        <v>542</v>
      </c>
      <c r="H23" s="434">
        <v>119</v>
      </c>
      <c r="I23" s="435">
        <f>I22+TIME(0,H22,0)</f>
        <v>0.33402777777777776</v>
      </c>
    </row>
    <row r="24" spans="1:9" s="854" customFormat="1" ht="16.5" customHeight="1">
      <c r="A24" s="303"/>
      <c r="B24" s="303"/>
      <c r="C24" s="437">
        <v>11</v>
      </c>
      <c r="D24" s="426" t="s">
        <v>371</v>
      </c>
      <c r="E24" s="528" t="s">
        <v>425</v>
      </c>
      <c r="F24" s="427" t="s">
        <v>372</v>
      </c>
      <c r="G24" s="427"/>
      <c r="H24" s="428">
        <v>0</v>
      </c>
      <c r="I24" s="429">
        <f>I23+TIME(0,H23,0)</f>
        <v>0.41666666666666663</v>
      </c>
    </row>
    <row r="25" spans="1:9" s="703" customFormat="1" ht="16.5" customHeight="1">
      <c r="A25" s="251"/>
      <c r="B25" s="251"/>
      <c r="C25" s="847"/>
      <c r="D25" s="432"/>
      <c r="E25" s="433"/>
      <c r="F25" s="433"/>
      <c r="G25" s="433"/>
      <c r="H25" s="434"/>
      <c r="I25" s="435"/>
    </row>
    <row r="26" spans="1:9" s="854" customFormat="1" ht="16.5" customHeight="1">
      <c r="A26" s="303"/>
      <c r="B26" s="303"/>
      <c r="C26" s="437">
        <v>9</v>
      </c>
      <c r="D26" s="426" t="s">
        <v>371</v>
      </c>
      <c r="E26" s="426" t="s">
        <v>60</v>
      </c>
      <c r="F26" s="427" t="s">
        <v>372</v>
      </c>
      <c r="G26" s="427" t="s">
        <v>56</v>
      </c>
      <c r="H26" s="428">
        <v>1</v>
      </c>
      <c r="I26" s="429">
        <v>0.4375</v>
      </c>
    </row>
    <row r="27" spans="1:9" s="703" customFormat="1" ht="16.5" customHeight="1">
      <c r="A27" s="251"/>
      <c r="B27" s="251"/>
      <c r="C27" s="442">
        <v>10</v>
      </c>
      <c r="D27" s="433" t="s">
        <v>423</v>
      </c>
      <c r="E27" s="433" t="s">
        <v>62</v>
      </c>
      <c r="F27" s="433" t="s">
        <v>290</v>
      </c>
      <c r="G27" s="433" t="s">
        <v>542</v>
      </c>
      <c r="H27" s="434">
        <v>119</v>
      </c>
      <c r="I27" s="435">
        <f>I26+TIME(0,H26,0)</f>
        <v>0.43819444444444444</v>
      </c>
    </row>
    <row r="28" spans="1:9" s="854" customFormat="1" ht="16.5" customHeight="1">
      <c r="A28" s="303"/>
      <c r="B28" s="303"/>
      <c r="C28" s="437">
        <v>11</v>
      </c>
      <c r="D28" s="426" t="s">
        <v>371</v>
      </c>
      <c r="E28" s="528" t="s">
        <v>59</v>
      </c>
      <c r="F28" s="427" t="s">
        <v>372</v>
      </c>
      <c r="G28" s="427"/>
      <c r="H28" s="428">
        <v>0</v>
      </c>
      <c r="I28" s="429">
        <f>I27+TIME(0,H27,0)</f>
        <v>0.5208333333333334</v>
      </c>
    </row>
    <row r="29" spans="1:9" s="703" customFormat="1" ht="16.5" customHeight="1">
      <c r="A29" s="251"/>
      <c r="B29" s="251"/>
      <c r="C29" s="431"/>
      <c r="D29" s="432"/>
      <c r="E29" s="846"/>
      <c r="F29" s="433"/>
      <c r="G29" s="433"/>
      <c r="H29" s="434"/>
      <c r="I29" s="435"/>
    </row>
    <row r="30" spans="1:9" s="854" customFormat="1" ht="16.5" customHeight="1">
      <c r="A30" s="303"/>
      <c r="B30" s="303"/>
      <c r="C30" s="425">
        <v>12</v>
      </c>
      <c r="D30" s="426" t="s">
        <v>371</v>
      </c>
      <c r="E30" s="427" t="s">
        <v>60</v>
      </c>
      <c r="F30" s="427" t="s">
        <v>372</v>
      </c>
      <c r="G30" s="427" t="s">
        <v>56</v>
      </c>
      <c r="H30" s="428">
        <v>1</v>
      </c>
      <c r="I30" s="429">
        <v>0.5625</v>
      </c>
    </row>
    <row r="31" spans="1:9" s="703" customFormat="1" ht="16.5" customHeight="1">
      <c r="A31" s="251"/>
      <c r="B31" s="251"/>
      <c r="C31" s="442">
        <v>13</v>
      </c>
      <c r="D31" s="433" t="s">
        <v>423</v>
      </c>
      <c r="E31" s="433" t="s">
        <v>62</v>
      </c>
      <c r="F31" s="433" t="s">
        <v>290</v>
      </c>
      <c r="G31" s="433" t="s">
        <v>542</v>
      </c>
      <c r="H31" s="434">
        <v>30</v>
      </c>
      <c r="I31" s="435">
        <f>I30+TIME(0,H30,0)</f>
        <v>0.5631944444444444</v>
      </c>
    </row>
    <row r="32" spans="1:9" s="854" customFormat="1" ht="16.5" customHeight="1">
      <c r="A32" s="303"/>
      <c r="B32" s="303"/>
      <c r="C32" s="443">
        <v>14</v>
      </c>
      <c r="D32" s="426" t="s">
        <v>423</v>
      </c>
      <c r="E32" s="318" t="s">
        <v>58</v>
      </c>
      <c r="F32" s="427" t="s">
        <v>290</v>
      </c>
      <c r="G32" s="427" t="s">
        <v>542</v>
      </c>
      <c r="H32" s="428">
        <v>60</v>
      </c>
      <c r="I32" s="429">
        <f>I31+TIME(0,H31,0)</f>
        <v>0.5840277777777778</v>
      </c>
    </row>
    <row r="33" spans="1:9" s="703" customFormat="1" ht="16.5" customHeight="1">
      <c r="A33" s="251"/>
      <c r="B33" s="251"/>
      <c r="C33" s="847">
        <v>15</v>
      </c>
      <c r="D33" s="433" t="s">
        <v>423</v>
      </c>
      <c r="E33" s="846" t="s">
        <v>63</v>
      </c>
      <c r="F33" s="433" t="s">
        <v>372</v>
      </c>
      <c r="G33" s="433" t="s">
        <v>542</v>
      </c>
      <c r="H33" s="434">
        <v>29</v>
      </c>
      <c r="I33" s="435">
        <f>I32+TIME(0,H32,0)</f>
        <v>0.6256944444444444</v>
      </c>
    </row>
    <row r="34" spans="1:9" s="854" customFormat="1" ht="16.5" customHeight="1">
      <c r="A34" s="303"/>
      <c r="B34" s="303"/>
      <c r="C34" s="425">
        <v>16</v>
      </c>
      <c r="D34" s="427" t="s">
        <v>371</v>
      </c>
      <c r="E34" s="528" t="s">
        <v>292</v>
      </c>
      <c r="F34" s="427" t="s">
        <v>372</v>
      </c>
      <c r="G34" s="427"/>
      <c r="H34" s="428">
        <v>0</v>
      </c>
      <c r="I34" s="429">
        <f>I33+TIME(0,H33,0)</f>
        <v>0.6458333333333334</v>
      </c>
    </row>
    <row r="35" spans="1:9" s="703" customFormat="1" ht="16.5" customHeight="1">
      <c r="A35" s="251"/>
      <c r="B35" s="251"/>
      <c r="C35" s="847"/>
      <c r="D35" s="433"/>
      <c r="E35" s="846"/>
      <c r="F35" s="433"/>
      <c r="G35" s="433"/>
      <c r="H35" s="434"/>
      <c r="I35" s="435"/>
    </row>
    <row r="36" spans="1:9" s="854" customFormat="1" ht="16.5" customHeight="1">
      <c r="A36" s="303"/>
      <c r="B36" s="303"/>
      <c r="C36" s="222"/>
      <c r="D36" s="222" t="s">
        <v>302</v>
      </c>
      <c r="E36" s="427"/>
      <c r="F36" s="427"/>
      <c r="G36" s="427"/>
      <c r="H36" s="428"/>
      <c r="I36" s="429"/>
    </row>
    <row r="37" spans="1:9" s="703" customFormat="1" ht="16.5" customHeight="1">
      <c r="A37" s="251"/>
      <c r="B37" s="251"/>
      <c r="C37" s="12"/>
      <c r="D37" s="405" t="s">
        <v>300</v>
      </c>
      <c r="E37" s="433"/>
      <c r="F37" s="433"/>
      <c r="G37" s="433"/>
      <c r="H37" s="434"/>
      <c r="I37" s="435"/>
    </row>
    <row r="38" spans="1:9" s="854" customFormat="1" ht="16.5" customHeight="1">
      <c r="A38" s="272"/>
      <c r="B38" s="848"/>
      <c r="C38" s="222" t="s">
        <v>369</v>
      </c>
      <c r="D38" s="410" t="s">
        <v>426</v>
      </c>
      <c r="E38" s="222"/>
      <c r="F38" s="222"/>
      <c r="G38" s="849"/>
      <c r="H38" s="849"/>
      <c r="I38" s="849"/>
    </row>
    <row r="39" spans="1:9" s="703" customFormat="1" ht="16.5" customHeight="1">
      <c r="A39" s="23"/>
      <c r="B39" s="19"/>
      <c r="C39" s="403"/>
      <c r="D39" s="403" t="s">
        <v>299</v>
      </c>
      <c r="E39" s="12"/>
      <c r="F39" s="405"/>
      <c r="G39" s="24"/>
      <c r="H39" s="58"/>
      <c r="I39" s="66"/>
    </row>
    <row r="40" spans="1:9" s="854" customFormat="1" ht="16.5" customHeight="1">
      <c r="A40" s="272"/>
      <c r="B40" s="27"/>
      <c r="C40" s="406"/>
      <c r="D40" s="410" t="s">
        <v>168</v>
      </c>
      <c r="E40" s="222" t="s">
        <v>369</v>
      </c>
      <c r="F40" s="410"/>
      <c r="G40" s="272"/>
      <c r="H40" s="849"/>
      <c r="I40" s="849"/>
    </row>
    <row r="41" spans="1:9" s="703" customFormat="1" ht="16.5" customHeight="1">
      <c r="A41" s="633"/>
      <c r="B41" s="633"/>
      <c r="C41" s="402"/>
      <c r="D41" s="403" t="s">
        <v>303</v>
      </c>
      <c r="E41" s="403"/>
      <c r="F41" s="403"/>
      <c r="G41" s="633"/>
      <c r="H41" s="633"/>
      <c r="I41" s="633"/>
    </row>
    <row r="42" spans="1:9" s="854" customFormat="1" ht="16.5" customHeight="1">
      <c r="A42" s="818"/>
      <c r="B42" s="818"/>
      <c r="C42" s="406"/>
      <c r="D42" s="410" t="s">
        <v>304</v>
      </c>
      <c r="E42" s="406"/>
      <c r="F42" s="410"/>
      <c r="G42" s="818"/>
      <c r="H42" s="818"/>
      <c r="I42" s="818"/>
    </row>
    <row r="43" spans="1:10" s="703" customFormat="1" ht="16.5" customHeight="1">
      <c r="A43" s="633"/>
      <c r="B43" s="633"/>
      <c r="C43" s="402"/>
      <c r="D43" s="403"/>
      <c r="E43" s="402"/>
      <c r="F43" s="403"/>
      <c r="G43" s="633"/>
      <c r="H43" s="633"/>
      <c r="I43" s="633"/>
      <c r="J43" s="1036"/>
    </row>
    <row r="44" spans="1:28" s="415" customFormat="1" ht="16.5" customHeight="1">
      <c r="A44" s="1417"/>
      <c r="B44" s="1417"/>
      <c r="C44" s="1331"/>
      <c r="D44" s="1418"/>
      <c r="E44" s="1331"/>
      <c r="F44" s="1418"/>
      <c r="G44" s="1417"/>
      <c r="H44" s="1417"/>
      <c r="I44" s="1417"/>
      <c r="J44" s="1419"/>
      <c r="K44" s="1419"/>
      <c r="L44" s="1419"/>
      <c r="M44" s="1419"/>
      <c r="N44" s="1419"/>
      <c r="O44" s="1419"/>
      <c r="P44" s="1419"/>
      <c r="Q44" s="1419"/>
      <c r="R44" s="1419"/>
      <c r="S44" s="1419"/>
      <c r="T44" s="1419"/>
      <c r="U44" s="1419"/>
      <c r="V44" s="1419"/>
      <c r="W44" s="1419"/>
      <c r="X44" s="1419"/>
      <c r="Y44" s="1419"/>
      <c r="Z44" s="1419"/>
      <c r="AA44" s="1419"/>
      <c r="AB44" s="1419"/>
    </row>
    <row r="45" spans="1:28" ht="12.75">
      <c r="A45" s="1420"/>
      <c r="B45" s="1420"/>
      <c r="C45" s="1420"/>
      <c r="D45" s="1420"/>
      <c r="E45" s="1420"/>
      <c r="F45" s="1420"/>
      <c r="G45" s="1420"/>
      <c r="H45" s="1420"/>
      <c r="I45" s="1420"/>
      <c r="J45" s="1206"/>
      <c r="K45" s="1206"/>
      <c r="L45" s="1206"/>
      <c r="M45" s="1206"/>
      <c r="N45" s="1206"/>
      <c r="O45" s="1206"/>
      <c r="P45" s="1206"/>
      <c r="Q45" s="1206"/>
      <c r="R45" s="1206"/>
      <c r="S45" s="1206"/>
      <c r="T45" s="1206"/>
      <c r="U45" s="1206"/>
      <c r="V45" s="1420"/>
      <c r="W45" s="1420"/>
      <c r="X45" s="1420"/>
      <c r="Y45" s="1420"/>
      <c r="Z45" s="1420"/>
      <c r="AA45" s="1420"/>
      <c r="AB45" s="1420"/>
    </row>
    <row r="46" spans="1:28" ht="12.75">
      <c r="A46" s="1420"/>
      <c r="B46" s="1420"/>
      <c r="C46" s="1420"/>
      <c r="D46" s="1420"/>
      <c r="E46" s="1420"/>
      <c r="F46" s="1420"/>
      <c r="G46" s="1420"/>
      <c r="H46" s="1420"/>
      <c r="I46" s="1420"/>
      <c r="J46" s="1206"/>
      <c r="K46" s="1206"/>
      <c r="L46" s="1206"/>
      <c r="M46" s="1206"/>
      <c r="N46" s="1206"/>
      <c r="O46" s="1206"/>
      <c r="P46" s="1206"/>
      <c r="Q46" s="1206"/>
      <c r="R46" s="1206"/>
      <c r="S46" s="1206"/>
      <c r="T46" s="1206"/>
      <c r="U46" s="1206"/>
      <c r="V46" s="1420"/>
      <c r="W46" s="1420"/>
      <c r="X46" s="1420"/>
      <c r="Y46" s="1420"/>
      <c r="Z46" s="1420"/>
      <c r="AA46" s="1420"/>
      <c r="AB46" s="1420"/>
    </row>
    <row r="47" spans="1:28" ht="12.75">
      <c r="A47" s="1420"/>
      <c r="B47" s="1420"/>
      <c r="C47" s="1420"/>
      <c r="D47" s="1420"/>
      <c r="E47" s="1420"/>
      <c r="F47" s="1420"/>
      <c r="G47" s="1420"/>
      <c r="H47" s="1420"/>
      <c r="I47" s="1420"/>
      <c r="J47" s="1206"/>
      <c r="K47" s="1206"/>
      <c r="L47" s="1206"/>
      <c r="M47" s="1206"/>
      <c r="N47" s="1206"/>
      <c r="O47" s="1206"/>
      <c r="P47" s="1206"/>
      <c r="Q47" s="1206"/>
      <c r="R47" s="1206"/>
      <c r="S47" s="1206"/>
      <c r="T47" s="1206"/>
      <c r="U47" s="1206"/>
      <c r="V47" s="1420"/>
      <c r="W47" s="1420"/>
      <c r="X47" s="1420"/>
      <c r="Y47" s="1420"/>
      <c r="Z47" s="1420"/>
      <c r="AA47" s="1420"/>
      <c r="AB47" s="1420"/>
    </row>
    <row r="48" spans="1:28" ht="12.75">
      <c r="A48" s="1420"/>
      <c r="B48" s="1420"/>
      <c r="C48" s="1420"/>
      <c r="D48" s="1420"/>
      <c r="E48" s="1420"/>
      <c r="F48" s="1420"/>
      <c r="G48" s="1420"/>
      <c r="H48" s="1420"/>
      <c r="I48" s="1420"/>
      <c r="J48" s="1206"/>
      <c r="K48" s="1206"/>
      <c r="L48" s="1206"/>
      <c r="M48" s="1206"/>
      <c r="N48" s="1206"/>
      <c r="O48" s="1206"/>
      <c r="P48" s="1206"/>
      <c r="Q48" s="1206"/>
      <c r="R48" s="1206"/>
      <c r="S48" s="1206"/>
      <c r="T48" s="1206"/>
      <c r="U48" s="1206"/>
      <c r="V48" s="1420"/>
      <c r="W48" s="1420"/>
      <c r="X48" s="1420"/>
      <c r="Y48" s="1420"/>
      <c r="Z48" s="1420"/>
      <c r="AA48" s="1420"/>
      <c r="AB48" s="1420"/>
    </row>
    <row r="49" spans="1:28" ht="12.75">
      <c r="A49" s="1420"/>
      <c r="B49" s="1420"/>
      <c r="C49" s="1420"/>
      <c r="D49" s="1420"/>
      <c r="E49" s="1420"/>
      <c r="F49" s="1420"/>
      <c r="G49" s="1420"/>
      <c r="H49" s="1420"/>
      <c r="I49" s="1420"/>
      <c r="J49" s="1206"/>
      <c r="K49" s="1206"/>
      <c r="L49" s="1206"/>
      <c r="M49" s="1206"/>
      <c r="N49" s="1206"/>
      <c r="O49" s="1206"/>
      <c r="P49" s="1206"/>
      <c r="Q49" s="1206"/>
      <c r="R49" s="1206"/>
      <c r="S49" s="1206"/>
      <c r="T49" s="1206"/>
      <c r="U49" s="1206"/>
      <c r="V49" s="1420"/>
      <c r="W49" s="1420"/>
      <c r="X49" s="1420"/>
      <c r="Y49" s="1420"/>
      <c r="Z49" s="1420"/>
      <c r="AA49" s="1420"/>
      <c r="AB49" s="1420"/>
    </row>
    <row r="50" spans="1:21" ht="12.75">
      <c r="A50" s="1420"/>
      <c r="B50" s="1420"/>
      <c r="C50" s="1420"/>
      <c r="D50" s="1420"/>
      <c r="E50" s="1420"/>
      <c r="F50" s="1420"/>
      <c r="G50" s="1420"/>
      <c r="H50" s="1420"/>
      <c r="I50" s="1420"/>
      <c r="J50" s="1206"/>
      <c r="K50" s="854"/>
      <c r="L50" s="854"/>
      <c r="M50" s="854"/>
      <c r="N50" s="854"/>
      <c r="O50" s="854"/>
      <c r="P50" s="854"/>
      <c r="Q50" s="854"/>
      <c r="R50" s="854"/>
      <c r="S50" s="854"/>
      <c r="T50" s="854"/>
      <c r="U50" s="854"/>
    </row>
    <row r="51" spans="10:21" ht="12.75">
      <c r="J51" s="854"/>
      <c r="K51" s="854"/>
      <c r="L51" s="854"/>
      <c r="M51" s="854"/>
      <c r="N51" s="854"/>
      <c r="O51" s="854"/>
      <c r="P51" s="854"/>
      <c r="Q51" s="854"/>
      <c r="R51" s="854"/>
      <c r="S51" s="854"/>
      <c r="T51" s="854"/>
      <c r="U51" s="854"/>
    </row>
    <row r="52" spans="10:21" ht="12.75">
      <c r="J52" s="854"/>
      <c r="K52" s="854"/>
      <c r="L52" s="854"/>
      <c r="M52" s="854"/>
      <c r="N52" s="854"/>
      <c r="O52" s="854"/>
      <c r="P52" s="854"/>
      <c r="Q52" s="854"/>
      <c r="R52" s="854"/>
      <c r="S52" s="854"/>
      <c r="T52" s="854"/>
      <c r="U52" s="854"/>
    </row>
    <row r="53" spans="10:21" ht="12.75">
      <c r="J53" s="854"/>
      <c r="K53" s="854"/>
      <c r="L53" s="854"/>
      <c r="M53" s="854"/>
      <c r="N53" s="854"/>
      <c r="O53" s="854"/>
      <c r="P53" s="854"/>
      <c r="Q53" s="854"/>
      <c r="R53" s="854"/>
      <c r="S53" s="854"/>
      <c r="T53" s="854"/>
      <c r="U53" s="854"/>
    </row>
    <row r="54" spans="10:21" ht="12.75">
      <c r="J54" s="854"/>
      <c r="K54" s="854"/>
      <c r="L54" s="854"/>
      <c r="M54" s="854"/>
      <c r="N54" s="854"/>
      <c r="O54" s="854"/>
      <c r="P54" s="854"/>
      <c r="Q54" s="854"/>
      <c r="R54" s="854"/>
      <c r="S54" s="854"/>
      <c r="T54" s="854"/>
      <c r="U54" s="854"/>
    </row>
    <row r="55" spans="10:21" ht="12.75">
      <c r="J55" s="854"/>
      <c r="K55" s="854"/>
      <c r="L55" s="854"/>
      <c r="M55" s="854"/>
      <c r="N55" s="854"/>
      <c r="O55" s="854"/>
      <c r="P55" s="854"/>
      <c r="Q55" s="854"/>
      <c r="R55" s="854"/>
      <c r="S55" s="854"/>
      <c r="T55" s="854"/>
      <c r="U55" s="854"/>
    </row>
    <row r="56" spans="10:21" ht="12.75">
      <c r="J56" s="854"/>
      <c r="K56" s="854"/>
      <c r="L56" s="854"/>
      <c r="M56" s="854"/>
      <c r="N56" s="854"/>
      <c r="O56" s="854"/>
      <c r="P56" s="854"/>
      <c r="Q56" s="854"/>
      <c r="R56" s="854"/>
      <c r="S56" s="854"/>
      <c r="T56" s="854"/>
      <c r="U56" s="854"/>
    </row>
    <row r="57" spans="10:21" ht="12.75">
      <c r="J57" s="854"/>
      <c r="K57" s="854"/>
      <c r="L57" s="854"/>
      <c r="M57" s="854"/>
      <c r="N57" s="854"/>
      <c r="O57" s="854"/>
      <c r="P57" s="854"/>
      <c r="Q57" s="854"/>
      <c r="R57" s="854"/>
      <c r="S57" s="854"/>
      <c r="T57" s="854"/>
      <c r="U57" s="854"/>
    </row>
    <row r="58" spans="10:21" ht="12.75">
      <c r="J58" s="854"/>
      <c r="K58" s="854"/>
      <c r="L58" s="854"/>
      <c r="M58" s="854"/>
      <c r="N58" s="854"/>
      <c r="O58" s="854"/>
      <c r="P58" s="854"/>
      <c r="Q58" s="854"/>
      <c r="R58" s="854"/>
      <c r="S58" s="854"/>
      <c r="T58" s="854"/>
      <c r="U58" s="854"/>
    </row>
  </sheetData>
  <mergeCells count="7">
    <mergeCell ref="B21:I21"/>
    <mergeCell ref="H9:I9"/>
    <mergeCell ref="B8:I8"/>
    <mergeCell ref="B2:I2"/>
    <mergeCell ref="B3:I3"/>
    <mergeCell ref="B4:I4"/>
    <mergeCell ref="B7:I7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9">
    <tabColor indexed="50"/>
  </sheetPr>
  <dimension ref="A1:IV5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111" customFormat="1" ht="16.5" customHeight="1">
      <c r="I1" s="1112"/>
    </row>
    <row r="2" spans="2:9" s="1113" customFormat="1" ht="16.5" customHeight="1">
      <c r="B2" s="1856" t="s">
        <v>574</v>
      </c>
      <c r="C2" s="1856"/>
      <c r="D2" s="1856"/>
      <c r="E2" s="1856"/>
      <c r="F2" s="1856"/>
      <c r="G2" s="1856"/>
      <c r="H2" s="1856"/>
      <c r="I2" s="1856"/>
    </row>
    <row r="3" spans="2:9" s="313" customFormat="1" ht="16.5" customHeight="1">
      <c r="B3" s="1855" t="s">
        <v>575</v>
      </c>
      <c r="C3" s="1855"/>
      <c r="D3" s="1855"/>
      <c r="E3" s="1855"/>
      <c r="F3" s="1855"/>
      <c r="G3" s="1855"/>
      <c r="H3" s="1855"/>
      <c r="I3" s="1855"/>
    </row>
    <row r="4" spans="2:97" s="422" customFormat="1" ht="16.5" customHeight="1">
      <c r="B4" s="1854" t="s">
        <v>626</v>
      </c>
      <c r="C4" s="1854"/>
      <c r="D4" s="1854"/>
      <c r="E4" s="1854"/>
      <c r="F4" s="1854"/>
      <c r="G4" s="1854"/>
      <c r="H4" s="1854"/>
      <c r="I4" s="1854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2:97" s="398" customFormat="1" ht="16.5" customHeight="1">
      <c r="B5" s="399" t="s">
        <v>374</v>
      </c>
      <c r="C5" s="423" t="s">
        <v>21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pans="2:97" s="398" customFormat="1" ht="16.5" customHeight="1">
      <c r="B6" s="399" t="s">
        <v>374</v>
      </c>
      <c r="C6" s="423" t="s">
        <v>683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="239" customFormat="1" ht="16.5" customHeight="1">
      <c r="G7" s="240"/>
    </row>
    <row r="8" spans="1:10" s="3" customFormat="1" ht="16.5" customHeight="1">
      <c r="A8" s="48"/>
      <c r="B8" s="1475" t="s">
        <v>856</v>
      </c>
      <c r="C8" s="1850"/>
      <c r="D8" s="1850"/>
      <c r="E8" s="1850"/>
      <c r="F8" s="1850"/>
      <c r="G8" s="1850"/>
      <c r="H8" s="1850"/>
      <c r="I8" s="1850"/>
      <c r="J8" s="2"/>
    </row>
    <row r="9" spans="2:10" s="10" customFormat="1" ht="16.5" customHeight="1">
      <c r="B9" s="319"/>
      <c r="C9" s="320"/>
      <c r="D9" s="320"/>
      <c r="E9" s="320"/>
      <c r="F9" s="320"/>
      <c r="G9" s="320"/>
      <c r="H9" s="320"/>
      <c r="I9" s="320"/>
      <c r="J9" s="13"/>
    </row>
    <row r="10" spans="3:24" s="303" customFormat="1" ht="16.5" customHeight="1">
      <c r="C10" s="425">
        <v>1</v>
      </c>
      <c r="D10" s="426" t="s">
        <v>424</v>
      </c>
      <c r="E10" s="427" t="s">
        <v>537</v>
      </c>
      <c r="F10" s="427" t="s">
        <v>372</v>
      </c>
      <c r="G10" s="427" t="s">
        <v>538</v>
      </c>
      <c r="H10" s="428">
        <v>1</v>
      </c>
      <c r="I10" s="429">
        <f>TIME(16,0,0)</f>
        <v>0.6666666666666666</v>
      </c>
      <c r="J10" s="430"/>
      <c r="K10" s="430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3:24" s="251" customFormat="1" ht="16.5" customHeight="1">
      <c r="C11" s="431">
        <v>2</v>
      </c>
      <c r="D11" s="432" t="s">
        <v>424</v>
      </c>
      <c r="E11" s="432" t="s">
        <v>539</v>
      </c>
      <c r="F11" s="433" t="s">
        <v>372</v>
      </c>
      <c r="G11" s="433" t="s">
        <v>538</v>
      </c>
      <c r="H11" s="434">
        <v>1</v>
      </c>
      <c r="I11" s="435">
        <f aca="true" t="shared" si="0" ref="I11:I21">I10+TIME(0,H10,0)</f>
        <v>0.6673611111111111</v>
      </c>
      <c r="J11" s="436"/>
      <c r="K11" s="436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</row>
    <row r="12" spans="3:24" s="303" customFormat="1" ht="16.5" customHeight="1">
      <c r="C12" s="437">
        <v>3</v>
      </c>
      <c r="D12" s="426" t="s">
        <v>424</v>
      </c>
      <c r="E12" s="441" t="s">
        <v>540</v>
      </c>
      <c r="F12" s="427" t="s">
        <v>372</v>
      </c>
      <c r="G12" s="427" t="s">
        <v>538</v>
      </c>
      <c r="H12" s="428">
        <v>3</v>
      </c>
      <c r="I12" s="429">
        <f t="shared" si="0"/>
        <v>0.6680555555555555</v>
      </c>
      <c r="J12" s="430"/>
      <c r="K12" s="430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</row>
    <row r="13" spans="3:24" s="251" customFormat="1" ht="16.5" customHeight="1">
      <c r="C13" s="431">
        <v>4</v>
      </c>
      <c r="D13" s="432" t="s">
        <v>424</v>
      </c>
      <c r="E13" s="440" t="s">
        <v>541</v>
      </c>
      <c r="F13" s="433" t="s">
        <v>372</v>
      </c>
      <c r="G13" s="433" t="s">
        <v>538</v>
      </c>
      <c r="H13" s="434">
        <v>5</v>
      </c>
      <c r="I13" s="435">
        <f t="shared" si="0"/>
        <v>0.6701388888888888</v>
      </c>
      <c r="J13" s="436"/>
      <c r="K13" s="436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</row>
    <row r="14" spans="3:24" s="303" customFormat="1" ht="16.5" customHeight="1">
      <c r="C14" s="443">
        <v>5</v>
      </c>
      <c r="D14" s="427" t="s">
        <v>421</v>
      </c>
      <c r="E14" s="427" t="s">
        <v>295</v>
      </c>
      <c r="F14" s="427" t="s">
        <v>372</v>
      </c>
      <c r="G14" s="427" t="s">
        <v>538</v>
      </c>
      <c r="H14" s="428">
        <v>10</v>
      </c>
      <c r="I14" s="429">
        <f t="shared" si="0"/>
        <v>0.673611111111111</v>
      </c>
      <c r="J14" s="430"/>
      <c r="K14" s="430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</row>
    <row r="15" spans="3:24" s="251" customFormat="1" ht="16.5" customHeight="1">
      <c r="C15" s="442">
        <v>6</v>
      </c>
      <c r="D15" s="433" t="s">
        <v>421</v>
      </c>
      <c r="E15" s="440" t="s">
        <v>642</v>
      </c>
      <c r="F15" s="433" t="s">
        <v>372</v>
      </c>
      <c r="G15" s="433" t="s">
        <v>538</v>
      </c>
      <c r="H15" s="434">
        <v>5</v>
      </c>
      <c r="I15" s="435">
        <f t="shared" si="0"/>
        <v>0.6805555555555555</v>
      </c>
      <c r="J15" s="436"/>
      <c r="K15" s="436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</row>
    <row r="16" spans="3:11" s="303" customFormat="1" ht="16.5" customHeight="1">
      <c r="C16" s="425">
        <v>7</v>
      </c>
      <c r="D16" s="427" t="s">
        <v>421</v>
      </c>
      <c r="E16" s="528" t="s">
        <v>34</v>
      </c>
      <c r="F16" s="427" t="s">
        <v>372</v>
      </c>
      <c r="G16" s="427" t="s">
        <v>538</v>
      </c>
      <c r="H16" s="428">
        <v>15</v>
      </c>
      <c r="I16" s="429">
        <f t="shared" si="0"/>
        <v>0.6840277777777777</v>
      </c>
      <c r="J16" s="430"/>
      <c r="K16" s="430"/>
    </row>
    <row r="17" spans="3:11" s="251" customFormat="1" ht="16.5" customHeight="1">
      <c r="C17" s="847">
        <v>8</v>
      </c>
      <c r="D17" s="433" t="s">
        <v>423</v>
      </c>
      <c r="E17" s="846" t="s">
        <v>35</v>
      </c>
      <c r="F17" s="433" t="s">
        <v>372</v>
      </c>
      <c r="G17" s="433" t="s">
        <v>643</v>
      </c>
      <c r="H17" s="434">
        <v>20</v>
      </c>
      <c r="I17" s="435">
        <f t="shared" si="0"/>
        <v>0.6944444444444443</v>
      </c>
      <c r="J17" s="436"/>
      <c r="K17" s="436"/>
    </row>
    <row r="18" spans="3:11" s="105" customFormat="1" ht="16.5" customHeight="1">
      <c r="C18" s="627">
        <v>9</v>
      </c>
      <c r="D18" s="438" t="s">
        <v>227</v>
      </c>
      <c r="E18" s="528" t="s">
        <v>857</v>
      </c>
      <c r="F18" s="438" t="s">
        <v>372</v>
      </c>
      <c r="G18" s="438" t="s">
        <v>643</v>
      </c>
      <c r="H18" s="428">
        <v>60</v>
      </c>
      <c r="I18" s="429">
        <f t="shared" si="0"/>
        <v>0.7083333333333331</v>
      </c>
      <c r="J18" s="632"/>
      <c r="K18" s="632"/>
    </row>
    <row r="19" spans="1:256" s="105" customFormat="1" ht="16.5" customHeight="1">
      <c r="A19" s="251"/>
      <c r="B19" s="251"/>
      <c r="C19" s="847">
        <v>8</v>
      </c>
      <c r="D19" s="433"/>
      <c r="E19" s="846" t="s">
        <v>422</v>
      </c>
      <c r="F19" s="433" t="s">
        <v>372</v>
      </c>
      <c r="G19" s="433"/>
      <c r="H19" s="434">
        <v>90</v>
      </c>
      <c r="I19" s="435">
        <f t="shared" si="0"/>
        <v>0.7499999999999998</v>
      </c>
      <c r="J19" s="436"/>
      <c r="K19" s="436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1"/>
      <c r="FK19" s="251"/>
      <c r="FL19" s="251"/>
      <c r="FM19" s="251"/>
      <c r="FN19" s="251"/>
      <c r="FO19" s="251"/>
      <c r="FP19" s="251"/>
      <c r="FQ19" s="251"/>
      <c r="FR19" s="251"/>
      <c r="FS19" s="251"/>
      <c r="FT19" s="251"/>
      <c r="FU19" s="251"/>
      <c r="FV19" s="251"/>
      <c r="FW19" s="251"/>
      <c r="FX19" s="251"/>
      <c r="FY19" s="251"/>
      <c r="FZ19" s="251"/>
      <c r="GA19" s="251"/>
      <c r="GB19" s="251"/>
      <c r="GC19" s="251"/>
      <c r="GD19" s="251"/>
      <c r="GE19" s="251"/>
      <c r="GF19" s="251"/>
      <c r="GG19" s="251"/>
      <c r="GH19" s="251"/>
      <c r="GI19" s="251"/>
      <c r="GJ19" s="251"/>
      <c r="GK19" s="251"/>
      <c r="GL19" s="251"/>
      <c r="GM19" s="251"/>
      <c r="GN19" s="251"/>
      <c r="GO19" s="251"/>
      <c r="GP19" s="251"/>
      <c r="GQ19" s="251"/>
      <c r="GR19" s="251"/>
      <c r="GS19" s="251"/>
      <c r="GT19" s="251"/>
      <c r="GU19" s="251"/>
      <c r="GV19" s="251"/>
      <c r="GW19" s="251"/>
      <c r="GX19" s="251"/>
      <c r="GY19" s="251"/>
      <c r="GZ19" s="251"/>
      <c r="HA19" s="251"/>
      <c r="HB19" s="251"/>
      <c r="HC19" s="251"/>
      <c r="HD19" s="251"/>
      <c r="HE19" s="251"/>
      <c r="HF19" s="251"/>
      <c r="HG19" s="251"/>
      <c r="HH19" s="251"/>
      <c r="HI19" s="251"/>
      <c r="HJ19" s="251"/>
      <c r="HK19" s="251"/>
      <c r="HL19" s="251"/>
      <c r="HM19" s="251"/>
      <c r="HN19" s="251"/>
      <c r="HO19" s="251"/>
      <c r="HP19" s="251"/>
      <c r="HQ19" s="251"/>
      <c r="HR19" s="251"/>
      <c r="HS19" s="251"/>
      <c r="HT19" s="251"/>
      <c r="HU19" s="251"/>
      <c r="HV19" s="251"/>
      <c r="HW19" s="251"/>
      <c r="HX19" s="251"/>
      <c r="HY19" s="251"/>
      <c r="HZ19" s="251"/>
      <c r="IA19" s="251"/>
      <c r="IB19" s="251"/>
      <c r="IC19" s="251"/>
      <c r="ID19" s="251"/>
      <c r="IE19" s="251"/>
      <c r="IF19" s="251"/>
      <c r="IG19" s="251"/>
      <c r="IH19" s="251"/>
      <c r="II19" s="251"/>
      <c r="IJ19" s="251"/>
      <c r="IK19" s="251"/>
      <c r="IL19" s="251"/>
      <c r="IM19" s="251"/>
      <c r="IN19" s="251"/>
      <c r="IO19" s="251"/>
      <c r="IP19" s="251"/>
      <c r="IQ19" s="251"/>
      <c r="IR19" s="251"/>
      <c r="IS19" s="251"/>
      <c r="IT19" s="251"/>
      <c r="IU19" s="251"/>
      <c r="IV19" s="251"/>
    </row>
    <row r="20" spans="3:11" s="105" customFormat="1" ht="16.5" customHeight="1">
      <c r="C20" s="627">
        <v>9</v>
      </c>
      <c r="D20" s="438" t="s">
        <v>227</v>
      </c>
      <c r="E20" s="528" t="s">
        <v>857</v>
      </c>
      <c r="F20" s="438" t="s">
        <v>372</v>
      </c>
      <c r="G20" s="438" t="s">
        <v>643</v>
      </c>
      <c r="H20" s="428">
        <v>120</v>
      </c>
      <c r="I20" s="429">
        <f t="shared" si="0"/>
        <v>0.8124999999999998</v>
      </c>
      <c r="J20" s="632"/>
      <c r="K20" s="632"/>
    </row>
    <row r="21" spans="3:11" s="251" customFormat="1" ht="16.5" customHeight="1">
      <c r="C21" s="847">
        <v>10</v>
      </c>
      <c r="D21" s="433" t="s">
        <v>374</v>
      </c>
      <c r="E21" s="846" t="s">
        <v>99</v>
      </c>
      <c r="F21" s="433" t="s">
        <v>372</v>
      </c>
      <c r="G21" s="433"/>
      <c r="H21" s="434"/>
      <c r="I21" s="435">
        <f t="shared" si="0"/>
        <v>0.8958333333333331</v>
      </c>
      <c r="J21" s="436"/>
      <c r="K21" s="436"/>
    </row>
    <row r="22" s="239" customFormat="1" ht="16.5" customHeight="1">
      <c r="G22" s="240"/>
    </row>
    <row r="23" spans="1:10" s="3" customFormat="1" ht="16.5" customHeight="1">
      <c r="A23" s="48"/>
      <c r="B23" s="1475" t="s">
        <v>858</v>
      </c>
      <c r="C23" s="1850"/>
      <c r="D23" s="1850"/>
      <c r="E23" s="1850"/>
      <c r="F23" s="1850"/>
      <c r="G23" s="1850"/>
      <c r="H23" s="1850"/>
      <c r="I23" s="1850"/>
      <c r="J23" s="2"/>
    </row>
    <row r="24" spans="3:11" s="251" customFormat="1" ht="16.5" customHeight="1">
      <c r="C24" s="847"/>
      <c r="D24" s="433" t="s">
        <v>227</v>
      </c>
      <c r="E24" s="846" t="s">
        <v>857</v>
      </c>
      <c r="F24" s="433" t="s">
        <v>372</v>
      </c>
      <c r="G24" s="433" t="s">
        <v>643</v>
      </c>
      <c r="H24" s="434">
        <v>90</v>
      </c>
      <c r="I24" s="435">
        <f>TIME(8,0,0)</f>
        <v>0.3333333333333333</v>
      </c>
      <c r="J24" s="436"/>
      <c r="K24" s="436"/>
    </row>
    <row r="25" spans="3:11" s="105" customFormat="1" ht="16.5" customHeight="1">
      <c r="C25" s="627"/>
      <c r="D25" s="628" t="s">
        <v>859</v>
      </c>
      <c r="E25" s="629" t="s">
        <v>860</v>
      </c>
      <c r="F25" s="628"/>
      <c r="G25" s="628"/>
      <c r="H25" s="630">
        <v>30</v>
      </c>
      <c r="I25" s="429">
        <f>I24+TIME(0,H24,0)</f>
        <v>0.3958333333333333</v>
      </c>
      <c r="J25" s="632"/>
      <c r="K25" s="632"/>
    </row>
    <row r="26" spans="3:11" s="251" customFormat="1" ht="16.5" customHeight="1">
      <c r="C26" s="1210">
        <v>11</v>
      </c>
      <c r="D26" s="440"/>
      <c r="E26" s="846" t="s">
        <v>861</v>
      </c>
      <c r="F26" s="440" t="s">
        <v>372</v>
      </c>
      <c r="G26" s="440"/>
      <c r="H26" s="434">
        <v>210</v>
      </c>
      <c r="I26" s="435">
        <f>I25+TIME(0,H25,0)</f>
        <v>0.41666666666666663</v>
      </c>
      <c r="J26" s="436"/>
      <c r="K26" s="436"/>
    </row>
    <row r="27" spans="3:11" s="105" customFormat="1" ht="16.5" customHeight="1">
      <c r="C27" s="627">
        <v>12</v>
      </c>
      <c r="D27" s="628" t="s">
        <v>423</v>
      </c>
      <c r="E27" s="629" t="s">
        <v>847</v>
      </c>
      <c r="F27" s="628" t="s">
        <v>372</v>
      </c>
      <c r="G27" s="628" t="s">
        <v>643</v>
      </c>
      <c r="H27" s="630">
        <v>120</v>
      </c>
      <c r="I27" s="631">
        <f>I26+TIME(0,H26,0)</f>
        <v>0.5625</v>
      </c>
      <c r="J27" s="632"/>
      <c r="K27" s="632"/>
    </row>
    <row r="28" spans="3:11" s="251" customFormat="1" ht="16.5" customHeight="1">
      <c r="C28" s="847">
        <v>13</v>
      </c>
      <c r="D28" s="440"/>
      <c r="E28" s="846" t="s">
        <v>37</v>
      </c>
      <c r="F28" s="440" t="s">
        <v>372</v>
      </c>
      <c r="G28" s="440"/>
      <c r="H28" s="434"/>
      <c r="I28" s="435">
        <f>I27+TIME(0,H27,0)</f>
        <v>0.6458333333333334</v>
      </c>
      <c r="J28" s="436"/>
      <c r="K28" s="436"/>
    </row>
    <row r="29" s="239" customFormat="1" ht="16.5" customHeight="1">
      <c r="G29" s="240"/>
    </row>
    <row r="30" spans="1:10" s="3" customFormat="1" ht="16.5" customHeight="1">
      <c r="A30" s="48"/>
      <c r="B30" s="1475" t="s">
        <v>862</v>
      </c>
      <c r="C30" s="1850"/>
      <c r="D30" s="1850"/>
      <c r="E30" s="1850"/>
      <c r="F30" s="1850"/>
      <c r="G30" s="1850"/>
      <c r="H30" s="1850"/>
      <c r="I30" s="1850"/>
      <c r="J30" s="2"/>
    </row>
    <row r="31" spans="3:11" s="303" customFormat="1" ht="16.5" customHeight="1">
      <c r="C31" s="425">
        <v>13</v>
      </c>
      <c r="D31" s="438" t="s">
        <v>227</v>
      </c>
      <c r="E31" s="528" t="s">
        <v>847</v>
      </c>
      <c r="F31" s="438" t="s">
        <v>372</v>
      </c>
      <c r="G31" s="438" t="s">
        <v>643</v>
      </c>
      <c r="H31" s="428">
        <v>120</v>
      </c>
      <c r="I31" s="429">
        <f>TIME(16,0,0)</f>
        <v>0.6666666666666666</v>
      </c>
      <c r="J31" s="430"/>
      <c r="K31" s="430"/>
    </row>
    <row r="32" spans="3:24" s="251" customFormat="1" ht="16.5" customHeight="1">
      <c r="C32" s="847">
        <v>16</v>
      </c>
      <c r="D32" s="432"/>
      <c r="E32" s="433" t="s">
        <v>863</v>
      </c>
      <c r="F32" s="433"/>
      <c r="G32" s="433"/>
      <c r="H32" s="434">
        <v>90</v>
      </c>
      <c r="I32" s="435">
        <f>I31+TIME(0,H31,0)</f>
        <v>0.75</v>
      </c>
      <c r="J32" s="436"/>
      <c r="K32" s="436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</row>
    <row r="33" spans="3:11" s="303" customFormat="1" ht="16.5" customHeight="1">
      <c r="C33" s="425">
        <v>19</v>
      </c>
      <c r="D33" s="427" t="s">
        <v>77</v>
      </c>
      <c r="E33" s="528" t="s">
        <v>644</v>
      </c>
      <c r="F33" s="427" t="s">
        <v>372</v>
      </c>
      <c r="G33" s="427" t="s">
        <v>538</v>
      </c>
      <c r="H33" s="428">
        <v>60</v>
      </c>
      <c r="I33" s="429">
        <f>I32+TIME(0,H32,0)</f>
        <v>0.8125</v>
      </c>
      <c r="J33" s="430"/>
      <c r="K33" s="430"/>
    </row>
    <row r="34" spans="3:24" s="251" customFormat="1" ht="16.5" customHeight="1">
      <c r="C34" s="1210">
        <v>20</v>
      </c>
      <c r="D34" s="432" t="s">
        <v>77</v>
      </c>
      <c r="E34" s="846" t="s">
        <v>100</v>
      </c>
      <c r="F34" s="440" t="s">
        <v>374</v>
      </c>
      <c r="G34" s="440" t="s">
        <v>538</v>
      </c>
      <c r="H34" s="434">
        <v>60</v>
      </c>
      <c r="I34" s="435">
        <f>I33+TIME(0,H33,0)</f>
        <v>0.8541666666666666</v>
      </c>
      <c r="J34" s="436"/>
      <c r="K34" s="436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</row>
    <row r="35" spans="3:11" s="303" customFormat="1" ht="16.5" customHeight="1">
      <c r="C35" s="425">
        <v>21</v>
      </c>
      <c r="D35" s="427"/>
      <c r="E35" s="528" t="s">
        <v>409</v>
      </c>
      <c r="F35" s="427"/>
      <c r="G35" s="427"/>
      <c r="H35" s="428"/>
      <c r="I35" s="429">
        <f>I34+TIME(0,H34,0)</f>
        <v>0.8958333333333333</v>
      </c>
      <c r="J35" s="430"/>
      <c r="K35" s="430"/>
    </row>
    <row r="36" spans="3:24" s="251" customFormat="1" ht="16.5" customHeight="1">
      <c r="C36" s="847"/>
      <c r="D36" s="432"/>
      <c r="E36" s="380" t="s">
        <v>468</v>
      </c>
      <c r="F36" s="433"/>
      <c r="G36" s="433"/>
      <c r="H36" s="434"/>
      <c r="I36" s="435"/>
      <c r="J36" s="436"/>
      <c r="K36" s="436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</row>
    <row r="37" spans="3:11" s="303" customFormat="1" ht="16.5" customHeight="1">
      <c r="C37" s="425"/>
      <c r="D37" s="427"/>
      <c r="E37" s="528"/>
      <c r="F37" s="427"/>
      <c r="G37" s="427"/>
      <c r="H37" s="428"/>
      <c r="I37" s="429"/>
      <c r="J37" s="430"/>
      <c r="K37" s="430"/>
    </row>
    <row r="38" spans="3:24" s="251" customFormat="1" ht="16.5" customHeight="1">
      <c r="C38" s="847"/>
      <c r="D38" s="432"/>
      <c r="E38" s="41" t="s">
        <v>426</v>
      </c>
      <c r="F38" s="433"/>
      <c r="G38" s="433"/>
      <c r="H38" s="434"/>
      <c r="I38" s="435"/>
      <c r="J38" s="436"/>
      <c r="K38" s="436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</row>
    <row r="39" spans="3:11" s="303" customFormat="1" ht="16.5" customHeight="1">
      <c r="C39" s="425"/>
      <c r="D39" s="427"/>
      <c r="E39" s="41" t="s">
        <v>333</v>
      </c>
      <c r="F39" s="427"/>
      <c r="G39" s="427"/>
      <c r="H39" s="428"/>
      <c r="I39" s="429"/>
      <c r="J39" s="430"/>
      <c r="K39" s="430"/>
    </row>
    <row r="40" spans="3:24" s="251" customFormat="1" ht="16.5" customHeight="1">
      <c r="C40" s="847"/>
      <c r="D40" s="432"/>
      <c r="E40" s="433"/>
      <c r="F40" s="433"/>
      <c r="G40" s="433"/>
      <c r="H40" s="434"/>
      <c r="I40" s="435"/>
      <c r="J40" s="436"/>
      <c r="K40" s="436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</row>
    <row r="41" spans="1:9" s="415" customFormat="1" ht="16.5" customHeight="1">
      <c r="A41" s="239"/>
      <c r="B41" s="239"/>
      <c r="C41" s="239"/>
      <c r="D41" s="239"/>
      <c r="E41" s="239"/>
      <c r="F41" s="239"/>
      <c r="G41" s="239"/>
      <c r="H41" s="314"/>
      <c r="I41" s="240"/>
    </row>
    <row r="42" ht="16.5" customHeight="1">
      <c r="C42" s="213"/>
    </row>
    <row r="43" ht="16.5" customHeight="1">
      <c r="C43" s="213"/>
    </row>
    <row r="44" ht="16.5" customHeight="1">
      <c r="C44" s="213"/>
    </row>
    <row r="45" ht="16.5" customHeight="1">
      <c r="C45" s="213"/>
    </row>
    <row r="46" ht="16.5" customHeight="1">
      <c r="C46" s="213"/>
    </row>
    <row r="47" ht="16.5" customHeight="1">
      <c r="C47" s="213"/>
    </row>
    <row r="48" ht="16.5" customHeight="1">
      <c r="C48" s="213"/>
    </row>
    <row r="49" ht="16.5" customHeight="1">
      <c r="C49" s="213"/>
    </row>
    <row r="50" ht="16.5" customHeight="1">
      <c r="C50" s="213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  <row r="55" ht="16.5" customHeight="1">
      <c r="C55" s="213"/>
    </row>
  </sheetData>
  <mergeCells count="6">
    <mergeCell ref="B23:I23"/>
    <mergeCell ref="B30:I30"/>
    <mergeCell ref="B2:I2"/>
    <mergeCell ref="B3:I3"/>
    <mergeCell ref="B4:I4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8"/>
  </sheetPr>
  <dimension ref="A1:CS43"/>
  <sheetViews>
    <sheetView showGridLines="0" zoomScale="90" zoomScaleNormal="90" workbookViewId="0" topLeftCell="A1">
      <selection activeCell="A1" sqref="A1"/>
    </sheetView>
  </sheetViews>
  <sheetFormatPr defaultColWidth="9.140625" defaultRowHeight="18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316" customFormat="1" ht="18" customHeight="1">
      <c r="I1" s="1221"/>
    </row>
    <row r="2" spans="2:9" s="1222" customFormat="1" ht="18" customHeight="1">
      <c r="B2" s="1852" t="s">
        <v>891</v>
      </c>
      <c r="C2" s="1852"/>
      <c r="D2" s="1852"/>
      <c r="E2" s="1852"/>
      <c r="F2" s="1852"/>
      <c r="G2" s="1852"/>
      <c r="H2" s="1852"/>
      <c r="I2" s="1852"/>
    </row>
    <row r="3" spans="2:9" s="313" customFormat="1" ht="18" customHeight="1">
      <c r="B3" s="1855" t="s">
        <v>890</v>
      </c>
      <c r="C3" s="1855"/>
      <c r="D3" s="1855"/>
      <c r="E3" s="1855"/>
      <c r="F3" s="1855"/>
      <c r="G3" s="1855"/>
      <c r="H3" s="1855"/>
      <c r="I3" s="1855"/>
    </row>
    <row r="4" spans="2:97" s="422" customFormat="1" ht="18" customHeight="1">
      <c r="B4" s="1854" t="s">
        <v>790</v>
      </c>
      <c r="C4" s="1854"/>
      <c r="D4" s="1854"/>
      <c r="E4" s="1854"/>
      <c r="F4" s="1854"/>
      <c r="G4" s="1854"/>
      <c r="H4" s="1854"/>
      <c r="I4" s="1854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1:9" s="88" customFormat="1" ht="18" customHeight="1">
      <c r="A5" s="1020"/>
      <c r="B5" s="1021" t="s">
        <v>374</v>
      </c>
      <c r="C5" s="838" t="s">
        <v>886</v>
      </c>
      <c r="D5" s="1022"/>
      <c r="E5" s="1022"/>
      <c r="F5" s="1022"/>
      <c r="G5" s="1022"/>
      <c r="H5" s="1022"/>
      <c r="I5" s="1022"/>
    </row>
    <row r="6" spans="1:9" s="88" customFormat="1" ht="18" customHeight="1">
      <c r="A6" s="1020"/>
      <c r="B6" s="1021" t="s">
        <v>374</v>
      </c>
      <c r="C6" s="838" t="s">
        <v>887</v>
      </c>
      <c r="D6" s="1022"/>
      <c r="E6" s="1022"/>
      <c r="F6" s="1022"/>
      <c r="G6" s="1022"/>
      <c r="H6" s="1022"/>
      <c r="I6" s="1022"/>
    </row>
    <row r="7" spans="2:9" s="88" customFormat="1" ht="18" customHeight="1">
      <c r="B7" s="475" t="s">
        <v>374</v>
      </c>
      <c r="C7" s="323" t="s">
        <v>888</v>
      </c>
      <c r="D7" s="323"/>
      <c r="E7" s="323"/>
      <c r="F7" s="323"/>
      <c r="G7" s="323"/>
      <c r="H7" s="323"/>
      <c r="I7" s="323"/>
    </row>
    <row r="8" spans="2:9" s="88" customFormat="1" ht="18" customHeight="1">
      <c r="B8" s="475" t="s">
        <v>374</v>
      </c>
      <c r="C8" s="323" t="s">
        <v>889</v>
      </c>
      <c r="D8" s="323"/>
      <c r="E8" s="323"/>
      <c r="F8" s="323"/>
      <c r="G8" s="323"/>
      <c r="H8" s="323"/>
      <c r="I8" s="323"/>
    </row>
    <row r="9" s="239" customFormat="1" ht="18" customHeight="1">
      <c r="G9" s="240"/>
    </row>
    <row r="10" spans="1:10" s="3" customFormat="1" ht="18" customHeight="1">
      <c r="A10" s="48"/>
      <c r="B10" s="1475" t="s">
        <v>913</v>
      </c>
      <c r="C10" s="1850"/>
      <c r="D10" s="1850"/>
      <c r="E10" s="1850"/>
      <c r="F10" s="1850"/>
      <c r="G10" s="1850"/>
      <c r="H10" s="1850"/>
      <c r="I10" s="1850"/>
      <c r="J10" s="2"/>
    </row>
    <row r="11" spans="1:10" ht="18" customHeight="1">
      <c r="A11" s="249"/>
      <c r="B11" s="376"/>
      <c r="C11" s="462"/>
      <c r="D11" s="376"/>
      <c r="E11" s="463"/>
      <c r="F11" s="376"/>
      <c r="G11" s="376"/>
      <c r="H11" s="376"/>
      <c r="I11" s="376"/>
      <c r="J11" s="703"/>
    </row>
    <row r="12" spans="1:10" ht="18" customHeight="1">
      <c r="A12" s="311"/>
      <c r="B12" s="384"/>
      <c r="C12" s="464">
        <v>1</v>
      </c>
      <c r="D12" s="465" t="s">
        <v>424</v>
      </c>
      <c r="E12" s="465" t="s">
        <v>67</v>
      </c>
      <c r="F12" s="304" t="s">
        <v>372</v>
      </c>
      <c r="G12" s="304" t="s">
        <v>882</v>
      </c>
      <c r="H12" s="308">
        <v>0</v>
      </c>
      <c r="I12" s="385">
        <f>TIME(13,30,0)</f>
        <v>0.5625</v>
      </c>
      <c r="J12" s="854"/>
    </row>
    <row r="13" spans="1:10" ht="18" customHeight="1">
      <c r="A13" s="249"/>
      <c r="B13" s="243"/>
      <c r="C13" s="244">
        <f aca="true" t="shared" si="0" ref="C13:C18">C12+1</f>
        <v>2</v>
      </c>
      <c r="D13" s="244" t="s">
        <v>89</v>
      </c>
      <c r="E13" s="246" t="s">
        <v>135</v>
      </c>
      <c r="F13" s="244" t="s">
        <v>372</v>
      </c>
      <c r="G13" s="244" t="s">
        <v>882</v>
      </c>
      <c r="H13" s="245">
        <v>4</v>
      </c>
      <c r="I13" s="373">
        <f aca="true" t="shared" si="1" ref="I13:I19">I12+TIME(0,H12,0)</f>
        <v>0.5625</v>
      </c>
      <c r="J13" s="703"/>
    </row>
    <row r="14" spans="1:10" ht="18" customHeight="1">
      <c r="A14" s="311"/>
      <c r="B14" s="306"/>
      <c r="C14" s="304">
        <f t="shared" si="0"/>
        <v>3</v>
      </c>
      <c r="D14" s="304" t="s">
        <v>90</v>
      </c>
      <c r="E14" s="307" t="s">
        <v>420</v>
      </c>
      <c r="F14" s="304" t="s">
        <v>372</v>
      </c>
      <c r="G14" s="304" t="s">
        <v>882</v>
      </c>
      <c r="H14" s="308">
        <v>3</v>
      </c>
      <c r="I14" s="385">
        <f t="shared" si="1"/>
        <v>0.5652777777777778</v>
      </c>
      <c r="J14" s="854"/>
    </row>
    <row r="15" spans="1:10" ht="18" customHeight="1">
      <c r="A15" s="249"/>
      <c r="B15" s="376"/>
      <c r="C15" s="244">
        <f t="shared" si="0"/>
        <v>4</v>
      </c>
      <c r="D15" s="466" t="s">
        <v>423</v>
      </c>
      <c r="E15" s="466" t="s">
        <v>301</v>
      </c>
      <c r="F15" s="244" t="s">
        <v>372</v>
      </c>
      <c r="G15" s="244" t="s">
        <v>882</v>
      </c>
      <c r="H15" s="245">
        <v>3</v>
      </c>
      <c r="I15" s="373">
        <f t="shared" si="1"/>
        <v>0.5673611111111111</v>
      </c>
      <c r="J15" s="703"/>
    </row>
    <row r="16" spans="1:10" ht="18" customHeight="1">
      <c r="A16" s="311"/>
      <c r="B16" s="384"/>
      <c r="C16" s="304">
        <f t="shared" si="0"/>
        <v>5</v>
      </c>
      <c r="D16" s="465" t="s">
        <v>423</v>
      </c>
      <c r="E16" s="465" t="s">
        <v>136</v>
      </c>
      <c r="F16" s="304" t="s">
        <v>372</v>
      </c>
      <c r="G16" s="304" t="s">
        <v>882</v>
      </c>
      <c r="H16" s="308">
        <v>10</v>
      </c>
      <c r="I16" s="385">
        <f t="shared" si="1"/>
        <v>0.5694444444444444</v>
      </c>
      <c r="J16" s="854"/>
    </row>
    <row r="17" spans="1:10" ht="18" customHeight="1">
      <c r="A17" s="249"/>
      <c r="B17" s="376"/>
      <c r="C17" s="244">
        <f t="shared" si="0"/>
        <v>6</v>
      </c>
      <c r="D17" s="466" t="s">
        <v>423</v>
      </c>
      <c r="E17" s="466" t="s">
        <v>883</v>
      </c>
      <c r="F17" s="244" t="s">
        <v>374</v>
      </c>
      <c r="G17" s="244" t="s">
        <v>882</v>
      </c>
      <c r="H17" s="245">
        <v>360</v>
      </c>
      <c r="I17" s="373">
        <f t="shared" si="1"/>
        <v>0.5763888888888888</v>
      </c>
      <c r="J17" s="703"/>
    </row>
    <row r="18" spans="1:10" ht="18" customHeight="1">
      <c r="A18" s="311"/>
      <c r="B18" s="384"/>
      <c r="C18" s="304">
        <f t="shared" si="0"/>
        <v>7</v>
      </c>
      <c r="D18" s="465" t="s">
        <v>423</v>
      </c>
      <c r="E18" s="465" t="s">
        <v>884</v>
      </c>
      <c r="F18" s="304" t="s">
        <v>374</v>
      </c>
      <c r="G18" s="304" t="s">
        <v>882</v>
      </c>
      <c r="H18" s="308">
        <v>100</v>
      </c>
      <c r="I18" s="385">
        <f t="shared" si="1"/>
        <v>0.8263888888888888</v>
      </c>
      <c r="J18" s="854"/>
    </row>
    <row r="19" spans="1:10" ht="18" customHeight="1">
      <c r="A19" s="249"/>
      <c r="B19" s="376"/>
      <c r="C19" s="244"/>
      <c r="D19" s="466" t="s">
        <v>424</v>
      </c>
      <c r="E19" s="466" t="s">
        <v>885</v>
      </c>
      <c r="F19" s="244"/>
      <c r="G19" s="244" t="s">
        <v>882</v>
      </c>
      <c r="H19" s="245" t="s">
        <v>369</v>
      </c>
      <c r="I19" s="373">
        <f t="shared" si="1"/>
        <v>0.8958333333333333</v>
      </c>
      <c r="J19" s="703"/>
    </row>
    <row r="20" spans="2:10" s="220" customFormat="1" ht="18" customHeight="1">
      <c r="B20" s="1126"/>
      <c r="C20" s="1372"/>
      <c r="D20" s="1372"/>
      <c r="E20" s="1372"/>
      <c r="F20" s="1372"/>
      <c r="G20" s="1372"/>
      <c r="H20" s="1372"/>
      <c r="I20" s="1372"/>
      <c r="J20" s="223"/>
    </row>
    <row r="21" spans="3:11" s="362" customFormat="1" ht="18" customHeight="1">
      <c r="C21" s="444"/>
      <c r="D21" s="445"/>
      <c r="E21" s="363"/>
      <c r="F21" s="445"/>
      <c r="G21" s="445"/>
      <c r="H21" s="446"/>
      <c r="I21" s="447"/>
      <c r="J21" s="448"/>
      <c r="K21" s="448"/>
    </row>
    <row r="22" s="850" customFormat="1" ht="18" customHeight="1">
      <c r="C22" s="851"/>
    </row>
    <row r="23" ht="18" customHeight="1">
      <c r="C23" s="213"/>
    </row>
    <row r="24" ht="18" customHeight="1">
      <c r="C24" s="213"/>
    </row>
    <row r="25" ht="18" customHeight="1">
      <c r="C25" s="213"/>
    </row>
    <row r="26" ht="18" customHeight="1">
      <c r="C26" s="213"/>
    </row>
    <row r="27" ht="18" customHeight="1">
      <c r="C27" s="213"/>
    </row>
    <row r="28" ht="18" customHeight="1">
      <c r="C28" s="213"/>
    </row>
    <row r="29" ht="18" customHeight="1">
      <c r="C29" s="213"/>
    </row>
    <row r="30" ht="18" customHeight="1">
      <c r="C30" s="213"/>
    </row>
    <row r="31" ht="18" customHeight="1">
      <c r="C31" s="213"/>
    </row>
    <row r="32" ht="18" customHeight="1">
      <c r="C32" s="213"/>
    </row>
    <row r="33" ht="18" customHeight="1">
      <c r="C33" s="213"/>
    </row>
    <row r="34" ht="18" customHeight="1">
      <c r="C34" s="213"/>
    </row>
    <row r="35" ht="18" customHeight="1">
      <c r="C35" s="213"/>
    </row>
    <row r="36" ht="18" customHeight="1">
      <c r="C36" s="213"/>
    </row>
    <row r="37" ht="18" customHeight="1">
      <c r="C37" s="213"/>
    </row>
    <row r="38" ht="18" customHeight="1">
      <c r="C38" s="213"/>
    </row>
    <row r="39" ht="18" customHeight="1">
      <c r="C39" s="213"/>
    </row>
    <row r="40" ht="18" customHeight="1">
      <c r="C40" s="213"/>
    </row>
    <row r="41" ht="18" customHeight="1">
      <c r="C41" s="213"/>
    </row>
    <row r="42" ht="18" customHeight="1">
      <c r="C42" s="213"/>
    </row>
    <row r="43" ht="18" customHeight="1">
      <c r="C43" s="213"/>
    </row>
  </sheetData>
  <mergeCells count="4">
    <mergeCell ref="B2:I2"/>
    <mergeCell ref="B3:I3"/>
    <mergeCell ref="B4:I4"/>
    <mergeCell ref="B10:I1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P10:P13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0" ht="12.75">
      <c r="P10" s="1452"/>
    </row>
    <row r="11" ht="12.75">
      <c r="P11" s="1452"/>
    </row>
    <row r="12" ht="12.75">
      <c r="P12" s="1452"/>
    </row>
    <row r="13" ht="12.75">
      <c r="P13" s="1452"/>
    </row>
  </sheetData>
  <mergeCells count="1">
    <mergeCell ref="P10:P13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6"/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10.5" customHeight="1"/>
    <row r="11" ht="8.25" customHeight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</sheetData>
  <printOptions/>
  <pageMargins left="0.75" right="0.75" top="1" bottom="1" header="0.5" footer="0.5"/>
  <pageSetup fitToHeight="1" fitToWidth="1" horizontalDpi="600" verticalDpi="600" orientation="landscape" scale="52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B1:E3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3.421875" style="88" customWidth="1"/>
    <col min="2" max="2" width="27.7109375" style="88" customWidth="1"/>
    <col min="3" max="3" width="40.7109375" style="88" customWidth="1"/>
    <col min="4" max="4" width="23.421875" style="88" customWidth="1"/>
    <col min="5" max="16384" width="40.7109375" style="88" customWidth="1"/>
  </cols>
  <sheetData>
    <row r="1" spans="2:5" s="1250" customFormat="1" ht="15">
      <c r="B1" s="1249"/>
      <c r="C1" s="1249"/>
      <c r="D1" s="1249"/>
      <c r="E1" s="1249"/>
    </row>
    <row r="2" spans="2:5" s="1250" customFormat="1" ht="15">
      <c r="B2" s="1249"/>
      <c r="C2" s="1249"/>
      <c r="D2" s="1249"/>
      <c r="E2" s="1249"/>
    </row>
    <row r="3" spans="2:5" s="1250" customFormat="1" ht="23.25">
      <c r="B3" s="1441" t="s">
        <v>560</v>
      </c>
      <c r="C3" s="1442"/>
      <c r="D3" s="1442"/>
      <c r="E3" s="1443"/>
    </row>
    <row r="4" spans="2:5" s="1250" customFormat="1" ht="15">
      <c r="B4" s="1239" t="s">
        <v>687</v>
      </c>
      <c r="C4" s="1239" t="s">
        <v>688</v>
      </c>
      <c r="D4" s="1239" t="s">
        <v>689</v>
      </c>
      <c r="E4" s="1239" t="s">
        <v>690</v>
      </c>
    </row>
    <row r="5" spans="2:5" s="1250" customFormat="1" ht="15">
      <c r="B5" s="1453" t="s">
        <v>547</v>
      </c>
      <c r="C5" s="1240" t="s">
        <v>743</v>
      </c>
      <c r="D5" s="1453" t="s">
        <v>691</v>
      </c>
      <c r="E5" s="1455" t="s">
        <v>473</v>
      </c>
    </row>
    <row r="6" spans="2:5" s="1250" customFormat="1" ht="38.25" customHeight="1">
      <c r="B6" s="1444"/>
      <c r="C6" s="1248" t="s">
        <v>26</v>
      </c>
      <c r="D6" s="1444"/>
      <c r="E6" s="1440"/>
    </row>
    <row r="7" spans="2:5" s="1250" customFormat="1" ht="12.75" customHeight="1">
      <c r="B7" s="1454"/>
      <c r="C7" s="1248" t="s">
        <v>493</v>
      </c>
      <c r="D7" s="1454"/>
      <c r="E7" s="1456"/>
    </row>
    <row r="8" spans="2:5" s="1250" customFormat="1" ht="15">
      <c r="B8" s="1457" t="s">
        <v>548</v>
      </c>
      <c r="C8" s="1242" t="s">
        <v>718</v>
      </c>
      <c r="D8" s="1457" t="s">
        <v>692</v>
      </c>
      <c r="E8" s="1459" t="s">
        <v>474</v>
      </c>
    </row>
    <row r="9" spans="2:5" s="1250" customFormat="1" ht="12.75" customHeight="1">
      <c r="B9" s="1458"/>
      <c r="C9" s="1247" t="s">
        <v>588</v>
      </c>
      <c r="D9" s="1458"/>
      <c r="E9" s="1460"/>
    </row>
    <row r="10" spans="2:5" s="1250" customFormat="1" ht="15">
      <c r="B10" s="1453" t="s">
        <v>549</v>
      </c>
      <c r="C10" s="1240" t="s">
        <v>693</v>
      </c>
      <c r="D10" s="1453" t="s">
        <v>694</v>
      </c>
      <c r="E10" s="1455" t="s">
        <v>496</v>
      </c>
    </row>
    <row r="11" spans="2:5" s="1250" customFormat="1" ht="12.75" customHeight="1">
      <c r="B11" s="1454"/>
      <c r="C11" s="1248" t="s">
        <v>587</v>
      </c>
      <c r="D11" s="1454"/>
      <c r="E11" s="1456"/>
    </row>
    <row r="12" spans="2:5" s="1250" customFormat="1" ht="15">
      <c r="B12" s="1457" t="s">
        <v>550</v>
      </c>
      <c r="C12" s="1242" t="s">
        <v>475</v>
      </c>
      <c r="D12" s="1457" t="s">
        <v>695</v>
      </c>
      <c r="E12" s="1459" t="s">
        <v>658</v>
      </c>
    </row>
    <row r="13" spans="2:5" s="1250" customFormat="1" ht="12.75" customHeight="1">
      <c r="B13" s="1458"/>
      <c r="C13" s="1247" t="s">
        <v>564</v>
      </c>
      <c r="D13" s="1458"/>
      <c r="E13" s="1460"/>
    </row>
    <row r="14" spans="2:5" s="1250" customFormat="1" ht="15">
      <c r="B14" s="1453" t="s">
        <v>552</v>
      </c>
      <c r="C14" s="1240" t="s">
        <v>476</v>
      </c>
      <c r="D14" s="1453" t="s">
        <v>696</v>
      </c>
      <c r="E14" s="1455" t="s">
        <v>479</v>
      </c>
    </row>
    <row r="15" spans="2:5" s="1250" customFormat="1" ht="12.75" customHeight="1">
      <c r="B15" s="1454"/>
      <c r="C15" s="1248" t="s">
        <v>566</v>
      </c>
      <c r="D15" s="1454"/>
      <c r="E15" s="1456"/>
    </row>
    <row r="16" spans="2:5" s="1250" customFormat="1" ht="15">
      <c r="B16" s="1457" t="s">
        <v>551</v>
      </c>
      <c r="C16" s="1242" t="s">
        <v>596</v>
      </c>
      <c r="D16" s="1457" t="s">
        <v>697</v>
      </c>
      <c r="E16" s="1459" t="s">
        <v>478</v>
      </c>
    </row>
    <row r="17" spans="2:5" s="1250" customFormat="1" ht="12.75" customHeight="1">
      <c r="B17" s="1458"/>
      <c r="C17" s="1247" t="s">
        <v>565</v>
      </c>
      <c r="D17" s="1458"/>
      <c r="E17" s="1460"/>
    </row>
    <row r="18" spans="2:5" s="1250" customFormat="1" ht="15">
      <c r="B18" s="1240" t="s">
        <v>494</v>
      </c>
      <c r="C18" s="1240" t="s">
        <v>477</v>
      </c>
      <c r="D18" s="1240" t="s">
        <v>698</v>
      </c>
      <c r="E18" s="1244" t="s">
        <v>699</v>
      </c>
    </row>
    <row r="19" spans="2:5" s="1250" customFormat="1" ht="15">
      <c r="B19" s="1242" t="s">
        <v>553</v>
      </c>
      <c r="C19" s="1242" t="s">
        <v>480</v>
      </c>
      <c r="D19" s="1242" t="s">
        <v>700</v>
      </c>
      <c r="E19" s="1243" t="s">
        <v>659</v>
      </c>
    </row>
    <row r="20" spans="2:5" s="1250" customFormat="1" ht="15">
      <c r="B20" s="1240" t="s">
        <v>556</v>
      </c>
      <c r="C20" s="1240" t="s">
        <v>701</v>
      </c>
      <c r="D20" s="1240" t="s">
        <v>702</v>
      </c>
      <c r="E20" s="1241" t="s">
        <v>481</v>
      </c>
    </row>
    <row r="21" spans="2:5" s="1250" customFormat="1" ht="15">
      <c r="B21" s="1242" t="s">
        <v>554</v>
      </c>
      <c r="C21" s="1242" t="s">
        <v>482</v>
      </c>
      <c r="D21" s="1242" t="s">
        <v>703</v>
      </c>
      <c r="E21" s="1243" t="s">
        <v>486</v>
      </c>
    </row>
    <row r="22" spans="2:5" s="1250" customFormat="1" ht="15">
      <c r="B22" s="1240" t="s">
        <v>487</v>
      </c>
      <c r="C22" s="1240" t="s">
        <v>483</v>
      </c>
      <c r="D22" s="1240" t="s">
        <v>704</v>
      </c>
      <c r="E22" s="1241" t="s">
        <v>495</v>
      </c>
    </row>
    <row r="23" spans="2:5" s="1250" customFormat="1" ht="15">
      <c r="B23" s="1242" t="s">
        <v>488</v>
      </c>
      <c r="C23" s="1242" t="s">
        <v>484</v>
      </c>
      <c r="D23" s="1242" t="s">
        <v>705</v>
      </c>
      <c r="E23" s="1243" t="s">
        <v>489</v>
      </c>
    </row>
    <row r="24" spans="2:5" s="1250" customFormat="1" ht="15">
      <c r="B24" s="1240" t="s">
        <v>490</v>
      </c>
      <c r="C24" s="1240" t="s">
        <v>485</v>
      </c>
      <c r="D24" s="1240" t="s">
        <v>706</v>
      </c>
      <c r="E24" s="1241" t="s">
        <v>491</v>
      </c>
    </row>
    <row r="25" spans="2:5" s="1250" customFormat="1" ht="15">
      <c r="B25" s="1242" t="s">
        <v>555</v>
      </c>
      <c r="C25" s="1242" t="s">
        <v>492</v>
      </c>
      <c r="D25" s="1242" t="s">
        <v>707</v>
      </c>
      <c r="E25" s="1243" t="s">
        <v>660</v>
      </c>
    </row>
    <row r="26" spans="2:5" s="1250" customFormat="1" ht="15">
      <c r="B26" s="1240" t="s">
        <v>545</v>
      </c>
      <c r="C26" s="1240" t="s">
        <v>780</v>
      </c>
      <c r="D26" s="1240" t="s">
        <v>708</v>
      </c>
      <c r="E26" s="1241" t="s">
        <v>546</v>
      </c>
    </row>
    <row r="27" spans="2:5" s="1250" customFormat="1" ht="15">
      <c r="B27" s="1242" t="s">
        <v>709</v>
      </c>
      <c r="C27" s="1242" t="s">
        <v>781</v>
      </c>
      <c r="D27" s="1242" t="s">
        <v>710</v>
      </c>
      <c r="E27" s="1243" t="s">
        <v>602</v>
      </c>
    </row>
    <row r="28" spans="2:5" s="1250" customFormat="1" ht="15">
      <c r="B28" s="1240" t="s">
        <v>557</v>
      </c>
      <c r="C28" s="1240" t="s">
        <v>711</v>
      </c>
      <c r="D28" s="1240" t="s">
        <v>712</v>
      </c>
      <c r="E28" s="1241" t="s">
        <v>713</v>
      </c>
    </row>
    <row r="29" spans="2:5" s="1250" customFormat="1" ht="15">
      <c r="B29" s="1245" t="s">
        <v>32</v>
      </c>
      <c r="C29" s="1245" t="s">
        <v>714</v>
      </c>
      <c r="D29" s="1245" t="s">
        <v>715</v>
      </c>
      <c r="E29" s="1246" t="s">
        <v>716</v>
      </c>
    </row>
    <row r="30" spans="2:5" s="1250" customFormat="1" ht="15">
      <c r="B30" s="1240" t="s">
        <v>603</v>
      </c>
      <c r="C30" s="1240" t="s">
        <v>604</v>
      </c>
      <c r="D30" s="1240" t="s">
        <v>717</v>
      </c>
      <c r="E30" s="1241" t="s">
        <v>647</v>
      </c>
    </row>
    <row r="31" s="1250" customFormat="1" ht="12.75"/>
  </sheetData>
  <mergeCells count="19">
    <mergeCell ref="B8:B9"/>
    <mergeCell ref="D8:D9"/>
    <mergeCell ref="E8:E9"/>
    <mergeCell ref="B3:E3"/>
    <mergeCell ref="B5:B7"/>
    <mergeCell ref="D5:D7"/>
    <mergeCell ref="E5:E7"/>
    <mergeCell ref="B10:B11"/>
    <mergeCell ref="D10:D11"/>
    <mergeCell ref="E10:E11"/>
    <mergeCell ref="B12:B13"/>
    <mergeCell ref="D12:D13"/>
    <mergeCell ref="E12:E13"/>
    <mergeCell ref="B14:B15"/>
    <mergeCell ref="D14:D15"/>
    <mergeCell ref="E14:E15"/>
    <mergeCell ref="B16:B17"/>
    <mergeCell ref="D16:D17"/>
    <mergeCell ref="E16:E17"/>
  </mergeCells>
  <hyperlinks>
    <hyperlink ref="E5" r:id="rId1" display="mailto:stuart.kerry@philips.com"/>
    <hyperlink ref="E8" r:id="rId2" display="mailto:apetrick@icefyre.com"/>
    <hyperlink ref="E10" r:id="rId3" display="mailto:hworstell@att.com"/>
    <hyperlink ref="E12" r:id="rId4" display="mailto:tim.godfrey@conexant.com"/>
    <hyperlink ref="E14" r:id="rId5" display="mailto:brian@linux-wlan.com"/>
    <hyperlink ref="E16" r:id="rId6" display="mailto:brian@linux-wlan.com"/>
    <hyperlink ref="E18" r:id="rId7" display="mailto:tktan@ieee.org"/>
    <hyperlink ref="E19" r:id="rId8" display="mailto:john.fakatselis@conexant.com"/>
    <hyperlink ref="E20" r:id="rId9" display="mailto:duncan.kitchin@intel.com"/>
    <hyperlink ref="E21" r:id="rId10" display="mailto:dhala@cisco.com"/>
    <hyperlink ref="E22" r:id="rId11" display="mailto:sheung@atheros.com"/>
    <hyperlink ref="E23" r:id="rId12" display="mailto:richard.h.paine@boeing.com"/>
    <hyperlink ref="E24" r:id="rId13" display="mailto:bob@airespace.com"/>
    <hyperlink ref="E25" r:id="rId14" display="mailto:bruce.kraemer@conexant.com"/>
    <hyperlink ref="E26" r:id="rId15" display="mailto:cchaplin@sj.symbol.com"/>
    <hyperlink ref="E27" r:id="rId16" display="mailto:donald.eastlake@motorola.com"/>
    <hyperlink ref="E28" r:id="rId17" display="mailto:lra@tiac.net"/>
    <hyperlink ref="E29" r:id="rId18" display="mailto:stephen.mccann@roke.co.uk"/>
    <hyperlink ref="E30" r:id="rId19" display="mailto:charles_wright@azimuthsystems.com"/>
  </hyperlinks>
  <printOptions/>
  <pageMargins left="0.75" right="0.75" top="1" bottom="1" header="0.5" footer="0.5"/>
  <pageSetup horizontalDpi="600" verticalDpi="600" orientation="portrait" r:id="rId2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7"/>
    <pageSetUpPr fitToPage="1"/>
  </sheetPr>
  <dimension ref="B1:V100"/>
  <sheetViews>
    <sheetView showGridLines="0" zoomScale="89" zoomScaleNormal="89" workbookViewId="0" topLeftCell="A1">
      <selection activeCell="A1" sqref="A1"/>
    </sheetView>
  </sheetViews>
  <sheetFormatPr defaultColWidth="9.140625" defaultRowHeight="12.75"/>
  <cols>
    <col min="1" max="1" width="2.140625" style="477" customWidth="1"/>
    <col min="2" max="2" width="23.140625" style="478" customWidth="1"/>
    <col min="3" max="8" width="21.421875" style="479" customWidth="1"/>
    <col min="9" max="9" width="21.57421875" style="479" hidden="1" customWidth="1"/>
    <col min="10" max="10" width="17.57421875" style="479" customWidth="1"/>
    <col min="11" max="16384" width="9.140625" style="477" customWidth="1"/>
  </cols>
  <sheetData>
    <row r="1" spans="2:8" ht="6" customHeight="1">
      <c r="B1" s="1439"/>
      <c r="C1" s="1439"/>
      <c r="D1" s="1439"/>
      <c r="E1" s="1439"/>
      <c r="F1" s="1439"/>
      <c r="G1" s="1439"/>
      <c r="H1" s="1439"/>
    </row>
    <row r="2" spans="2:8" ht="13.5" thickBot="1">
      <c r="B2" s="1437"/>
      <c r="C2" s="1437"/>
      <c r="D2" s="1437"/>
      <c r="E2" s="1437"/>
      <c r="F2" s="1437"/>
      <c r="G2" s="1437"/>
      <c r="H2" s="1437"/>
    </row>
    <row r="3" spans="2:8" ht="12.75">
      <c r="B3" s="1438" t="s">
        <v>330</v>
      </c>
      <c r="C3" s="1461"/>
      <c r="D3" s="1461"/>
      <c r="E3" s="1461"/>
      <c r="F3" s="1461"/>
      <c r="G3" s="1461"/>
      <c r="H3" s="1462"/>
    </row>
    <row r="4" spans="2:22" ht="18.75" thickBot="1">
      <c r="B4" s="1463"/>
      <c r="C4" s="1464"/>
      <c r="D4" s="1464"/>
      <c r="E4" s="1464"/>
      <c r="F4" s="1464"/>
      <c r="G4" s="1464"/>
      <c r="H4" s="1465"/>
      <c r="I4" s="491"/>
      <c r="J4" s="491"/>
      <c r="K4" s="491"/>
      <c r="L4" s="491"/>
      <c r="M4" s="480"/>
      <c r="N4" s="480"/>
      <c r="O4" s="481"/>
      <c r="P4" s="479"/>
      <c r="Q4" s="479"/>
      <c r="R4" s="479"/>
      <c r="S4" s="479"/>
      <c r="T4" s="479"/>
      <c r="U4" s="479"/>
      <c r="V4" s="479"/>
    </row>
    <row r="5" ht="13.5" thickBot="1"/>
    <row r="6" spans="2:9" ht="38.25" customHeight="1">
      <c r="B6" s="487" t="s">
        <v>313</v>
      </c>
      <c r="C6" s="1260">
        <v>83</v>
      </c>
      <c r="D6" s="1256">
        <v>84</v>
      </c>
      <c r="E6" s="1273">
        <v>85</v>
      </c>
      <c r="F6" s="1264">
        <v>86</v>
      </c>
      <c r="G6" s="865">
        <v>87</v>
      </c>
      <c r="H6" s="1116">
        <v>88</v>
      </c>
      <c r="I6" s="545">
        <v>83</v>
      </c>
    </row>
    <row r="7" spans="2:9" ht="38.25" customHeight="1">
      <c r="B7" s="488" t="s">
        <v>309</v>
      </c>
      <c r="C7" s="1261" t="s">
        <v>446</v>
      </c>
      <c r="D7" s="1257" t="s">
        <v>68</v>
      </c>
      <c r="E7" s="1274" t="s">
        <v>446</v>
      </c>
      <c r="F7" s="1265" t="s">
        <v>68</v>
      </c>
      <c r="G7" s="866" t="s">
        <v>446</v>
      </c>
      <c r="H7" s="1117" t="s">
        <v>68</v>
      </c>
      <c r="I7" s="546" t="s">
        <v>446</v>
      </c>
    </row>
    <row r="8" spans="2:9" ht="38.25" customHeight="1">
      <c r="B8" s="489" t="s">
        <v>311</v>
      </c>
      <c r="C8" s="1262" t="s">
        <v>605</v>
      </c>
      <c r="D8" s="1258" t="s">
        <v>606</v>
      </c>
      <c r="E8" s="1275" t="s">
        <v>607</v>
      </c>
      <c r="F8" s="1266" t="s">
        <v>608</v>
      </c>
      <c r="G8" s="720" t="s">
        <v>609</v>
      </c>
      <c r="H8" s="1118" t="s">
        <v>610</v>
      </c>
      <c r="I8" s="547" t="s">
        <v>115</v>
      </c>
    </row>
    <row r="9" spans="2:9" ht="38.25" customHeight="1">
      <c r="B9" s="490" t="s">
        <v>466</v>
      </c>
      <c r="C9" s="1262" t="s">
        <v>612</v>
      </c>
      <c r="D9" s="1258" t="s">
        <v>611</v>
      </c>
      <c r="E9" s="1275" t="s">
        <v>624</v>
      </c>
      <c r="F9" s="1267" t="s">
        <v>613</v>
      </c>
      <c r="G9" s="720" t="s">
        <v>614</v>
      </c>
      <c r="H9" s="1118" t="s">
        <v>615</v>
      </c>
      <c r="I9" s="547" t="s">
        <v>114</v>
      </c>
    </row>
    <row r="10" spans="2:9" ht="38.25" customHeight="1">
      <c r="B10" s="482" t="s">
        <v>467</v>
      </c>
      <c r="C10" s="1262">
        <v>38005</v>
      </c>
      <c r="D10" s="1258">
        <v>38068</v>
      </c>
      <c r="E10" s="1275">
        <v>38124</v>
      </c>
      <c r="F10" s="1268">
        <v>38187</v>
      </c>
      <c r="G10" s="720">
        <v>38250</v>
      </c>
      <c r="H10" s="1118">
        <v>38313</v>
      </c>
      <c r="I10" s="547">
        <v>38005</v>
      </c>
    </row>
    <row r="11" spans="2:9" ht="38.25" customHeight="1">
      <c r="B11" s="483" t="s">
        <v>312</v>
      </c>
      <c r="C11" s="1262">
        <v>38019</v>
      </c>
      <c r="D11" s="1258">
        <v>38075</v>
      </c>
      <c r="E11" s="1275">
        <v>38132</v>
      </c>
      <c r="F11" s="1269">
        <v>38201</v>
      </c>
      <c r="G11" s="720">
        <v>38264</v>
      </c>
      <c r="H11" s="1118" t="s">
        <v>277</v>
      </c>
      <c r="I11" s="547" t="s">
        <v>277</v>
      </c>
    </row>
    <row r="12" spans="2:9" ht="38.25" customHeight="1">
      <c r="B12" s="484" t="s">
        <v>307</v>
      </c>
      <c r="C12" s="1262">
        <v>38026</v>
      </c>
      <c r="D12" s="1258">
        <v>38082</v>
      </c>
      <c r="E12" s="1275">
        <v>38145</v>
      </c>
      <c r="F12" s="1270">
        <v>38208</v>
      </c>
      <c r="G12" s="720">
        <v>38272</v>
      </c>
      <c r="H12" s="1118" t="s">
        <v>277</v>
      </c>
      <c r="I12" s="547" t="s">
        <v>277</v>
      </c>
    </row>
    <row r="13" spans="2:9" ht="38.25" customHeight="1">
      <c r="B13" s="485" t="s">
        <v>275</v>
      </c>
      <c r="C13" s="1262">
        <v>38030</v>
      </c>
      <c r="D13" s="1258">
        <v>38085</v>
      </c>
      <c r="E13" s="1275">
        <v>38149</v>
      </c>
      <c r="F13" s="1272">
        <v>38212</v>
      </c>
      <c r="G13" s="720">
        <v>38275</v>
      </c>
      <c r="H13" s="1118" t="s">
        <v>277</v>
      </c>
      <c r="I13" s="547" t="s">
        <v>277</v>
      </c>
    </row>
    <row r="14" spans="2:9" ht="38.25" customHeight="1" thickBot="1">
      <c r="B14" s="486" t="s">
        <v>308</v>
      </c>
      <c r="C14" s="1263">
        <v>38054</v>
      </c>
      <c r="D14" s="1259">
        <v>38111</v>
      </c>
      <c r="E14" s="1276">
        <v>38173</v>
      </c>
      <c r="F14" s="1271">
        <v>38237</v>
      </c>
      <c r="G14" s="721">
        <v>38299</v>
      </c>
      <c r="H14" s="1119" t="s">
        <v>277</v>
      </c>
      <c r="I14" s="548" t="s">
        <v>277</v>
      </c>
    </row>
    <row r="17" ht="12.75">
      <c r="F17" s="481"/>
    </row>
    <row r="20" spans="2:10" s="492" customFormat="1" ht="12.75">
      <c r="B20" s="493"/>
      <c r="C20" s="494"/>
      <c r="D20" s="494"/>
      <c r="E20" s="494"/>
      <c r="F20" s="494"/>
      <c r="G20" s="494"/>
      <c r="H20" s="494"/>
      <c r="I20" s="494"/>
      <c r="J20" s="494"/>
    </row>
    <row r="21" spans="2:10" s="492" customFormat="1" ht="12.75">
      <c r="B21" s="493"/>
      <c r="C21" s="494"/>
      <c r="D21" s="494"/>
      <c r="E21" s="494"/>
      <c r="F21" s="494"/>
      <c r="G21" s="494"/>
      <c r="H21" s="494"/>
      <c r="I21" s="494"/>
      <c r="J21" s="494"/>
    </row>
    <row r="22" spans="2:12" s="495" customFormat="1" ht="15.75">
      <c r="B22" s="496" t="s">
        <v>200</v>
      </c>
      <c r="C22" s="498"/>
      <c r="D22" s="498"/>
      <c r="E22" s="498"/>
      <c r="F22" s="498"/>
      <c r="G22" s="498"/>
      <c r="H22" s="498"/>
      <c r="I22" s="498"/>
      <c r="J22" s="498"/>
      <c r="K22" s="498"/>
      <c r="L22" s="498"/>
    </row>
    <row r="23" spans="2:12" s="495" customFormat="1" ht="15.75">
      <c r="B23" s="496"/>
      <c r="C23" s="498"/>
      <c r="D23" s="498"/>
      <c r="E23" s="498"/>
      <c r="F23" s="498"/>
      <c r="G23" s="498"/>
      <c r="H23" s="498"/>
      <c r="I23" s="498"/>
      <c r="J23" s="498"/>
      <c r="K23" s="498"/>
      <c r="L23" s="498"/>
    </row>
    <row r="24" spans="2:12" s="495" customFormat="1" ht="15.75">
      <c r="B24" s="499" t="s">
        <v>201</v>
      </c>
      <c r="C24" s="498"/>
      <c r="D24" s="498"/>
      <c r="E24" s="498"/>
      <c r="F24" s="498"/>
      <c r="G24" s="498"/>
      <c r="H24" s="498"/>
      <c r="I24" s="498"/>
      <c r="J24" s="498"/>
      <c r="K24" s="498"/>
      <c r="L24" s="498"/>
    </row>
    <row r="25" spans="2:12" s="495" customFormat="1" ht="15.75">
      <c r="B25" s="496"/>
      <c r="C25" s="498"/>
      <c r="D25" s="498"/>
      <c r="E25" s="498"/>
      <c r="F25" s="498"/>
      <c r="G25" s="498"/>
      <c r="H25" s="498"/>
      <c r="I25" s="498"/>
      <c r="J25" s="498"/>
      <c r="K25" s="498"/>
      <c r="L25" s="498"/>
    </row>
    <row r="26" spans="2:12" s="495" customFormat="1" ht="15.75">
      <c r="B26" s="496" t="s">
        <v>195</v>
      </c>
      <c r="C26" s="498"/>
      <c r="D26" s="498"/>
      <c r="E26" s="498"/>
      <c r="F26" s="498"/>
      <c r="G26" s="498"/>
      <c r="H26" s="498"/>
      <c r="I26" s="498"/>
      <c r="J26" s="498"/>
      <c r="K26" s="498"/>
      <c r="L26" s="498"/>
    </row>
    <row r="27" spans="2:12" s="495" customFormat="1" ht="15.75">
      <c r="B27" s="496"/>
      <c r="C27" s="498"/>
      <c r="D27" s="498"/>
      <c r="E27" s="498"/>
      <c r="F27" s="498"/>
      <c r="G27" s="498"/>
      <c r="H27" s="498"/>
      <c r="I27" s="498"/>
      <c r="J27" s="498"/>
      <c r="K27" s="498"/>
      <c r="L27" s="498"/>
    </row>
    <row r="28" spans="2:12" s="495" customFormat="1" ht="15.75">
      <c r="B28" s="499" t="s">
        <v>198</v>
      </c>
      <c r="C28" s="498"/>
      <c r="D28" s="498"/>
      <c r="E28" s="498"/>
      <c r="F28" s="498"/>
      <c r="G28" s="498"/>
      <c r="H28" s="498"/>
      <c r="I28" s="498"/>
      <c r="J28" s="498"/>
      <c r="K28" s="498"/>
      <c r="L28" s="498"/>
    </row>
    <row r="29" spans="2:12" s="495" customFormat="1" ht="15.75">
      <c r="B29" s="499"/>
      <c r="C29" s="498"/>
      <c r="D29" s="498"/>
      <c r="E29" s="498"/>
      <c r="F29" s="498"/>
      <c r="G29" s="498"/>
      <c r="H29" s="498"/>
      <c r="I29" s="498"/>
      <c r="J29" s="498"/>
      <c r="K29" s="498"/>
      <c r="L29" s="498"/>
    </row>
    <row r="30" spans="2:12" s="495" customFormat="1" ht="15.75">
      <c r="B30" s="499" t="s">
        <v>199</v>
      </c>
      <c r="C30" s="498"/>
      <c r="D30" s="498"/>
      <c r="E30" s="498"/>
      <c r="F30" s="498"/>
      <c r="G30" s="498"/>
      <c r="H30" s="498"/>
      <c r="I30" s="498"/>
      <c r="J30" s="498"/>
      <c r="K30" s="498"/>
      <c r="L30" s="498"/>
    </row>
    <row r="31" spans="2:12" s="495" customFormat="1" ht="15.75">
      <c r="B31" s="500"/>
      <c r="C31" s="498"/>
      <c r="D31" s="498"/>
      <c r="E31" s="498"/>
      <c r="F31" s="498"/>
      <c r="G31" s="498"/>
      <c r="H31" s="498"/>
      <c r="I31" s="498"/>
      <c r="J31" s="498"/>
      <c r="K31" s="498"/>
      <c r="L31" s="498"/>
    </row>
    <row r="32" spans="2:12" s="495" customFormat="1" ht="15.75">
      <c r="B32" s="499" t="s">
        <v>196</v>
      </c>
      <c r="C32" s="498"/>
      <c r="D32" s="498"/>
      <c r="E32" s="498"/>
      <c r="F32" s="498"/>
      <c r="G32" s="498"/>
      <c r="H32" s="498"/>
      <c r="I32" s="498"/>
      <c r="J32" s="498"/>
      <c r="K32" s="498"/>
      <c r="L32" s="498"/>
    </row>
    <row r="33" spans="2:12" s="495" customFormat="1" ht="15.75">
      <c r="B33" s="500"/>
      <c r="C33" s="498"/>
      <c r="D33" s="498"/>
      <c r="E33" s="498"/>
      <c r="F33" s="498"/>
      <c r="G33" s="498"/>
      <c r="H33" s="498"/>
      <c r="I33" s="498"/>
      <c r="J33" s="498"/>
      <c r="K33" s="498"/>
      <c r="L33" s="498"/>
    </row>
    <row r="34" spans="2:12" s="495" customFormat="1" ht="15.75">
      <c r="B34" s="496"/>
      <c r="C34" s="498"/>
      <c r="D34" s="498"/>
      <c r="E34" s="498"/>
      <c r="F34" s="498"/>
      <c r="G34" s="498"/>
      <c r="H34" s="498"/>
      <c r="I34" s="498"/>
      <c r="J34" s="498"/>
      <c r="K34" s="498"/>
      <c r="L34" s="498"/>
    </row>
    <row r="35" spans="2:10" s="501" customFormat="1" ht="12.75">
      <c r="B35" s="502"/>
      <c r="C35" s="503"/>
      <c r="D35" s="503"/>
      <c r="E35" s="503"/>
      <c r="F35" s="503"/>
      <c r="G35" s="503"/>
      <c r="H35" s="503"/>
      <c r="I35" s="503"/>
      <c r="J35" s="503"/>
    </row>
    <row r="36" spans="2:10" s="492" customFormat="1" ht="12.75">
      <c r="B36" s="493"/>
      <c r="C36" s="494"/>
      <c r="D36" s="494"/>
      <c r="E36" s="494"/>
      <c r="F36" s="494"/>
      <c r="G36" s="494"/>
      <c r="H36" s="494"/>
      <c r="I36" s="494"/>
      <c r="J36" s="494"/>
    </row>
    <row r="37" spans="2:10" s="492" customFormat="1" ht="12.75">
      <c r="B37" s="493"/>
      <c r="C37" s="494"/>
      <c r="D37" s="494"/>
      <c r="E37" s="494"/>
      <c r="F37" s="494"/>
      <c r="G37" s="494"/>
      <c r="H37" s="494"/>
      <c r="I37" s="494"/>
      <c r="J37" s="494"/>
    </row>
    <row r="38" spans="2:10" s="492" customFormat="1" ht="12.75">
      <c r="B38" s="493"/>
      <c r="C38" s="494"/>
      <c r="D38" s="494"/>
      <c r="E38" s="494"/>
      <c r="F38" s="494"/>
      <c r="G38" s="494"/>
      <c r="H38" s="494"/>
      <c r="I38" s="494"/>
      <c r="J38" s="494"/>
    </row>
    <row r="100" spans="2:13" s="495" customFormat="1" ht="15.75">
      <c r="B100" s="499" t="s">
        <v>197</v>
      </c>
      <c r="C100" s="497"/>
      <c r="D100" s="498"/>
      <c r="E100" s="498"/>
      <c r="F100" s="498"/>
      <c r="G100" s="498"/>
      <c r="H100" s="498"/>
      <c r="I100" s="498"/>
      <c r="J100" s="498"/>
      <c r="K100" s="498"/>
      <c r="L100" s="498"/>
      <c r="M100" s="498"/>
    </row>
  </sheetData>
  <mergeCells count="2">
    <mergeCell ref="B1:H2"/>
    <mergeCell ref="B3:H4"/>
  </mergeCells>
  <printOptions/>
  <pageMargins left="0.75" right="0.75" top="1" bottom="1" header="0.5" footer="0.5"/>
  <pageSetup fitToHeight="1" fitToWidth="1" horizontalDpi="300" verticalDpi="3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tabColor indexed="40"/>
    <pageSetUpPr fitToPage="1"/>
  </sheetPr>
  <dimension ref="A2:FS94"/>
  <sheetViews>
    <sheetView showGridLines="0" zoomScale="85" zoomScaleNormal="85" workbookViewId="0" topLeftCell="A1">
      <selection activeCell="A1" sqref="A1"/>
    </sheetView>
  </sheetViews>
  <sheetFormatPr defaultColWidth="12.57421875" defaultRowHeight="16.5" customHeight="1"/>
  <cols>
    <col min="1" max="1" width="5.00390625" style="42" customWidth="1"/>
    <col min="2" max="2" width="2.8515625" style="43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6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2" spans="1:175" s="1" customFormat="1" ht="16.5" customHeight="1" thickBot="1">
      <c r="A2" s="83"/>
      <c r="B2" s="45"/>
      <c r="C2" s="46"/>
      <c r="D2" s="46"/>
      <c r="E2" s="762"/>
      <c r="F2" s="46"/>
      <c r="G2" s="46"/>
      <c r="H2" s="46"/>
      <c r="I2" s="776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</row>
    <row r="3" spans="1:174" s="1" customFormat="1" ht="16.5" customHeight="1" thickBot="1">
      <c r="A3" s="83"/>
      <c r="B3" s="47"/>
      <c r="C3" s="1487" t="str">
        <f>'802.11 Cover'!$C$3</f>
        <v>PLENARY</v>
      </c>
      <c r="D3" s="1488"/>
      <c r="E3" s="1468" t="s">
        <v>124</v>
      </c>
      <c r="F3" s="1469"/>
      <c r="G3" s="1469"/>
      <c r="H3" s="1469"/>
      <c r="I3" s="774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</row>
    <row r="4" spans="1:174" s="1" customFormat="1" ht="16.5" customHeight="1">
      <c r="A4" s="83"/>
      <c r="B4" s="47"/>
      <c r="C4" s="1483" t="str">
        <f>'802.11 Cover'!$C$4</f>
        <v>R2</v>
      </c>
      <c r="D4" s="1484"/>
      <c r="E4" s="1470" t="str">
        <f>'802.11 WLAN Graphic'!$C$4</f>
        <v>Hilton Portland &amp; Executive Tower, 921 SW Sixth Avenue, Portland, OR 97204, USA</v>
      </c>
      <c r="F4" s="1471"/>
      <c r="G4" s="1471"/>
      <c r="H4" s="1471"/>
      <c r="I4" s="775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</row>
    <row r="5" spans="1:174" s="1" customFormat="1" ht="16.5" customHeight="1" thickBot="1">
      <c r="A5" s="83"/>
      <c r="B5" s="47"/>
      <c r="C5" s="1485"/>
      <c r="D5" s="1486"/>
      <c r="E5" s="1472" t="str">
        <f>'802.11 WLAN Graphic'!$C$5</f>
        <v>July 11th-16th, 2004</v>
      </c>
      <c r="F5" s="1473"/>
      <c r="G5" s="1473"/>
      <c r="H5" s="1473"/>
      <c r="I5" s="775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</row>
    <row r="6" spans="1:174" s="1" customFormat="1" ht="16.5" customHeight="1">
      <c r="A6" s="83"/>
      <c r="B6" s="47"/>
      <c r="C6" s="358"/>
      <c r="D6" s="358"/>
      <c r="E6" s="87"/>
      <c r="F6" s="87"/>
      <c r="G6" s="87"/>
      <c r="H6" s="87"/>
      <c r="I6" s="76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</row>
    <row r="7" spans="1:174" s="353" customFormat="1" ht="16.5" customHeight="1">
      <c r="A7" s="730"/>
      <c r="B7" s="350"/>
      <c r="C7" s="354"/>
      <c r="D7" s="354"/>
      <c r="E7" s="355"/>
      <c r="F7" s="355"/>
      <c r="G7" s="355"/>
      <c r="H7" s="355"/>
      <c r="I7" s="764"/>
      <c r="J7" s="730"/>
      <c r="K7" s="730"/>
      <c r="L7" s="730"/>
      <c r="M7" s="730"/>
      <c r="N7" s="730"/>
      <c r="O7" s="730"/>
      <c r="P7" s="730"/>
      <c r="Q7" s="730"/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0"/>
      <c r="AJ7" s="730"/>
      <c r="AK7" s="730"/>
      <c r="AL7" s="730"/>
      <c r="AM7" s="730"/>
      <c r="AN7" s="730"/>
      <c r="AO7" s="730"/>
      <c r="AP7" s="730"/>
      <c r="AQ7" s="730"/>
      <c r="AR7" s="730"/>
      <c r="AS7" s="730"/>
      <c r="AT7" s="730"/>
      <c r="AU7" s="730"/>
      <c r="AV7" s="730"/>
      <c r="AW7" s="730"/>
      <c r="AX7" s="730"/>
      <c r="AY7" s="730"/>
      <c r="AZ7" s="730"/>
      <c r="BA7" s="730"/>
      <c r="BB7" s="730"/>
      <c r="BC7" s="730"/>
      <c r="BD7" s="730"/>
      <c r="BE7" s="730"/>
      <c r="BF7" s="730"/>
      <c r="BG7" s="730"/>
      <c r="BH7" s="730"/>
      <c r="BI7" s="730"/>
      <c r="BJ7" s="730"/>
      <c r="BK7" s="730"/>
      <c r="BL7" s="730"/>
      <c r="BM7" s="730"/>
      <c r="BN7" s="730"/>
      <c r="BO7" s="730"/>
      <c r="BP7" s="730"/>
      <c r="BQ7" s="730"/>
      <c r="BR7" s="730"/>
      <c r="BS7" s="730"/>
      <c r="BT7" s="730"/>
      <c r="BU7" s="730"/>
      <c r="BV7" s="730"/>
      <c r="BW7" s="730"/>
      <c r="BX7" s="730"/>
      <c r="BY7" s="730"/>
      <c r="BZ7" s="730"/>
      <c r="CA7" s="730"/>
      <c r="CB7" s="730"/>
      <c r="CC7" s="730"/>
      <c r="CD7" s="730"/>
      <c r="CE7" s="730"/>
      <c r="CF7" s="730"/>
      <c r="CG7" s="730"/>
      <c r="CH7" s="730"/>
      <c r="CI7" s="730"/>
      <c r="CJ7" s="730"/>
      <c r="CK7" s="730"/>
      <c r="CL7" s="730"/>
      <c r="CM7" s="730"/>
      <c r="CN7" s="730"/>
      <c r="CO7" s="730"/>
      <c r="CP7" s="730"/>
      <c r="CQ7" s="730"/>
      <c r="CR7" s="730"/>
      <c r="CS7" s="730"/>
      <c r="CT7" s="730"/>
      <c r="CU7" s="730"/>
      <c r="CV7" s="730"/>
      <c r="CW7" s="730"/>
      <c r="CX7" s="730"/>
      <c r="CY7" s="730"/>
      <c r="CZ7" s="730"/>
      <c r="DA7" s="730"/>
      <c r="DB7" s="730"/>
      <c r="DC7" s="730"/>
      <c r="DD7" s="730"/>
      <c r="DE7" s="730"/>
      <c r="DF7" s="730"/>
      <c r="DG7" s="730"/>
      <c r="DH7" s="730"/>
      <c r="DI7" s="730"/>
      <c r="DJ7" s="730"/>
      <c r="DK7" s="730"/>
      <c r="DL7" s="730"/>
      <c r="DM7" s="730"/>
      <c r="DN7" s="730"/>
      <c r="DO7" s="730"/>
      <c r="DP7" s="730"/>
      <c r="DQ7" s="730"/>
      <c r="DR7" s="730"/>
      <c r="DS7" s="730"/>
      <c r="DT7" s="730"/>
      <c r="DU7" s="730"/>
      <c r="DV7" s="730"/>
      <c r="DW7" s="730"/>
      <c r="DX7" s="730"/>
      <c r="DY7" s="730"/>
      <c r="DZ7" s="730"/>
      <c r="EA7" s="730"/>
      <c r="EB7" s="730"/>
      <c r="EC7" s="730"/>
      <c r="ED7" s="730"/>
      <c r="EE7" s="730"/>
      <c r="EF7" s="730"/>
      <c r="EG7" s="730"/>
      <c r="EH7" s="730"/>
      <c r="EI7" s="730"/>
      <c r="EJ7" s="730"/>
      <c r="EK7" s="730"/>
      <c r="EL7" s="730"/>
      <c r="EM7" s="730"/>
      <c r="EN7" s="730"/>
      <c r="EO7" s="730"/>
      <c r="EP7" s="730"/>
      <c r="EQ7" s="730"/>
      <c r="ER7" s="730"/>
      <c r="ES7" s="730"/>
      <c r="ET7" s="730"/>
      <c r="EU7" s="730"/>
      <c r="EV7" s="730"/>
      <c r="EW7" s="730"/>
      <c r="EX7" s="730"/>
      <c r="EY7" s="730"/>
      <c r="EZ7" s="730"/>
      <c r="FA7" s="730"/>
      <c r="FB7" s="730"/>
      <c r="FC7" s="730"/>
      <c r="FD7" s="730"/>
      <c r="FE7" s="730"/>
      <c r="FF7" s="730"/>
      <c r="FG7" s="730"/>
      <c r="FH7" s="730"/>
      <c r="FI7" s="730"/>
      <c r="FJ7" s="730"/>
      <c r="FK7" s="730"/>
      <c r="FL7" s="730"/>
      <c r="FM7" s="730"/>
      <c r="FN7" s="730"/>
      <c r="FO7" s="730"/>
      <c r="FP7" s="730"/>
      <c r="FQ7" s="730"/>
      <c r="FR7" s="730"/>
    </row>
    <row r="8" spans="1:174" s="3" customFormat="1" ht="16.5" customHeight="1">
      <c r="A8" s="83"/>
      <c r="B8" s="1474" t="s">
        <v>918</v>
      </c>
      <c r="C8" s="1475"/>
      <c r="D8" s="1475"/>
      <c r="E8" s="1475"/>
      <c r="F8" s="1475"/>
      <c r="G8" s="1475"/>
      <c r="H8" s="1475"/>
      <c r="I8" s="1476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</row>
    <row r="9" spans="1:175" s="795" customFormat="1" ht="16.5" customHeight="1">
      <c r="A9" s="793"/>
      <c r="B9" s="1477" t="s">
        <v>735</v>
      </c>
      <c r="C9" s="1478"/>
      <c r="D9" s="1478"/>
      <c r="E9" s="1478"/>
      <c r="F9" s="1478"/>
      <c r="G9" s="1478"/>
      <c r="H9" s="1478"/>
      <c r="I9" s="1479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4"/>
      <c r="Z9" s="794"/>
      <c r="AA9" s="794"/>
      <c r="AB9" s="794"/>
      <c r="AC9" s="794"/>
      <c r="AD9" s="794"/>
      <c r="AE9" s="794"/>
      <c r="AF9" s="794"/>
      <c r="AG9" s="794"/>
      <c r="AH9" s="794"/>
      <c r="AI9" s="794"/>
      <c r="AJ9" s="794"/>
      <c r="AK9" s="794"/>
      <c r="AL9" s="794"/>
      <c r="AM9" s="794"/>
      <c r="AN9" s="794"/>
      <c r="AO9" s="794"/>
      <c r="AP9" s="794"/>
      <c r="AQ9" s="794"/>
      <c r="AR9" s="794"/>
      <c r="AS9" s="794"/>
      <c r="AT9" s="794"/>
      <c r="AU9" s="794"/>
      <c r="AV9" s="794"/>
      <c r="AW9" s="794"/>
      <c r="AX9" s="794"/>
      <c r="AY9" s="794"/>
      <c r="AZ9" s="794"/>
      <c r="BA9" s="794"/>
      <c r="BB9" s="794"/>
      <c r="BC9" s="794"/>
      <c r="BD9" s="794"/>
      <c r="BE9" s="794"/>
      <c r="BF9" s="794"/>
      <c r="BG9" s="794"/>
      <c r="BH9" s="794"/>
      <c r="BI9" s="794"/>
      <c r="BJ9" s="794"/>
      <c r="BK9" s="794"/>
      <c r="BL9" s="794"/>
      <c r="BM9" s="794"/>
      <c r="BN9" s="794"/>
      <c r="BO9" s="794"/>
      <c r="BP9" s="794"/>
      <c r="BQ9" s="794"/>
      <c r="BR9" s="794"/>
      <c r="BS9" s="794"/>
      <c r="BT9" s="794"/>
      <c r="BU9" s="794"/>
      <c r="BV9" s="794"/>
      <c r="BW9" s="794"/>
      <c r="BX9" s="794"/>
      <c r="BY9" s="794"/>
      <c r="BZ9" s="794"/>
      <c r="CA9" s="794"/>
      <c r="CB9" s="794"/>
      <c r="CC9" s="794"/>
      <c r="CD9" s="794"/>
      <c r="CE9" s="794"/>
      <c r="CF9" s="794"/>
      <c r="CG9" s="794"/>
      <c r="CH9" s="794"/>
      <c r="CI9" s="794"/>
      <c r="CJ9" s="794"/>
      <c r="CK9" s="794"/>
      <c r="CL9" s="794"/>
      <c r="CM9" s="794"/>
      <c r="CN9" s="794"/>
      <c r="CO9" s="794"/>
      <c r="CP9" s="794"/>
      <c r="CQ9" s="794"/>
      <c r="CR9" s="794"/>
      <c r="CS9" s="794"/>
      <c r="CT9" s="793"/>
      <c r="CU9" s="793"/>
      <c r="CV9" s="793"/>
      <c r="CW9" s="793"/>
      <c r="CX9" s="793"/>
      <c r="CY9" s="793"/>
      <c r="CZ9" s="793"/>
      <c r="DA9" s="793"/>
      <c r="DB9" s="793"/>
      <c r="DC9" s="793"/>
      <c r="DD9" s="793"/>
      <c r="DE9" s="793"/>
      <c r="DF9" s="793"/>
      <c r="DG9" s="793"/>
      <c r="DH9" s="793"/>
      <c r="DI9" s="793"/>
      <c r="DJ9" s="793"/>
      <c r="DK9" s="793"/>
      <c r="DL9" s="793"/>
      <c r="DM9" s="793"/>
      <c r="DN9" s="793"/>
      <c r="DO9" s="793"/>
      <c r="DP9" s="793"/>
      <c r="DQ9" s="793"/>
      <c r="DR9" s="793"/>
      <c r="DS9" s="793"/>
      <c r="DT9" s="793"/>
      <c r="DU9" s="793"/>
      <c r="DV9" s="793"/>
      <c r="DW9" s="793"/>
      <c r="DX9" s="793"/>
      <c r="DY9" s="793"/>
      <c r="DZ9" s="793"/>
      <c r="EA9" s="793"/>
      <c r="EB9" s="793"/>
      <c r="EC9" s="793"/>
      <c r="ED9" s="793"/>
      <c r="EE9" s="793"/>
      <c r="EF9" s="793"/>
      <c r="EG9" s="793"/>
      <c r="EH9" s="793"/>
      <c r="EI9" s="793"/>
      <c r="EJ9" s="793"/>
      <c r="EK9" s="793"/>
      <c r="EL9" s="793"/>
      <c r="EM9" s="793"/>
      <c r="EN9" s="793"/>
      <c r="EO9" s="793"/>
      <c r="EP9" s="793"/>
      <c r="EQ9" s="793"/>
      <c r="ER9" s="793"/>
      <c r="ES9" s="793"/>
      <c r="ET9" s="793"/>
      <c r="EU9" s="793"/>
      <c r="EV9" s="793"/>
      <c r="EW9" s="793"/>
      <c r="EX9" s="793"/>
      <c r="EY9" s="793"/>
      <c r="EZ9" s="793"/>
      <c r="FA9" s="793"/>
      <c r="FB9" s="793"/>
      <c r="FC9" s="793"/>
      <c r="FD9" s="793"/>
      <c r="FE9" s="793"/>
      <c r="FF9" s="793"/>
      <c r="FG9" s="793"/>
      <c r="FH9" s="793"/>
      <c r="FI9" s="793"/>
      <c r="FJ9" s="793"/>
      <c r="FK9" s="793"/>
      <c r="FL9" s="793"/>
      <c r="FM9" s="793"/>
      <c r="FN9" s="793"/>
      <c r="FO9" s="793"/>
      <c r="FP9" s="793"/>
      <c r="FQ9" s="793"/>
      <c r="FR9" s="793"/>
      <c r="FS9" s="793"/>
    </row>
    <row r="10" spans="1:175" s="795" customFormat="1" ht="16.5" customHeight="1">
      <c r="A10" s="793"/>
      <c r="B10" s="1480" t="s">
        <v>734</v>
      </c>
      <c r="C10" s="1481"/>
      <c r="D10" s="1481"/>
      <c r="E10" s="1481"/>
      <c r="F10" s="1481"/>
      <c r="G10" s="1481"/>
      <c r="H10" s="1481"/>
      <c r="I10" s="1482"/>
      <c r="J10" s="794"/>
      <c r="K10" s="794"/>
      <c r="L10" s="794"/>
      <c r="M10" s="794"/>
      <c r="N10" s="794"/>
      <c r="O10" s="794"/>
      <c r="P10" s="794"/>
      <c r="Q10" s="794"/>
      <c r="R10" s="794"/>
      <c r="S10" s="794"/>
      <c r="T10" s="794"/>
      <c r="U10" s="794"/>
      <c r="V10" s="794"/>
      <c r="W10" s="794"/>
      <c r="X10" s="794"/>
      <c r="Y10" s="794"/>
      <c r="Z10" s="794"/>
      <c r="AA10" s="794"/>
      <c r="AB10" s="794"/>
      <c r="AC10" s="794"/>
      <c r="AD10" s="794"/>
      <c r="AE10" s="794"/>
      <c r="AF10" s="794"/>
      <c r="AG10" s="794"/>
      <c r="AH10" s="794"/>
      <c r="AI10" s="794"/>
      <c r="AJ10" s="794"/>
      <c r="AK10" s="794"/>
      <c r="AL10" s="794"/>
      <c r="AM10" s="794"/>
      <c r="AN10" s="794"/>
      <c r="AO10" s="794"/>
      <c r="AP10" s="794"/>
      <c r="AQ10" s="794"/>
      <c r="AR10" s="794"/>
      <c r="AS10" s="794"/>
      <c r="AT10" s="794"/>
      <c r="AU10" s="794"/>
      <c r="AV10" s="794"/>
      <c r="AW10" s="794"/>
      <c r="AX10" s="794"/>
      <c r="AY10" s="794"/>
      <c r="AZ10" s="794"/>
      <c r="BA10" s="794"/>
      <c r="BB10" s="794"/>
      <c r="BC10" s="794"/>
      <c r="BD10" s="794"/>
      <c r="BE10" s="794"/>
      <c r="BF10" s="794"/>
      <c r="BG10" s="794"/>
      <c r="BH10" s="794"/>
      <c r="BI10" s="794"/>
      <c r="BJ10" s="794"/>
      <c r="BK10" s="794"/>
      <c r="BL10" s="794"/>
      <c r="BM10" s="794"/>
      <c r="BN10" s="794"/>
      <c r="BO10" s="794"/>
      <c r="BP10" s="794"/>
      <c r="BQ10" s="794"/>
      <c r="BR10" s="794"/>
      <c r="BS10" s="794"/>
      <c r="BT10" s="794"/>
      <c r="BU10" s="794"/>
      <c r="BV10" s="794"/>
      <c r="BW10" s="794"/>
      <c r="BX10" s="794"/>
      <c r="BY10" s="794"/>
      <c r="BZ10" s="794"/>
      <c r="CA10" s="794"/>
      <c r="CB10" s="794"/>
      <c r="CC10" s="794"/>
      <c r="CD10" s="794"/>
      <c r="CE10" s="794"/>
      <c r="CF10" s="794"/>
      <c r="CG10" s="794"/>
      <c r="CH10" s="794"/>
      <c r="CI10" s="794"/>
      <c r="CJ10" s="794"/>
      <c r="CK10" s="794"/>
      <c r="CL10" s="794"/>
      <c r="CM10" s="794"/>
      <c r="CN10" s="794"/>
      <c r="CO10" s="794"/>
      <c r="CP10" s="794"/>
      <c r="CQ10" s="794"/>
      <c r="CR10" s="794"/>
      <c r="CS10" s="794"/>
      <c r="CT10" s="793"/>
      <c r="CU10" s="793"/>
      <c r="CV10" s="793"/>
      <c r="CW10" s="793"/>
      <c r="CX10" s="793"/>
      <c r="CY10" s="793"/>
      <c r="CZ10" s="793"/>
      <c r="DA10" s="793"/>
      <c r="DB10" s="793"/>
      <c r="DC10" s="793"/>
      <c r="DD10" s="793"/>
      <c r="DE10" s="793"/>
      <c r="DF10" s="793"/>
      <c r="DG10" s="793"/>
      <c r="DH10" s="793"/>
      <c r="DI10" s="793"/>
      <c r="DJ10" s="793"/>
      <c r="DK10" s="793"/>
      <c r="DL10" s="793"/>
      <c r="DM10" s="793"/>
      <c r="DN10" s="793"/>
      <c r="DO10" s="793"/>
      <c r="DP10" s="793"/>
      <c r="DQ10" s="793"/>
      <c r="DR10" s="793"/>
      <c r="DS10" s="793"/>
      <c r="DT10" s="793"/>
      <c r="DU10" s="793"/>
      <c r="DV10" s="793"/>
      <c r="DW10" s="793"/>
      <c r="DX10" s="793"/>
      <c r="DY10" s="793"/>
      <c r="DZ10" s="793"/>
      <c r="EA10" s="793"/>
      <c r="EB10" s="793"/>
      <c r="EC10" s="793"/>
      <c r="ED10" s="793"/>
      <c r="EE10" s="793"/>
      <c r="EF10" s="793"/>
      <c r="EG10" s="793"/>
      <c r="EH10" s="793"/>
      <c r="EI10" s="793"/>
      <c r="EJ10" s="793"/>
      <c r="EK10" s="793"/>
      <c r="EL10" s="793"/>
      <c r="EM10" s="793"/>
      <c r="EN10" s="793"/>
      <c r="EO10" s="793"/>
      <c r="EP10" s="793"/>
      <c r="EQ10" s="793"/>
      <c r="ER10" s="793"/>
      <c r="ES10" s="793"/>
      <c r="ET10" s="793"/>
      <c r="EU10" s="793"/>
      <c r="EV10" s="793"/>
      <c r="EW10" s="793"/>
      <c r="EX10" s="793"/>
      <c r="EY10" s="793"/>
      <c r="EZ10" s="793"/>
      <c r="FA10" s="793"/>
      <c r="FB10" s="793"/>
      <c r="FC10" s="793"/>
      <c r="FD10" s="793"/>
      <c r="FE10" s="793"/>
      <c r="FF10" s="793"/>
      <c r="FG10" s="793"/>
      <c r="FH10" s="793"/>
      <c r="FI10" s="793"/>
      <c r="FJ10" s="793"/>
      <c r="FK10" s="793"/>
      <c r="FL10" s="793"/>
      <c r="FM10" s="793"/>
      <c r="FN10" s="793"/>
      <c r="FO10" s="793"/>
      <c r="FP10" s="793"/>
      <c r="FQ10" s="793"/>
      <c r="FR10" s="793"/>
      <c r="FS10" s="793"/>
    </row>
    <row r="11" spans="2:175" s="21" customFormat="1" ht="16.5" customHeight="1">
      <c r="B11" s="596"/>
      <c r="C11" s="596"/>
      <c r="D11" s="597"/>
      <c r="E11" s="597"/>
      <c r="F11" s="597"/>
      <c r="G11" s="597"/>
      <c r="H11" s="1467" t="s">
        <v>94</v>
      </c>
      <c r="I11" s="1467"/>
      <c r="J11" s="731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556"/>
      <c r="AF11" s="556"/>
      <c r="AG11" s="556"/>
      <c r="AH11" s="556"/>
      <c r="AI11" s="556"/>
      <c r="AJ11" s="556"/>
      <c r="AK11" s="556"/>
      <c r="AL11" s="556"/>
      <c r="AM11" s="556"/>
      <c r="AN11" s="556"/>
      <c r="AO11" s="556"/>
      <c r="AP11" s="556"/>
      <c r="AQ11" s="556"/>
      <c r="AR11" s="556"/>
      <c r="AS11" s="556"/>
      <c r="AT11" s="556"/>
      <c r="AU11" s="556"/>
      <c r="AV11" s="556"/>
      <c r="AW11" s="556"/>
      <c r="AX11" s="556"/>
      <c r="AY11" s="556"/>
      <c r="AZ11" s="556"/>
      <c r="BA11" s="556"/>
      <c r="BB11" s="556"/>
      <c r="BC11" s="556"/>
      <c r="BD11" s="556"/>
      <c r="BE11" s="556"/>
      <c r="BF11" s="556"/>
      <c r="BG11" s="556"/>
      <c r="BH11" s="556"/>
      <c r="BI11" s="556"/>
      <c r="BJ11" s="556"/>
      <c r="BK11" s="556"/>
      <c r="BL11" s="556"/>
      <c r="BM11" s="556"/>
      <c r="BN11" s="556"/>
      <c r="BO11" s="556"/>
      <c r="BP11" s="556"/>
      <c r="BQ11" s="556"/>
      <c r="BR11" s="556"/>
      <c r="BS11" s="556"/>
      <c r="BT11" s="556"/>
      <c r="BU11" s="556"/>
      <c r="BV11" s="556"/>
      <c r="BW11" s="556"/>
      <c r="BX11" s="556"/>
      <c r="BY11" s="556"/>
      <c r="BZ11" s="556"/>
      <c r="CA11" s="556"/>
      <c r="CB11" s="556"/>
      <c r="CC11" s="556"/>
      <c r="CD11" s="556"/>
      <c r="CE11" s="556"/>
      <c r="CF11" s="556"/>
      <c r="CG11" s="556"/>
      <c r="CH11" s="556"/>
      <c r="CI11" s="556"/>
      <c r="CJ11" s="556"/>
      <c r="CK11" s="556"/>
      <c r="CL11" s="556"/>
      <c r="CM11" s="556"/>
      <c r="CN11" s="556"/>
      <c r="CO11" s="556"/>
      <c r="CP11" s="556"/>
      <c r="CQ11" s="556"/>
      <c r="CR11" s="556"/>
      <c r="CS11" s="556"/>
      <c r="CT11" s="556"/>
      <c r="CU11" s="556"/>
      <c r="CV11" s="556"/>
      <c r="CW11" s="556"/>
      <c r="CX11" s="556"/>
      <c r="CY11" s="556"/>
      <c r="CZ11" s="556"/>
      <c r="DA11" s="556"/>
      <c r="DB11" s="556"/>
      <c r="DC11" s="556"/>
      <c r="DD11" s="556"/>
      <c r="DE11" s="556"/>
      <c r="DF11" s="556"/>
      <c r="DG11" s="556"/>
      <c r="DH11" s="556"/>
      <c r="DI11" s="556"/>
      <c r="DJ11" s="556"/>
      <c r="DK11" s="556"/>
      <c r="DL11" s="556"/>
      <c r="DM11" s="556"/>
      <c r="DN11" s="556"/>
      <c r="DO11" s="556"/>
      <c r="DP11" s="556"/>
      <c r="DQ11" s="556"/>
      <c r="DR11" s="556"/>
      <c r="DS11" s="556"/>
      <c r="DT11" s="556"/>
      <c r="DU11" s="556"/>
      <c r="DV11" s="556"/>
      <c r="DW11" s="556"/>
      <c r="DX11" s="556"/>
      <c r="DY11" s="556"/>
      <c r="DZ11" s="556"/>
      <c r="EA11" s="556"/>
      <c r="EB11" s="556"/>
      <c r="EC11" s="556"/>
      <c r="ED11" s="556"/>
      <c r="EE11" s="556"/>
      <c r="EF11" s="556"/>
      <c r="EG11" s="556"/>
      <c r="EH11" s="556"/>
      <c r="EI11" s="556"/>
      <c r="EJ11" s="556"/>
      <c r="EK11" s="556"/>
      <c r="EL11" s="556"/>
      <c r="EM11" s="556"/>
      <c r="EN11" s="556"/>
      <c r="EO11" s="556"/>
      <c r="EP11" s="556"/>
      <c r="EQ11" s="556"/>
      <c r="ER11" s="556"/>
      <c r="ES11" s="556"/>
      <c r="ET11" s="556"/>
      <c r="EU11" s="556"/>
      <c r="EV11" s="556"/>
      <c r="EW11" s="556"/>
      <c r="EX11" s="556"/>
      <c r="EY11" s="556"/>
      <c r="EZ11" s="556"/>
      <c r="FA11" s="556"/>
      <c r="FB11" s="556"/>
      <c r="FC11" s="556"/>
      <c r="FD11" s="556"/>
      <c r="FE11" s="556"/>
      <c r="FF11" s="556"/>
      <c r="FG11" s="556"/>
      <c r="FH11" s="556"/>
      <c r="FI11" s="556"/>
      <c r="FJ11" s="556"/>
      <c r="FK11" s="556"/>
      <c r="FL11" s="556"/>
      <c r="FM11" s="556"/>
      <c r="FN11" s="556"/>
      <c r="FO11" s="556"/>
      <c r="FP11" s="556"/>
      <c r="FQ11" s="556"/>
      <c r="FR11" s="556"/>
      <c r="FS11" s="556"/>
    </row>
    <row r="12" spans="2:175" s="257" customFormat="1" ht="16.5" customHeight="1">
      <c r="B12" s="610"/>
      <c r="C12" s="777">
        <v>1</v>
      </c>
      <c r="D12" s="562" t="s">
        <v>371</v>
      </c>
      <c r="E12" s="601" t="s">
        <v>729</v>
      </c>
      <c r="F12" s="563" t="s">
        <v>372</v>
      </c>
      <c r="G12" s="563" t="s">
        <v>108</v>
      </c>
      <c r="H12" s="564">
        <v>1</v>
      </c>
      <c r="I12" s="565">
        <f>TIME(13,30,0)</f>
        <v>0.5625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</row>
    <row r="13" spans="2:175" s="257" customFormat="1" ht="16.5" customHeight="1">
      <c r="B13" s="585"/>
      <c r="C13" s="5">
        <v>1.1</v>
      </c>
      <c r="D13" s="6" t="s">
        <v>371</v>
      </c>
      <c r="E13" s="7" t="s">
        <v>469</v>
      </c>
      <c r="F13" s="8" t="s">
        <v>372</v>
      </c>
      <c r="G13" s="8" t="s">
        <v>438</v>
      </c>
      <c r="H13" s="63"/>
      <c r="I13" s="567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</row>
    <row r="14" spans="2:175" s="257" customFormat="1" ht="16.5" customHeight="1">
      <c r="B14" s="261"/>
      <c r="C14" s="261"/>
      <c r="D14" s="258"/>
      <c r="E14" s="259"/>
      <c r="F14" s="259"/>
      <c r="G14" s="259"/>
      <c r="H14" s="260"/>
      <c r="I14" s="225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</row>
    <row r="15" spans="2:175" s="257" customFormat="1" ht="16.5" customHeight="1">
      <c r="B15" s="561"/>
      <c r="C15" s="779">
        <v>2</v>
      </c>
      <c r="D15" s="620" t="s">
        <v>371</v>
      </c>
      <c r="E15" s="602" t="s">
        <v>436</v>
      </c>
      <c r="F15" s="599"/>
      <c r="G15" s="599"/>
      <c r="H15" s="621">
        <v>15</v>
      </c>
      <c r="I15" s="622">
        <f>I12+TIME(0,H12,0)</f>
        <v>0.5631944444444444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</row>
    <row r="16" spans="2:175" s="220" customFormat="1" ht="16.5" customHeight="1">
      <c r="B16" s="586"/>
      <c r="C16" s="11">
        <v>2.1</v>
      </c>
      <c r="D16" s="139" t="s">
        <v>371</v>
      </c>
      <c r="E16" s="614" t="s">
        <v>727</v>
      </c>
      <c r="F16" s="12" t="s">
        <v>372</v>
      </c>
      <c r="G16" s="8" t="s">
        <v>108</v>
      </c>
      <c r="H16" s="56"/>
      <c r="I16" s="615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</row>
    <row r="17" spans="2:175" s="21" customFormat="1" ht="16.5" customHeight="1">
      <c r="B17" s="566"/>
      <c r="C17" s="26" t="s">
        <v>66</v>
      </c>
      <c r="D17" s="25" t="s">
        <v>371</v>
      </c>
      <c r="E17" s="611" t="s">
        <v>745</v>
      </c>
      <c r="F17" s="12" t="s">
        <v>372</v>
      </c>
      <c r="G17" s="8" t="s">
        <v>108</v>
      </c>
      <c r="H17" s="56"/>
      <c r="I17" s="615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6"/>
      <c r="AO17" s="556"/>
      <c r="AP17" s="556"/>
      <c r="AQ17" s="556"/>
      <c r="AR17" s="556"/>
      <c r="AS17" s="556"/>
      <c r="AT17" s="556"/>
      <c r="AU17" s="556"/>
      <c r="AV17" s="556"/>
      <c r="AW17" s="556"/>
      <c r="AX17" s="556"/>
      <c r="AY17" s="556"/>
      <c r="AZ17" s="556"/>
      <c r="BA17" s="556"/>
      <c r="BB17" s="556"/>
      <c r="BC17" s="556"/>
      <c r="BD17" s="556"/>
      <c r="BE17" s="556"/>
      <c r="BF17" s="556"/>
      <c r="BG17" s="556"/>
      <c r="BH17" s="556"/>
      <c r="BI17" s="556"/>
      <c r="BJ17" s="556"/>
      <c r="BK17" s="556"/>
      <c r="BL17" s="556"/>
      <c r="BM17" s="556"/>
      <c r="BN17" s="556"/>
      <c r="BO17" s="556"/>
      <c r="BP17" s="556"/>
      <c r="BQ17" s="556"/>
      <c r="BR17" s="556"/>
      <c r="BS17" s="556"/>
      <c r="BT17" s="556"/>
      <c r="BU17" s="556"/>
      <c r="BV17" s="556"/>
      <c r="BW17" s="556"/>
      <c r="BX17" s="556"/>
      <c r="BY17" s="556"/>
      <c r="BZ17" s="556"/>
      <c r="CA17" s="556"/>
      <c r="CB17" s="556"/>
      <c r="CC17" s="556"/>
      <c r="CD17" s="556"/>
      <c r="CE17" s="556"/>
      <c r="CF17" s="556"/>
      <c r="CG17" s="556"/>
      <c r="CH17" s="556"/>
      <c r="CI17" s="556"/>
      <c r="CJ17" s="556"/>
      <c r="CK17" s="556"/>
      <c r="CL17" s="556"/>
      <c r="CM17" s="556"/>
      <c r="CN17" s="556"/>
      <c r="CO17" s="556"/>
      <c r="CP17" s="556"/>
      <c r="CQ17" s="556"/>
      <c r="CR17" s="556"/>
      <c r="CS17" s="556"/>
      <c r="CT17" s="556"/>
      <c r="CU17" s="556"/>
      <c r="CV17" s="556"/>
      <c r="CW17" s="556"/>
      <c r="CX17" s="556"/>
      <c r="CY17" s="556"/>
      <c r="CZ17" s="556"/>
      <c r="DA17" s="556"/>
      <c r="DB17" s="556"/>
      <c r="DC17" s="556"/>
      <c r="DD17" s="556"/>
      <c r="DE17" s="556"/>
      <c r="DF17" s="556"/>
      <c r="DG17" s="556"/>
      <c r="DH17" s="556"/>
      <c r="DI17" s="556"/>
      <c r="DJ17" s="556"/>
      <c r="DK17" s="556"/>
      <c r="DL17" s="556"/>
      <c r="DM17" s="556"/>
      <c r="DN17" s="556"/>
      <c r="DO17" s="556"/>
      <c r="DP17" s="556"/>
      <c r="DQ17" s="556"/>
      <c r="DR17" s="556"/>
      <c r="DS17" s="556"/>
      <c r="DT17" s="556"/>
      <c r="DU17" s="556"/>
      <c r="DV17" s="556"/>
      <c r="DW17" s="556"/>
      <c r="DX17" s="556"/>
      <c r="DY17" s="556"/>
      <c r="DZ17" s="556"/>
      <c r="EA17" s="556"/>
      <c r="EB17" s="556"/>
      <c r="EC17" s="556"/>
      <c r="ED17" s="556"/>
      <c r="EE17" s="556"/>
      <c r="EF17" s="556"/>
      <c r="EG17" s="556"/>
      <c r="EH17" s="556"/>
      <c r="EI17" s="556"/>
      <c r="EJ17" s="556"/>
      <c r="EK17" s="556"/>
      <c r="EL17" s="556"/>
      <c r="EM17" s="556"/>
      <c r="EN17" s="556"/>
      <c r="EO17" s="556"/>
      <c r="EP17" s="556"/>
      <c r="EQ17" s="556"/>
      <c r="ER17" s="556"/>
      <c r="ES17" s="556"/>
      <c r="ET17" s="556"/>
      <c r="EU17" s="556"/>
      <c r="EV17" s="556"/>
      <c r="EW17" s="556"/>
      <c r="EX17" s="556"/>
      <c r="EY17" s="556"/>
      <c r="EZ17" s="556"/>
      <c r="FA17" s="556"/>
      <c r="FB17" s="556"/>
      <c r="FC17" s="556"/>
      <c r="FD17" s="556"/>
      <c r="FE17" s="556"/>
      <c r="FF17" s="556"/>
      <c r="FG17" s="556"/>
      <c r="FH17" s="556"/>
      <c r="FI17" s="556"/>
      <c r="FJ17" s="556"/>
      <c r="FK17" s="556"/>
      <c r="FL17" s="556"/>
      <c r="FM17" s="556"/>
      <c r="FN17" s="556"/>
      <c r="FO17" s="556"/>
      <c r="FP17" s="556"/>
      <c r="FQ17" s="556"/>
      <c r="FR17" s="556"/>
      <c r="FS17" s="556"/>
    </row>
    <row r="18" spans="2:175" s="21" customFormat="1" ht="16.5" customHeight="1">
      <c r="B18" s="616"/>
      <c r="C18" s="780">
        <v>2.2</v>
      </c>
      <c r="D18" s="617" t="s">
        <v>371</v>
      </c>
      <c r="E18" s="612" t="s">
        <v>340</v>
      </c>
      <c r="F18" s="569" t="s">
        <v>372</v>
      </c>
      <c r="G18" s="575" t="s">
        <v>524</v>
      </c>
      <c r="H18" s="618"/>
      <c r="I18" s="619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56"/>
      <c r="AA18" s="556"/>
      <c r="AB18" s="556"/>
      <c r="AC18" s="556"/>
      <c r="AD18" s="556"/>
      <c r="AE18" s="556"/>
      <c r="AF18" s="556"/>
      <c r="AG18" s="556"/>
      <c r="AH18" s="556"/>
      <c r="AI18" s="556"/>
      <c r="AJ18" s="556"/>
      <c r="AK18" s="556"/>
      <c r="AL18" s="556"/>
      <c r="AM18" s="556"/>
      <c r="AN18" s="556"/>
      <c r="AO18" s="556"/>
      <c r="AP18" s="556"/>
      <c r="AQ18" s="556"/>
      <c r="AR18" s="556"/>
      <c r="AS18" s="556"/>
      <c r="AT18" s="556"/>
      <c r="AU18" s="556"/>
      <c r="AV18" s="556"/>
      <c r="AW18" s="556"/>
      <c r="AX18" s="556"/>
      <c r="AY18" s="556"/>
      <c r="AZ18" s="556"/>
      <c r="BA18" s="556"/>
      <c r="BB18" s="556"/>
      <c r="BC18" s="556"/>
      <c r="BD18" s="556"/>
      <c r="BE18" s="556"/>
      <c r="BF18" s="556"/>
      <c r="BG18" s="556"/>
      <c r="BH18" s="556"/>
      <c r="BI18" s="556"/>
      <c r="BJ18" s="556"/>
      <c r="BK18" s="556"/>
      <c r="BL18" s="556"/>
      <c r="BM18" s="556"/>
      <c r="BN18" s="556"/>
      <c r="BO18" s="556"/>
      <c r="BP18" s="556"/>
      <c r="BQ18" s="556"/>
      <c r="BR18" s="556"/>
      <c r="BS18" s="556"/>
      <c r="BT18" s="556"/>
      <c r="BU18" s="556"/>
      <c r="BV18" s="556"/>
      <c r="BW18" s="556"/>
      <c r="BX18" s="556"/>
      <c r="BY18" s="556"/>
      <c r="BZ18" s="556"/>
      <c r="CA18" s="556"/>
      <c r="CB18" s="556"/>
      <c r="CC18" s="556"/>
      <c r="CD18" s="556"/>
      <c r="CE18" s="556"/>
      <c r="CF18" s="556"/>
      <c r="CG18" s="556"/>
      <c r="CH18" s="556"/>
      <c r="CI18" s="556"/>
      <c r="CJ18" s="556"/>
      <c r="CK18" s="556"/>
      <c r="CL18" s="556"/>
      <c r="CM18" s="556"/>
      <c r="CN18" s="556"/>
      <c r="CO18" s="556"/>
      <c r="CP18" s="556"/>
      <c r="CQ18" s="556"/>
      <c r="CR18" s="556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6"/>
      <c r="DI18" s="556"/>
      <c r="DJ18" s="556"/>
      <c r="DK18" s="556"/>
      <c r="DL18" s="556"/>
      <c r="DM18" s="556"/>
      <c r="DN18" s="556"/>
      <c r="DO18" s="556"/>
      <c r="DP18" s="556"/>
      <c r="DQ18" s="556"/>
      <c r="DR18" s="556"/>
      <c r="DS18" s="556"/>
      <c r="DT18" s="556"/>
      <c r="DU18" s="556"/>
      <c r="DV18" s="556"/>
      <c r="DW18" s="556"/>
      <c r="DX18" s="556"/>
      <c r="DY18" s="556"/>
      <c r="DZ18" s="556"/>
      <c r="EA18" s="556"/>
      <c r="EB18" s="556"/>
      <c r="EC18" s="556"/>
      <c r="ED18" s="556"/>
      <c r="EE18" s="556"/>
      <c r="EF18" s="556"/>
      <c r="EG18" s="556"/>
      <c r="EH18" s="556"/>
      <c r="EI18" s="556"/>
      <c r="EJ18" s="556"/>
      <c r="EK18" s="556"/>
      <c r="EL18" s="556"/>
      <c r="EM18" s="556"/>
      <c r="EN18" s="556"/>
      <c r="EO18" s="556"/>
      <c r="EP18" s="556"/>
      <c r="EQ18" s="556"/>
      <c r="ER18" s="556"/>
      <c r="ES18" s="556"/>
      <c r="ET18" s="556"/>
      <c r="EU18" s="556"/>
      <c r="EV18" s="556"/>
      <c r="EW18" s="556"/>
      <c r="EX18" s="556"/>
      <c r="EY18" s="556"/>
      <c r="EZ18" s="556"/>
      <c r="FA18" s="556"/>
      <c r="FB18" s="556"/>
      <c r="FC18" s="556"/>
      <c r="FD18" s="556"/>
      <c r="FE18" s="556"/>
      <c r="FF18" s="556"/>
      <c r="FG18" s="556"/>
      <c r="FH18" s="556"/>
      <c r="FI18" s="556"/>
      <c r="FJ18" s="556"/>
      <c r="FK18" s="556"/>
      <c r="FL18" s="556"/>
      <c r="FM18" s="556"/>
      <c r="FN18" s="556"/>
      <c r="FO18" s="556"/>
      <c r="FP18" s="556"/>
      <c r="FQ18" s="556"/>
      <c r="FR18" s="556"/>
      <c r="FS18" s="556"/>
    </row>
    <row r="19" spans="2:175" s="257" customFormat="1" ht="16.5" customHeight="1">
      <c r="B19" s="261"/>
      <c r="C19" s="261"/>
      <c r="D19" s="1466" t="s">
        <v>430</v>
      </c>
      <c r="E19" s="1466"/>
      <c r="F19" s="259"/>
      <c r="G19" s="259"/>
      <c r="H19" s="260"/>
      <c r="I19" s="557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</row>
    <row r="20" spans="2:175" s="257" customFormat="1" ht="16.5" customHeight="1">
      <c r="B20" s="261"/>
      <c r="C20" s="261"/>
      <c r="D20" s="259"/>
      <c r="E20" s="258"/>
      <c r="F20" s="259"/>
      <c r="G20" s="259"/>
      <c r="H20" s="260"/>
      <c r="I20" s="557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</row>
    <row r="21" spans="2:175" s="220" customFormat="1" ht="16.5" customHeight="1">
      <c r="B21" s="587"/>
      <c r="C21" s="781">
        <v>3</v>
      </c>
      <c r="D21" s="623" t="s">
        <v>421</v>
      </c>
      <c r="E21" s="603" t="s">
        <v>728</v>
      </c>
      <c r="F21" s="588" t="s">
        <v>372</v>
      </c>
      <c r="G21" s="578" t="s">
        <v>108</v>
      </c>
      <c r="H21" s="624">
        <v>2</v>
      </c>
      <c r="I21" s="625">
        <f>I15+TIME(0,H15,0)</f>
        <v>0.5736111111111111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</row>
    <row r="22" spans="2:175" s="220" customFormat="1" ht="16.5" customHeight="1">
      <c r="B22" s="266"/>
      <c r="C22" s="266"/>
      <c r="D22" s="223"/>
      <c r="E22" s="222"/>
      <c r="F22" s="222"/>
      <c r="G22" s="259"/>
      <c r="H22" s="263"/>
      <c r="I22" s="225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</row>
    <row r="23" spans="2:175" s="220" customFormat="1" ht="16.5" customHeight="1">
      <c r="B23" s="589"/>
      <c r="C23" s="782">
        <v>4</v>
      </c>
      <c r="D23" s="590" t="s">
        <v>421</v>
      </c>
      <c r="E23" s="601" t="s">
        <v>3</v>
      </c>
      <c r="F23" s="591" t="s">
        <v>372</v>
      </c>
      <c r="G23" s="563" t="s">
        <v>108</v>
      </c>
      <c r="H23" s="592">
        <v>2</v>
      </c>
      <c r="I23" s="593">
        <f>I21+TIME(0,H21,0)</f>
        <v>0.575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</row>
    <row r="24" spans="2:175" s="257" customFormat="1" ht="16.5" customHeight="1">
      <c r="B24" s="572"/>
      <c r="C24" s="778">
        <v>4.1</v>
      </c>
      <c r="D24" s="573" t="s">
        <v>423</v>
      </c>
      <c r="E24" s="626" t="s">
        <v>273</v>
      </c>
      <c r="F24" s="575" t="s">
        <v>372</v>
      </c>
      <c r="G24" s="575" t="s">
        <v>438</v>
      </c>
      <c r="H24" s="618"/>
      <c r="I24" s="61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</row>
    <row r="25" spans="2:175" s="257" customFormat="1" ht="16.5" customHeight="1">
      <c r="B25" s="261"/>
      <c r="C25" s="261"/>
      <c r="D25" s="258"/>
      <c r="E25" s="283"/>
      <c r="F25" s="259"/>
      <c r="G25" s="259"/>
      <c r="H25" s="263"/>
      <c r="I25" s="282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</row>
    <row r="26" spans="2:175" s="257" customFormat="1" ht="16.5" customHeight="1">
      <c r="B26" s="561"/>
      <c r="C26" s="779">
        <v>5</v>
      </c>
      <c r="D26" s="562"/>
      <c r="E26" s="602" t="s">
        <v>209</v>
      </c>
      <c r="F26" s="599"/>
      <c r="G26" s="599"/>
      <c r="H26" s="564"/>
      <c r="I26" s="593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</row>
    <row r="27" spans="2:175" s="257" customFormat="1" ht="16.5" customHeight="1">
      <c r="B27" s="585"/>
      <c r="C27" s="5">
        <v>5.1</v>
      </c>
      <c r="D27" s="6" t="s">
        <v>227</v>
      </c>
      <c r="E27" s="7" t="s">
        <v>128</v>
      </c>
      <c r="F27" s="8" t="s">
        <v>372</v>
      </c>
      <c r="G27" s="8" t="s">
        <v>108</v>
      </c>
      <c r="H27" s="63">
        <v>2</v>
      </c>
      <c r="I27" s="567">
        <f>I21+TIME(0,H21,0)</f>
        <v>0.575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</row>
    <row r="28" spans="2:175" s="220" customFormat="1" ht="16.5" customHeight="1">
      <c r="B28" s="566"/>
      <c r="C28" s="26" t="s">
        <v>241</v>
      </c>
      <c r="D28" s="6" t="s">
        <v>424</v>
      </c>
      <c r="E28" s="611" t="s">
        <v>229</v>
      </c>
      <c r="F28" s="12"/>
      <c r="G28" s="8"/>
      <c r="H28" s="56"/>
      <c r="I28" s="615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</row>
    <row r="29" spans="2:175" s="257" customFormat="1" ht="16.5" customHeight="1">
      <c r="B29" s="585"/>
      <c r="C29" s="5">
        <v>5.2</v>
      </c>
      <c r="D29" s="6" t="s">
        <v>424</v>
      </c>
      <c r="E29" s="7" t="s">
        <v>563</v>
      </c>
      <c r="F29" s="8" t="s">
        <v>372</v>
      </c>
      <c r="G29" s="8" t="s">
        <v>108</v>
      </c>
      <c r="H29" s="63">
        <v>2</v>
      </c>
      <c r="I29" s="567">
        <f>I27+TIME(0,H27,0)</f>
        <v>0.5763888888888888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</row>
    <row r="30" spans="2:175" s="257" customFormat="1" ht="16.5" customHeight="1">
      <c r="B30" s="585"/>
      <c r="C30" s="5" t="s">
        <v>85</v>
      </c>
      <c r="D30" s="6" t="s">
        <v>424</v>
      </c>
      <c r="E30" s="9" t="s">
        <v>561</v>
      </c>
      <c r="F30" s="8"/>
      <c r="G30" s="8"/>
      <c r="H30" s="63"/>
      <c r="I30" s="567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</row>
    <row r="31" spans="2:175" s="257" customFormat="1" ht="16.5" customHeight="1">
      <c r="B31" s="572"/>
      <c r="C31" s="778" t="s">
        <v>86</v>
      </c>
      <c r="D31" s="573" t="s">
        <v>424</v>
      </c>
      <c r="E31" s="594" t="s">
        <v>562</v>
      </c>
      <c r="F31" s="575"/>
      <c r="G31" s="575"/>
      <c r="H31" s="570"/>
      <c r="I31" s="57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</row>
    <row r="32" spans="2:175" s="257" customFormat="1" ht="16.5" customHeight="1">
      <c r="B32" s="261"/>
      <c r="C32" s="261"/>
      <c r="D32" s="258"/>
      <c r="E32" s="262"/>
      <c r="F32" s="259"/>
      <c r="G32" s="259"/>
      <c r="H32" s="260"/>
      <c r="I32" s="225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</row>
    <row r="33" spans="2:175" s="257" customFormat="1" ht="16.5" customHeight="1">
      <c r="B33" s="576"/>
      <c r="C33" s="783">
        <v>6</v>
      </c>
      <c r="D33" s="577" t="s">
        <v>424</v>
      </c>
      <c r="E33" s="992" t="s">
        <v>525</v>
      </c>
      <c r="F33" s="578" t="s">
        <v>372</v>
      </c>
      <c r="G33" s="578" t="s">
        <v>254</v>
      </c>
      <c r="H33" s="579">
        <v>2</v>
      </c>
      <c r="I33" s="580">
        <f>I29+TIME(0,H29,0)</f>
        <v>0.5777777777777777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</row>
    <row r="34" spans="2:175" s="257" customFormat="1" ht="16.5" customHeight="1">
      <c r="B34" s="261"/>
      <c r="C34" s="261"/>
      <c r="D34" s="258"/>
      <c r="E34" s="264"/>
      <c r="F34" s="259"/>
      <c r="G34" s="259"/>
      <c r="H34" s="260"/>
      <c r="I34" s="225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</row>
    <row r="35" spans="2:175" s="220" customFormat="1" ht="16.5" customHeight="1">
      <c r="B35" s="595"/>
      <c r="C35" s="792">
        <v>7</v>
      </c>
      <c r="D35" s="562"/>
      <c r="E35" s="601" t="s">
        <v>730</v>
      </c>
      <c r="F35" s="600"/>
      <c r="G35" s="600"/>
      <c r="H35" s="592"/>
      <c r="I35" s="565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</row>
    <row r="36" spans="2:175" s="220" customFormat="1" ht="16.5" customHeight="1">
      <c r="B36" s="586"/>
      <c r="C36" s="11">
        <v>7.1</v>
      </c>
      <c r="D36" s="12" t="s">
        <v>424</v>
      </c>
      <c r="E36" s="527" t="s">
        <v>431</v>
      </c>
      <c r="F36" s="12" t="s">
        <v>372</v>
      </c>
      <c r="G36" s="8" t="s">
        <v>108</v>
      </c>
      <c r="H36" s="57">
        <v>2</v>
      </c>
      <c r="I36" s="567">
        <f>I33+TIME(0,H33,0)</f>
        <v>0.5791666666666666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</row>
    <row r="37" spans="2:175" s="257" customFormat="1" ht="16.5" customHeight="1">
      <c r="B37" s="585"/>
      <c r="C37" s="5">
        <v>7.2</v>
      </c>
      <c r="D37" s="6" t="s">
        <v>424</v>
      </c>
      <c r="E37" s="7" t="s">
        <v>350</v>
      </c>
      <c r="F37" s="8"/>
      <c r="G37" s="8"/>
      <c r="H37" s="63"/>
      <c r="I37" s="567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</row>
    <row r="38" spans="2:175" s="270" customFormat="1" ht="16.5" customHeight="1">
      <c r="B38" s="561"/>
      <c r="C38" s="779" t="s">
        <v>314</v>
      </c>
      <c r="D38" s="620"/>
      <c r="E38" s="598" t="s">
        <v>334</v>
      </c>
      <c r="F38" s="599"/>
      <c r="G38" s="599"/>
      <c r="H38" s="621"/>
      <c r="I38" s="622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  <c r="AG38" s="554"/>
      <c r="AH38" s="554"/>
      <c r="AI38" s="554"/>
      <c r="AJ38" s="554"/>
      <c r="AK38" s="554"/>
      <c r="AL38" s="554"/>
      <c r="AM38" s="554"/>
      <c r="AN38" s="554"/>
      <c r="AO38" s="554"/>
      <c r="AP38" s="554"/>
      <c r="AQ38" s="554"/>
      <c r="AR38" s="554"/>
      <c r="AS38" s="554"/>
      <c r="AT38" s="554"/>
      <c r="AU38" s="554"/>
      <c r="AV38" s="554"/>
      <c r="AW38" s="554"/>
      <c r="AX38" s="554"/>
      <c r="AY38" s="554"/>
      <c r="AZ38" s="554"/>
      <c r="BA38" s="554"/>
      <c r="BB38" s="554"/>
      <c r="BC38" s="554"/>
      <c r="BD38" s="554"/>
      <c r="BE38" s="554"/>
      <c r="BF38" s="554"/>
      <c r="BG38" s="554"/>
      <c r="BH38" s="554"/>
      <c r="BI38" s="554"/>
      <c r="BJ38" s="554"/>
      <c r="BK38" s="554"/>
      <c r="BL38" s="554"/>
      <c r="BM38" s="554"/>
      <c r="BN38" s="554"/>
      <c r="BO38" s="554"/>
      <c r="BP38" s="554"/>
      <c r="BQ38" s="554"/>
      <c r="BR38" s="554"/>
      <c r="BS38" s="554"/>
      <c r="BT38" s="554"/>
      <c r="BU38" s="554"/>
      <c r="BV38" s="554"/>
      <c r="BW38" s="554"/>
      <c r="BX38" s="554"/>
      <c r="BY38" s="554"/>
      <c r="BZ38" s="554"/>
      <c r="CA38" s="554"/>
      <c r="CB38" s="554"/>
      <c r="CC38" s="554"/>
      <c r="CD38" s="554"/>
      <c r="CE38" s="554"/>
      <c r="CF38" s="554"/>
      <c r="CG38" s="554"/>
      <c r="CH38" s="554"/>
      <c r="CI38" s="554"/>
      <c r="CJ38" s="554"/>
      <c r="CK38" s="554"/>
      <c r="CL38" s="554"/>
      <c r="CM38" s="554"/>
      <c r="CN38" s="554"/>
      <c r="CO38" s="554"/>
      <c r="CP38" s="554"/>
      <c r="CQ38" s="554"/>
      <c r="CR38" s="554"/>
      <c r="CS38" s="554"/>
      <c r="CT38" s="554"/>
      <c r="CU38" s="554"/>
      <c r="CV38" s="554"/>
      <c r="CW38" s="554"/>
      <c r="CX38" s="554"/>
      <c r="CY38" s="554"/>
      <c r="CZ38" s="554"/>
      <c r="DA38" s="554"/>
      <c r="DB38" s="554"/>
      <c r="DC38" s="554"/>
      <c r="DD38" s="554"/>
      <c r="DE38" s="554"/>
      <c r="DF38" s="554"/>
      <c r="DG38" s="554"/>
      <c r="DH38" s="554"/>
      <c r="DI38" s="554"/>
      <c r="DJ38" s="554"/>
      <c r="DK38" s="554"/>
      <c r="DL38" s="554"/>
      <c r="DM38" s="554"/>
      <c r="DN38" s="554"/>
      <c r="DO38" s="554"/>
      <c r="DP38" s="554"/>
      <c r="DQ38" s="554"/>
      <c r="DR38" s="554"/>
      <c r="DS38" s="554"/>
      <c r="DT38" s="554"/>
      <c r="DU38" s="554"/>
      <c r="DV38" s="554"/>
      <c r="DW38" s="554"/>
      <c r="DX38" s="554"/>
      <c r="DY38" s="554"/>
      <c r="DZ38" s="554"/>
      <c r="EA38" s="554"/>
      <c r="EB38" s="554"/>
      <c r="EC38" s="554"/>
      <c r="ED38" s="554"/>
      <c r="EE38" s="554"/>
      <c r="EF38" s="554"/>
      <c r="EG38" s="554"/>
      <c r="EH38" s="554"/>
      <c r="EI38" s="554"/>
      <c r="EJ38" s="554"/>
      <c r="EK38" s="554"/>
      <c r="EL38" s="554"/>
      <c r="EM38" s="554"/>
      <c r="EN38" s="554"/>
      <c r="EO38" s="554"/>
      <c r="EP38" s="554"/>
      <c r="EQ38" s="554"/>
      <c r="ER38" s="554"/>
      <c r="ES38" s="554"/>
      <c r="ET38" s="554"/>
      <c r="EU38" s="554"/>
      <c r="EV38" s="554"/>
      <c r="EW38" s="554"/>
      <c r="EX38" s="554"/>
      <c r="EY38" s="554"/>
      <c r="EZ38" s="554"/>
      <c r="FA38" s="554"/>
      <c r="FB38" s="554"/>
      <c r="FC38" s="554"/>
      <c r="FD38" s="554"/>
      <c r="FE38" s="554"/>
      <c r="FF38" s="554"/>
      <c r="FG38" s="554"/>
      <c r="FH38" s="554"/>
      <c r="FI38" s="554"/>
      <c r="FJ38" s="554"/>
      <c r="FK38" s="554"/>
      <c r="FL38" s="554"/>
      <c r="FM38" s="554"/>
      <c r="FN38" s="554"/>
      <c r="FO38" s="554"/>
      <c r="FP38" s="554"/>
      <c r="FQ38" s="554"/>
      <c r="FR38" s="554"/>
      <c r="FS38" s="554"/>
    </row>
    <row r="39" spans="2:175" s="21" customFormat="1" ht="16.5" customHeight="1">
      <c r="B39" s="566"/>
      <c r="C39" s="26" t="s">
        <v>319</v>
      </c>
      <c r="D39" s="6" t="s">
        <v>424</v>
      </c>
      <c r="E39" s="558" t="s">
        <v>65</v>
      </c>
      <c r="F39" s="12" t="s">
        <v>372</v>
      </c>
      <c r="G39" s="12" t="s">
        <v>434</v>
      </c>
      <c r="H39" s="57">
        <v>1</v>
      </c>
      <c r="I39" s="567">
        <f>I36+TIME(0,H36,0)</f>
        <v>0.5805555555555555</v>
      </c>
      <c r="J39" s="556"/>
      <c r="K39" s="556"/>
      <c r="L39" s="556"/>
      <c r="M39" s="556"/>
      <c r="N39" s="556"/>
      <c r="O39" s="556"/>
      <c r="P39" s="556"/>
      <c r="Q39" s="556"/>
      <c r="R39" s="556"/>
      <c r="S39" s="556"/>
      <c r="T39" s="556"/>
      <c r="U39" s="556"/>
      <c r="V39" s="556"/>
      <c r="W39" s="556"/>
      <c r="X39" s="556"/>
      <c r="Y39" s="556"/>
      <c r="Z39" s="556"/>
      <c r="AA39" s="556"/>
      <c r="AB39" s="556"/>
      <c r="AC39" s="556"/>
      <c r="AD39" s="556"/>
      <c r="AE39" s="556"/>
      <c r="AF39" s="556"/>
      <c r="AG39" s="556"/>
      <c r="AH39" s="556"/>
      <c r="AI39" s="556"/>
      <c r="AJ39" s="556"/>
      <c r="AK39" s="556"/>
      <c r="AL39" s="556"/>
      <c r="AM39" s="556"/>
      <c r="AN39" s="556"/>
      <c r="AO39" s="556"/>
      <c r="AP39" s="556"/>
      <c r="AQ39" s="556"/>
      <c r="AR39" s="556"/>
      <c r="AS39" s="556"/>
      <c r="AT39" s="556"/>
      <c r="AU39" s="556"/>
      <c r="AV39" s="556"/>
      <c r="AW39" s="556"/>
      <c r="AX39" s="556"/>
      <c r="AY39" s="556"/>
      <c r="AZ39" s="556"/>
      <c r="BA39" s="556"/>
      <c r="BB39" s="556"/>
      <c r="BC39" s="556"/>
      <c r="BD39" s="556"/>
      <c r="BE39" s="556"/>
      <c r="BF39" s="556"/>
      <c r="BG39" s="556"/>
      <c r="BH39" s="556"/>
      <c r="BI39" s="556"/>
      <c r="BJ39" s="556"/>
      <c r="BK39" s="556"/>
      <c r="BL39" s="556"/>
      <c r="BM39" s="556"/>
      <c r="BN39" s="556"/>
      <c r="BO39" s="556"/>
      <c r="BP39" s="556"/>
      <c r="BQ39" s="556"/>
      <c r="BR39" s="556"/>
      <c r="BS39" s="556"/>
      <c r="BT39" s="556"/>
      <c r="BU39" s="556"/>
      <c r="BV39" s="556"/>
      <c r="BW39" s="556"/>
      <c r="BX39" s="556"/>
      <c r="BY39" s="556"/>
      <c r="BZ39" s="556"/>
      <c r="CA39" s="556"/>
      <c r="CB39" s="556"/>
      <c r="CC39" s="556"/>
      <c r="CD39" s="556"/>
      <c r="CE39" s="556"/>
      <c r="CF39" s="556"/>
      <c r="CG39" s="556"/>
      <c r="CH39" s="556"/>
      <c r="CI39" s="556"/>
      <c r="CJ39" s="556"/>
      <c r="CK39" s="556"/>
      <c r="CL39" s="556"/>
      <c r="CM39" s="556"/>
      <c r="CN39" s="556"/>
      <c r="CO39" s="556"/>
      <c r="CP39" s="556"/>
      <c r="CQ39" s="556"/>
      <c r="CR39" s="556"/>
      <c r="CS39" s="556"/>
      <c r="CT39" s="556"/>
      <c r="CU39" s="556"/>
      <c r="CV39" s="556"/>
      <c r="CW39" s="556"/>
      <c r="CX39" s="556"/>
      <c r="CY39" s="556"/>
      <c r="CZ39" s="556"/>
      <c r="DA39" s="556"/>
      <c r="DB39" s="556"/>
      <c r="DC39" s="556"/>
      <c r="DD39" s="556"/>
      <c r="DE39" s="556"/>
      <c r="DF39" s="556"/>
      <c r="DG39" s="556"/>
      <c r="DH39" s="556"/>
      <c r="DI39" s="556"/>
      <c r="DJ39" s="556"/>
      <c r="DK39" s="556"/>
      <c r="DL39" s="556"/>
      <c r="DM39" s="556"/>
      <c r="DN39" s="556"/>
      <c r="DO39" s="556"/>
      <c r="DP39" s="556"/>
      <c r="DQ39" s="556"/>
      <c r="DR39" s="556"/>
      <c r="DS39" s="556"/>
      <c r="DT39" s="556"/>
      <c r="DU39" s="556"/>
      <c r="DV39" s="556"/>
      <c r="DW39" s="556"/>
      <c r="DX39" s="556"/>
      <c r="DY39" s="556"/>
      <c r="DZ39" s="556"/>
      <c r="EA39" s="556"/>
      <c r="EB39" s="556"/>
      <c r="EC39" s="556"/>
      <c r="ED39" s="556"/>
      <c r="EE39" s="556"/>
      <c r="EF39" s="556"/>
      <c r="EG39" s="556"/>
      <c r="EH39" s="556"/>
      <c r="EI39" s="556"/>
      <c r="EJ39" s="556"/>
      <c r="EK39" s="556"/>
      <c r="EL39" s="556"/>
      <c r="EM39" s="556"/>
      <c r="EN39" s="556"/>
      <c r="EO39" s="556"/>
      <c r="EP39" s="556"/>
      <c r="EQ39" s="556"/>
      <c r="ER39" s="556"/>
      <c r="ES39" s="556"/>
      <c r="ET39" s="556"/>
      <c r="EU39" s="556"/>
      <c r="EV39" s="556"/>
      <c r="EW39" s="556"/>
      <c r="EX39" s="556"/>
      <c r="EY39" s="556"/>
      <c r="EZ39" s="556"/>
      <c r="FA39" s="556"/>
      <c r="FB39" s="556"/>
      <c r="FC39" s="556"/>
      <c r="FD39" s="556"/>
      <c r="FE39" s="556"/>
      <c r="FF39" s="556"/>
      <c r="FG39" s="556"/>
      <c r="FH39" s="556"/>
      <c r="FI39" s="556"/>
      <c r="FJ39" s="556"/>
      <c r="FK39" s="556"/>
      <c r="FL39" s="556"/>
      <c r="FM39" s="556"/>
      <c r="FN39" s="556"/>
      <c r="FO39" s="556"/>
      <c r="FP39" s="556"/>
      <c r="FQ39" s="556"/>
      <c r="FR39" s="556"/>
      <c r="FS39" s="556"/>
    </row>
    <row r="40" spans="2:175" s="220" customFormat="1" ht="16.5" customHeight="1">
      <c r="B40" s="566"/>
      <c r="C40" s="26" t="s">
        <v>320</v>
      </c>
      <c r="D40" s="13" t="s">
        <v>421</v>
      </c>
      <c r="E40" s="558" t="s">
        <v>208</v>
      </c>
      <c r="F40" s="12" t="s">
        <v>372</v>
      </c>
      <c r="G40" s="8" t="s">
        <v>373</v>
      </c>
      <c r="H40" s="57">
        <v>1</v>
      </c>
      <c r="I40" s="567">
        <f>I39+TIME(0,H39,0)</f>
        <v>0.5812499999999999</v>
      </c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</row>
    <row r="41" spans="2:175" s="220" customFormat="1" ht="16.5" customHeight="1">
      <c r="B41" s="566"/>
      <c r="C41" s="26" t="s">
        <v>321</v>
      </c>
      <c r="D41" s="13" t="s">
        <v>421</v>
      </c>
      <c r="E41" s="559" t="s">
        <v>4</v>
      </c>
      <c r="F41" s="12" t="s">
        <v>372</v>
      </c>
      <c r="G41" s="8" t="s">
        <v>373</v>
      </c>
      <c r="H41" s="57">
        <v>2</v>
      </c>
      <c r="I41" s="567">
        <f>I40+TIME(0,H40,0)</f>
        <v>0.5819444444444444</v>
      </c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</row>
    <row r="42" spans="2:175" s="257" customFormat="1" ht="16.5" customHeight="1">
      <c r="B42" s="566"/>
      <c r="C42" s="26" t="s">
        <v>122</v>
      </c>
      <c r="D42" s="6" t="s">
        <v>423</v>
      </c>
      <c r="E42" s="560" t="s">
        <v>273</v>
      </c>
      <c r="F42" s="8" t="s">
        <v>372</v>
      </c>
      <c r="G42" s="8" t="s">
        <v>438</v>
      </c>
      <c r="H42" s="57"/>
      <c r="I42" s="568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</row>
    <row r="43" spans="2:175" s="257" customFormat="1" ht="16.5" customHeight="1">
      <c r="B43" s="582"/>
      <c r="C43" s="16" t="s">
        <v>322</v>
      </c>
      <c r="D43" s="6" t="s">
        <v>227</v>
      </c>
      <c r="E43" s="17" t="s">
        <v>620</v>
      </c>
      <c r="F43" s="8" t="s">
        <v>372</v>
      </c>
      <c r="G43" s="6" t="s">
        <v>434</v>
      </c>
      <c r="H43" s="59">
        <v>2</v>
      </c>
      <c r="I43" s="567">
        <f>I41+TIME(0,H41,0)</f>
        <v>0.5833333333333333</v>
      </c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</row>
    <row r="44" spans="2:175" s="220" customFormat="1" ht="16.5" customHeight="1">
      <c r="B44" s="566"/>
      <c r="C44" s="26" t="s">
        <v>323</v>
      </c>
      <c r="D44" s="13" t="s">
        <v>421</v>
      </c>
      <c r="E44" s="558" t="s">
        <v>331</v>
      </c>
      <c r="F44" s="12" t="s">
        <v>372</v>
      </c>
      <c r="G44" s="8" t="s">
        <v>435</v>
      </c>
      <c r="H44" s="57">
        <v>2</v>
      </c>
      <c r="I44" s="567">
        <f>I43+TIME(0,H43,0)</f>
        <v>0.5847222222222221</v>
      </c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</row>
    <row r="45" spans="2:175" s="257" customFormat="1" ht="16.5" customHeight="1">
      <c r="B45" s="582"/>
      <c r="C45" s="16" t="s">
        <v>324</v>
      </c>
      <c r="D45" s="6" t="s">
        <v>424</v>
      </c>
      <c r="E45" s="17" t="s">
        <v>228</v>
      </c>
      <c r="F45" s="8" t="s">
        <v>372</v>
      </c>
      <c r="G45" s="6" t="s">
        <v>246</v>
      </c>
      <c r="H45" s="63">
        <v>3</v>
      </c>
      <c r="I45" s="567">
        <f>I44+TIME(0,H44,0)</f>
        <v>0.586111111111111</v>
      </c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</row>
    <row r="46" spans="2:175" s="257" customFormat="1" ht="16.5" customHeight="1">
      <c r="B46" s="582"/>
      <c r="C46" s="16" t="s">
        <v>325</v>
      </c>
      <c r="D46" s="6" t="s">
        <v>424</v>
      </c>
      <c r="E46" s="17" t="s">
        <v>72</v>
      </c>
      <c r="F46" s="8" t="s">
        <v>372</v>
      </c>
      <c r="G46" s="6" t="s">
        <v>358</v>
      </c>
      <c r="H46" s="63">
        <v>3</v>
      </c>
      <c r="I46" s="567">
        <f aca="true" t="shared" si="0" ref="I46:I58">I45+TIME(0,H45,0)</f>
        <v>0.5881944444444444</v>
      </c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</row>
    <row r="47" spans="2:175" s="257" customFormat="1" ht="16.5" customHeight="1">
      <c r="B47" s="582"/>
      <c r="C47" s="16" t="s">
        <v>110</v>
      </c>
      <c r="D47" s="6" t="s">
        <v>424</v>
      </c>
      <c r="E47" s="17" t="s">
        <v>71</v>
      </c>
      <c r="F47" s="8" t="s">
        <v>372</v>
      </c>
      <c r="G47" s="6" t="s">
        <v>109</v>
      </c>
      <c r="H47" s="63">
        <v>3</v>
      </c>
      <c r="I47" s="567">
        <f t="shared" si="0"/>
        <v>0.5902777777777777</v>
      </c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</row>
    <row r="48" spans="2:175" s="257" customFormat="1" ht="16.5" customHeight="1">
      <c r="B48" s="582"/>
      <c r="C48" s="16" t="s">
        <v>73</v>
      </c>
      <c r="D48" s="6" t="s">
        <v>424</v>
      </c>
      <c r="E48" s="17" t="s">
        <v>161</v>
      </c>
      <c r="F48" s="8" t="s">
        <v>372</v>
      </c>
      <c r="G48" s="6" t="s">
        <v>173</v>
      </c>
      <c r="H48" s="63">
        <v>3</v>
      </c>
      <c r="I48" s="567">
        <f t="shared" si="0"/>
        <v>0.592361111111111</v>
      </c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</row>
    <row r="49" spans="2:175" s="257" customFormat="1" ht="16.5" customHeight="1">
      <c r="B49" s="582"/>
      <c r="C49" s="16" t="s">
        <v>345</v>
      </c>
      <c r="D49" s="6" t="s">
        <v>424</v>
      </c>
      <c r="E49" s="17" t="s">
        <v>162</v>
      </c>
      <c r="F49" s="8" t="s">
        <v>372</v>
      </c>
      <c r="G49" s="6" t="s">
        <v>619</v>
      </c>
      <c r="H49" s="63">
        <v>3</v>
      </c>
      <c r="I49" s="567">
        <f t="shared" si="0"/>
        <v>0.5944444444444443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</row>
    <row r="50" spans="2:175" s="257" customFormat="1" ht="16.5" customHeight="1">
      <c r="B50" s="582"/>
      <c r="C50" s="16" t="s">
        <v>129</v>
      </c>
      <c r="D50" s="6" t="s">
        <v>424</v>
      </c>
      <c r="E50" s="17" t="s">
        <v>1</v>
      </c>
      <c r="F50" s="8" t="s">
        <v>372</v>
      </c>
      <c r="G50" s="6" t="s">
        <v>576</v>
      </c>
      <c r="H50" s="63">
        <v>3</v>
      </c>
      <c r="I50" s="567">
        <f t="shared" si="0"/>
        <v>0.5965277777777777</v>
      </c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</row>
    <row r="51" spans="2:175" s="257" customFormat="1" ht="16.5" customHeight="1">
      <c r="B51" s="582"/>
      <c r="C51" s="16" t="s">
        <v>130</v>
      </c>
      <c r="D51" s="6" t="s">
        <v>424</v>
      </c>
      <c r="E51" s="17" t="s">
        <v>0</v>
      </c>
      <c r="F51" s="8" t="s">
        <v>372</v>
      </c>
      <c r="G51" s="6" t="s">
        <v>617</v>
      </c>
      <c r="H51" s="63">
        <v>3</v>
      </c>
      <c r="I51" s="567">
        <f t="shared" si="0"/>
        <v>0.598611111111111</v>
      </c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</row>
    <row r="52" spans="2:175" s="257" customFormat="1" ht="16.5" customHeight="1">
      <c r="B52" s="582"/>
      <c r="C52" s="16" t="s">
        <v>131</v>
      </c>
      <c r="D52" s="6" t="s">
        <v>424</v>
      </c>
      <c r="E52" s="17" t="s">
        <v>362</v>
      </c>
      <c r="F52" s="8" t="s">
        <v>372</v>
      </c>
      <c r="G52" s="6" t="s">
        <v>351</v>
      </c>
      <c r="H52" s="63">
        <v>3</v>
      </c>
      <c r="I52" s="567">
        <f t="shared" si="0"/>
        <v>0.6006944444444443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</row>
    <row r="53" spans="2:175" s="257" customFormat="1" ht="16.5" customHeight="1">
      <c r="B53" s="582"/>
      <c r="C53" s="16" t="s">
        <v>459</v>
      </c>
      <c r="D53" s="6" t="s">
        <v>424</v>
      </c>
      <c r="E53" s="17" t="s">
        <v>621</v>
      </c>
      <c r="F53" s="8" t="s">
        <v>372</v>
      </c>
      <c r="G53" s="6" t="s">
        <v>523</v>
      </c>
      <c r="H53" s="63">
        <v>3</v>
      </c>
      <c r="I53" s="567">
        <f t="shared" si="0"/>
        <v>0.6027777777777776</v>
      </c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</row>
    <row r="54" spans="2:175" s="257" customFormat="1" ht="16.5" customHeight="1">
      <c r="B54" s="582"/>
      <c r="C54" s="16" t="s">
        <v>502</v>
      </c>
      <c r="D54" s="6" t="s">
        <v>424</v>
      </c>
      <c r="E54" s="17" t="s">
        <v>661</v>
      </c>
      <c r="F54" s="8" t="s">
        <v>372</v>
      </c>
      <c r="G54" s="6" t="s">
        <v>38</v>
      </c>
      <c r="H54" s="63">
        <v>3</v>
      </c>
      <c r="I54" s="567">
        <f t="shared" si="0"/>
        <v>0.604861111111111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</row>
    <row r="55" spans="2:175" s="257" customFormat="1" ht="16.5" customHeight="1">
      <c r="B55" s="582"/>
      <c r="C55" s="16" t="s">
        <v>578</v>
      </c>
      <c r="D55" s="6" t="s">
        <v>424</v>
      </c>
      <c r="E55" s="17" t="s">
        <v>662</v>
      </c>
      <c r="F55" s="8" t="s">
        <v>372</v>
      </c>
      <c r="G55" s="6" t="s">
        <v>435</v>
      </c>
      <c r="H55" s="63">
        <v>3</v>
      </c>
      <c r="I55" s="567">
        <f t="shared" si="0"/>
        <v>0.6069444444444443</v>
      </c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</row>
    <row r="56" spans="2:175" s="257" customFormat="1" ht="16.5" customHeight="1">
      <c r="B56" s="582"/>
      <c r="C56" s="16" t="s">
        <v>579</v>
      </c>
      <c r="D56" s="6" t="s">
        <v>424</v>
      </c>
      <c r="E56" s="17" t="s">
        <v>577</v>
      </c>
      <c r="F56" s="8" t="s">
        <v>372</v>
      </c>
      <c r="G56" s="6" t="s">
        <v>618</v>
      </c>
      <c r="H56" s="63">
        <v>3</v>
      </c>
      <c r="I56" s="567">
        <f t="shared" si="0"/>
        <v>0.6090277777777776</v>
      </c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</row>
    <row r="57" spans="2:175" s="257" customFormat="1" ht="16.5" customHeight="1">
      <c r="B57" s="582"/>
      <c r="C57" s="16" t="s">
        <v>663</v>
      </c>
      <c r="D57" s="6" t="s">
        <v>424</v>
      </c>
      <c r="E57" s="17" t="s">
        <v>2</v>
      </c>
      <c r="F57" s="8" t="s">
        <v>372</v>
      </c>
      <c r="G57" s="6" t="s">
        <v>434</v>
      </c>
      <c r="H57" s="63">
        <v>3</v>
      </c>
      <c r="I57" s="567">
        <f t="shared" si="0"/>
        <v>0.6111111111111109</v>
      </c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</row>
    <row r="58" spans="2:175" s="257" customFormat="1" ht="16.5" customHeight="1">
      <c r="B58" s="582"/>
      <c r="C58" s="16" t="s">
        <v>664</v>
      </c>
      <c r="D58" s="6" t="s">
        <v>424</v>
      </c>
      <c r="E58" s="17" t="s">
        <v>160</v>
      </c>
      <c r="F58" s="8" t="s">
        <v>372</v>
      </c>
      <c r="G58" s="6" t="s">
        <v>150</v>
      </c>
      <c r="H58" s="59">
        <v>3</v>
      </c>
      <c r="I58" s="567">
        <f t="shared" si="0"/>
        <v>0.6131944444444443</v>
      </c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</row>
    <row r="59" spans="2:175" s="257" customFormat="1" ht="16.5" customHeight="1">
      <c r="B59" s="561"/>
      <c r="C59" s="779" t="s">
        <v>326</v>
      </c>
      <c r="D59" s="562"/>
      <c r="E59" s="598" t="s">
        <v>335</v>
      </c>
      <c r="F59" s="599"/>
      <c r="G59" s="599"/>
      <c r="H59" s="564"/>
      <c r="I59" s="565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</row>
    <row r="60" spans="2:175" s="257" customFormat="1" ht="16.5" customHeight="1">
      <c r="B60" s="566"/>
      <c r="C60" s="26" t="s">
        <v>327</v>
      </c>
      <c r="D60" s="6" t="s">
        <v>424</v>
      </c>
      <c r="E60" s="558" t="s">
        <v>65</v>
      </c>
      <c r="F60" s="12" t="s">
        <v>372</v>
      </c>
      <c r="G60" s="12" t="s">
        <v>123</v>
      </c>
      <c r="H60" s="63">
        <v>1</v>
      </c>
      <c r="I60" s="567">
        <f>I58+TIME(0,H58,0)</f>
        <v>0.6152777777777776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</row>
    <row r="61" spans="2:175" s="270" customFormat="1" ht="16.5" customHeight="1">
      <c r="B61" s="582"/>
      <c r="C61" s="16" t="s">
        <v>328</v>
      </c>
      <c r="D61" s="269" t="s">
        <v>423</v>
      </c>
      <c r="E61" s="17" t="s">
        <v>620</v>
      </c>
      <c r="F61" s="8" t="s">
        <v>372</v>
      </c>
      <c r="G61" s="12" t="s">
        <v>498</v>
      </c>
      <c r="H61" s="226">
        <v>3</v>
      </c>
      <c r="I61" s="567">
        <f aca="true" t="shared" si="1" ref="I61:I68">I60+TIME(0,H60,0)</f>
        <v>0.615972222222222</v>
      </c>
      <c r="J61" s="554"/>
      <c r="K61" s="554"/>
      <c r="L61" s="554"/>
      <c r="M61" s="554"/>
      <c r="N61" s="554"/>
      <c r="O61" s="554"/>
      <c r="P61" s="554"/>
      <c r="Q61" s="554"/>
      <c r="R61" s="554"/>
      <c r="S61" s="554"/>
      <c r="T61" s="554"/>
      <c r="U61" s="554"/>
      <c r="V61" s="554"/>
      <c r="W61" s="554"/>
      <c r="X61" s="554"/>
      <c r="Y61" s="554"/>
      <c r="Z61" s="554"/>
      <c r="AA61" s="554"/>
      <c r="AB61" s="554"/>
      <c r="AC61" s="554"/>
      <c r="AD61" s="554"/>
      <c r="AE61" s="554"/>
      <c r="AF61" s="554"/>
      <c r="AG61" s="554"/>
      <c r="AH61" s="554"/>
      <c r="AI61" s="554"/>
      <c r="AJ61" s="554"/>
      <c r="AK61" s="554"/>
      <c r="AL61" s="554"/>
      <c r="AM61" s="554"/>
      <c r="AN61" s="554"/>
      <c r="AO61" s="554"/>
      <c r="AP61" s="554"/>
      <c r="AQ61" s="554"/>
      <c r="AR61" s="554"/>
      <c r="AS61" s="554"/>
      <c r="AT61" s="554"/>
      <c r="AU61" s="554"/>
      <c r="AV61" s="554"/>
      <c r="AW61" s="554"/>
      <c r="AX61" s="554"/>
      <c r="AY61" s="554"/>
      <c r="AZ61" s="554"/>
      <c r="BA61" s="554"/>
      <c r="BB61" s="554"/>
      <c r="BC61" s="554"/>
      <c r="BD61" s="554"/>
      <c r="BE61" s="554"/>
      <c r="BF61" s="554"/>
      <c r="BG61" s="554"/>
      <c r="BH61" s="554"/>
      <c r="BI61" s="554"/>
      <c r="BJ61" s="554"/>
      <c r="BK61" s="554"/>
      <c r="BL61" s="554"/>
      <c r="BM61" s="554"/>
      <c r="BN61" s="554"/>
      <c r="BO61" s="554"/>
      <c r="BP61" s="554"/>
      <c r="BQ61" s="554"/>
      <c r="BR61" s="554"/>
      <c r="BS61" s="554"/>
      <c r="BT61" s="554"/>
      <c r="BU61" s="554"/>
      <c r="BV61" s="554"/>
      <c r="BW61" s="554"/>
      <c r="BX61" s="554"/>
      <c r="BY61" s="554"/>
      <c r="BZ61" s="554"/>
      <c r="CA61" s="554"/>
      <c r="CB61" s="554"/>
      <c r="CC61" s="554"/>
      <c r="CD61" s="554"/>
      <c r="CE61" s="554"/>
      <c r="CF61" s="554"/>
      <c r="CG61" s="554"/>
      <c r="CH61" s="554"/>
      <c r="CI61" s="554"/>
      <c r="CJ61" s="554"/>
      <c r="CK61" s="554"/>
      <c r="CL61" s="554"/>
      <c r="CM61" s="554"/>
      <c r="CN61" s="554"/>
      <c r="CO61" s="554"/>
      <c r="CP61" s="554"/>
      <c r="CQ61" s="554"/>
      <c r="CR61" s="554"/>
      <c r="CS61" s="554"/>
      <c r="CT61" s="554"/>
      <c r="CU61" s="554"/>
      <c r="CV61" s="554"/>
      <c r="CW61" s="554"/>
      <c r="CX61" s="554"/>
      <c r="CY61" s="554"/>
      <c r="CZ61" s="554"/>
      <c r="DA61" s="554"/>
      <c r="DB61" s="554"/>
      <c r="DC61" s="554"/>
      <c r="DD61" s="554"/>
      <c r="DE61" s="554"/>
      <c r="DF61" s="554"/>
      <c r="DG61" s="554"/>
      <c r="DH61" s="554"/>
      <c r="DI61" s="554"/>
      <c r="DJ61" s="554"/>
      <c r="DK61" s="554"/>
      <c r="DL61" s="554"/>
      <c r="DM61" s="554"/>
      <c r="DN61" s="554"/>
      <c r="DO61" s="554"/>
      <c r="DP61" s="554"/>
      <c r="DQ61" s="554"/>
      <c r="DR61" s="554"/>
      <c r="DS61" s="554"/>
      <c r="DT61" s="554"/>
      <c r="DU61" s="554"/>
      <c r="DV61" s="554"/>
      <c r="DW61" s="554"/>
      <c r="DX61" s="554"/>
      <c r="DY61" s="554"/>
      <c r="DZ61" s="554"/>
      <c r="EA61" s="554"/>
      <c r="EB61" s="554"/>
      <c r="EC61" s="554"/>
      <c r="ED61" s="554"/>
      <c r="EE61" s="554"/>
      <c r="EF61" s="554"/>
      <c r="EG61" s="554"/>
      <c r="EH61" s="554"/>
      <c r="EI61" s="554"/>
      <c r="EJ61" s="554"/>
      <c r="EK61" s="554"/>
      <c r="EL61" s="554"/>
      <c r="EM61" s="554"/>
      <c r="EN61" s="554"/>
      <c r="EO61" s="554"/>
      <c r="EP61" s="554"/>
      <c r="EQ61" s="554"/>
      <c r="ER61" s="554"/>
      <c r="ES61" s="554"/>
      <c r="ET61" s="554"/>
      <c r="EU61" s="554"/>
      <c r="EV61" s="554"/>
      <c r="EW61" s="554"/>
      <c r="EX61" s="554"/>
      <c r="EY61" s="554"/>
      <c r="EZ61" s="554"/>
      <c r="FA61" s="554"/>
      <c r="FB61" s="554"/>
      <c r="FC61" s="554"/>
      <c r="FD61" s="554"/>
      <c r="FE61" s="554"/>
      <c r="FF61" s="554"/>
      <c r="FG61" s="554"/>
      <c r="FH61" s="554"/>
      <c r="FI61" s="554"/>
      <c r="FJ61" s="554"/>
      <c r="FK61" s="554"/>
      <c r="FL61" s="554"/>
      <c r="FM61" s="554"/>
      <c r="FN61" s="554"/>
      <c r="FO61" s="554"/>
      <c r="FP61" s="554"/>
      <c r="FQ61" s="554"/>
      <c r="FR61" s="554"/>
      <c r="FS61" s="554"/>
    </row>
    <row r="62" spans="2:175" s="257" customFormat="1" ht="16.5" customHeight="1">
      <c r="B62" s="566"/>
      <c r="C62" s="26" t="s">
        <v>329</v>
      </c>
      <c r="D62" s="12" t="s">
        <v>424</v>
      </c>
      <c r="E62" s="727" t="s">
        <v>499</v>
      </c>
      <c r="F62" s="12" t="s">
        <v>372</v>
      </c>
      <c r="G62" s="14" t="s">
        <v>166</v>
      </c>
      <c r="H62" s="63">
        <v>3</v>
      </c>
      <c r="I62" s="567">
        <f t="shared" si="1"/>
        <v>0.6180555555555554</v>
      </c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</row>
    <row r="63" spans="2:175" s="21" customFormat="1" ht="16.5" customHeight="1">
      <c r="B63" s="566"/>
      <c r="C63" s="26" t="s">
        <v>503</v>
      </c>
      <c r="D63" s="6" t="s">
        <v>424</v>
      </c>
      <c r="E63" s="18" t="s">
        <v>164</v>
      </c>
      <c r="F63" s="8" t="s">
        <v>372</v>
      </c>
      <c r="G63" s="8" t="s">
        <v>123</v>
      </c>
      <c r="H63" s="63">
        <v>3</v>
      </c>
      <c r="I63" s="567">
        <f t="shared" si="1"/>
        <v>0.6201388888888887</v>
      </c>
      <c r="J63" s="556"/>
      <c r="K63" s="556"/>
      <c r="L63" s="556"/>
      <c r="M63" s="556"/>
      <c r="N63" s="556"/>
      <c r="O63" s="556"/>
      <c r="P63" s="556"/>
      <c r="Q63" s="556"/>
      <c r="R63" s="556"/>
      <c r="S63" s="556"/>
      <c r="T63" s="556"/>
      <c r="U63" s="556"/>
      <c r="V63" s="556"/>
      <c r="W63" s="556"/>
      <c r="X63" s="556"/>
      <c r="Y63" s="556"/>
      <c r="Z63" s="556"/>
      <c r="AA63" s="556"/>
      <c r="AB63" s="556"/>
      <c r="AC63" s="556"/>
      <c r="AD63" s="556"/>
      <c r="AE63" s="556"/>
      <c r="AF63" s="556"/>
      <c r="AG63" s="556"/>
      <c r="AH63" s="556"/>
      <c r="AI63" s="556"/>
      <c r="AJ63" s="556"/>
      <c r="AK63" s="556"/>
      <c r="AL63" s="556"/>
      <c r="AM63" s="556"/>
      <c r="AN63" s="556"/>
      <c r="AO63" s="556"/>
      <c r="AP63" s="556"/>
      <c r="AQ63" s="556"/>
      <c r="AR63" s="556"/>
      <c r="AS63" s="556"/>
      <c r="AT63" s="556"/>
      <c r="AU63" s="556"/>
      <c r="AV63" s="556"/>
      <c r="AW63" s="556"/>
      <c r="AX63" s="556"/>
      <c r="AY63" s="556"/>
      <c r="AZ63" s="556"/>
      <c r="BA63" s="556"/>
      <c r="BB63" s="556"/>
      <c r="BC63" s="556"/>
      <c r="BD63" s="556"/>
      <c r="BE63" s="556"/>
      <c r="BF63" s="556"/>
      <c r="BG63" s="556"/>
      <c r="BH63" s="556"/>
      <c r="BI63" s="556"/>
      <c r="BJ63" s="556"/>
      <c r="BK63" s="556"/>
      <c r="BL63" s="556"/>
      <c r="BM63" s="556"/>
      <c r="BN63" s="556"/>
      <c r="BO63" s="556"/>
      <c r="BP63" s="556"/>
      <c r="BQ63" s="556"/>
      <c r="BR63" s="556"/>
      <c r="BS63" s="556"/>
      <c r="BT63" s="556"/>
      <c r="BU63" s="556"/>
      <c r="BV63" s="556"/>
      <c r="BW63" s="556"/>
      <c r="BX63" s="556"/>
      <c r="BY63" s="556"/>
      <c r="BZ63" s="556"/>
      <c r="CA63" s="556"/>
      <c r="CB63" s="556"/>
      <c r="CC63" s="556"/>
      <c r="CD63" s="556"/>
      <c r="CE63" s="556"/>
      <c r="CF63" s="556"/>
      <c r="CG63" s="556"/>
      <c r="CH63" s="556"/>
      <c r="CI63" s="556"/>
      <c r="CJ63" s="556"/>
      <c r="CK63" s="556"/>
      <c r="CL63" s="556"/>
      <c r="CM63" s="556"/>
      <c r="CN63" s="556"/>
      <c r="CO63" s="556"/>
      <c r="CP63" s="556"/>
      <c r="CQ63" s="556"/>
      <c r="CR63" s="556"/>
      <c r="CS63" s="556"/>
      <c r="CT63" s="556"/>
      <c r="CU63" s="556"/>
      <c r="CV63" s="556"/>
      <c r="CW63" s="556"/>
      <c r="CX63" s="556"/>
      <c r="CY63" s="556"/>
      <c r="CZ63" s="556"/>
      <c r="DA63" s="556"/>
      <c r="DB63" s="556"/>
      <c r="DC63" s="556"/>
      <c r="DD63" s="556"/>
      <c r="DE63" s="556"/>
      <c r="DF63" s="556"/>
      <c r="DG63" s="556"/>
      <c r="DH63" s="556"/>
      <c r="DI63" s="556"/>
      <c r="DJ63" s="556"/>
      <c r="DK63" s="556"/>
      <c r="DL63" s="556"/>
      <c r="DM63" s="556"/>
      <c r="DN63" s="556"/>
      <c r="DO63" s="556"/>
      <c r="DP63" s="556"/>
      <c r="DQ63" s="556"/>
      <c r="DR63" s="556"/>
      <c r="DS63" s="556"/>
      <c r="DT63" s="556"/>
      <c r="DU63" s="556"/>
      <c r="DV63" s="556"/>
      <c r="DW63" s="556"/>
      <c r="DX63" s="556"/>
      <c r="DY63" s="556"/>
      <c r="DZ63" s="556"/>
      <c r="EA63" s="556"/>
      <c r="EB63" s="556"/>
      <c r="EC63" s="556"/>
      <c r="ED63" s="556"/>
      <c r="EE63" s="556"/>
      <c r="EF63" s="556"/>
      <c r="EG63" s="556"/>
      <c r="EH63" s="556"/>
      <c r="EI63" s="556"/>
      <c r="EJ63" s="556"/>
      <c r="EK63" s="556"/>
      <c r="EL63" s="556"/>
      <c r="EM63" s="556"/>
      <c r="EN63" s="556"/>
      <c r="EO63" s="556"/>
      <c r="EP63" s="556"/>
      <c r="EQ63" s="556"/>
      <c r="ER63" s="556"/>
      <c r="ES63" s="556"/>
      <c r="ET63" s="556"/>
      <c r="EU63" s="556"/>
      <c r="EV63" s="556"/>
      <c r="EW63" s="556"/>
      <c r="EX63" s="556"/>
      <c r="EY63" s="556"/>
      <c r="EZ63" s="556"/>
      <c r="FA63" s="556"/>
      <c r="FB63" s="556"/>
      <c r="FC63" s="556"/>
      <c r="FD63" s="556"/>
      <c r="FE63" s="556"/>
      <c r="FF63" s="556"/>
      <c r="FG63" s="556"/>
      <c r="FH63" s="556"/>
      <c r="FI63" s="556"/>
      <c r="FJ63" s="556"/>
      <c r="FK63" s="556"/>
      <c r="FL63" s="556"/>
      <c r="FM63" s="556"/>
      <c r="FN63" s="556"/>
      <c r="FO63" s="556"/>
      <c r="FP63" s="556"/>
      <c r="FQ63" s="556"/>
      <c r="FR63" s="556"/>
      <c r="FS63" s="556"/>
    </row>
    <row r="64" spans="2:175" s="220" customFormat="1" ht="16.5" customHeight="1">
      <c r="B64" s="566"/>
      <c r="C64" s="26" t="s">
        <v>132</v>
      </c>
      <c r="D64" s="12" t="s">
        <v>424</v>
      </c>
      <c r="E64" s="727" t="s">
        <v>739</v>
      </c>
      <c r="F64" s="12" t="s">
        <v>372</v>
      </c>
      <c r="G64" s="14" t="s">
        <v>597</v>
      </c>
      <c r="H64" s="63">
        <v>3</v>
      </c>
      <c r="I64" s="567">
        <f t="shared" si="1"/>
        <v>0.622222222222222</v>
      </c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</row>
    <row r="65" spans="2:175" s="257" customFormat="1" ht="16.5" customHeight="1">
      <c r="B65" s="566"/>
      <c r="C65" s="26" t="s">
        <v>133</v>
      </c>
      <c r="D65" s="12" t="s">
        <v>424</v>
      </c>
      <c r="E65" s="727" t="s">
        <v>742</v>
      </c>
      <c r="F65" s="12" t="s">
        <v>372</v>
      </c>
      <c r="G65" s="14" t="s">
        <v>501</v>
      </c>
      <c r="H65" s="63">
        <v>3</v>
      </c>
      <c r="I65" s="567">
        <f t="shared" si="1"/>
        <v>0.6243055555555553</v>
      </c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</row>
    <row r="66" spans="2:175" s="220" customFormat="1" ht="16.5" customHeight="1">
      <c r="B66" s="566"/>
      <c r="C66" s="26" t="s">
        <v>134</v>
      </c>
      <c r="D66" s="6" t="s">
        <v>424</v>
      </c>
      <c r="E66" s="727" t="s">
        <v>738</v>
      </c>
      <c r="F66" s="12" t="s">
        <v>372</v>
      </c>
      <c r="G66" s="14" t="s">
        <v>500</v>
      </c>
      <c r="H66" s="63">
        <v>3</v>
      </c>
      <c r="I66" s="567">
        <f t="shared" si="1"/>
        <v>0.6263888888888887</v>
      </c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</row>
    <row r="67" spans="2:175" s="257" customFormat="1" ht="16.5" customHeight="1">
      <c r="B67" s="566"/>
      <c r="C67" s="26" t="s">
        <v>165</v>
      </c>
      <c r="D67" s="12" t="s">
        <v>424</v>
      </c>
      <c r="E67" s="727" t="s">
        <v>740</v>
      </c>
      <c r="F67" s="12" t="s">
        <v>372</v>
      </c>
      <c r="G67" s="14" t="s">
        <v>598</v>
      </c>
      <c r="H67" s="63">
        <v>3</v>
      </c>
      <c r="I67" s="567">
        <f t="shared" si="1"/>
        <v>0.628472222222222</v>
      </c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</row>
    <row r="68" spans="2:175" s="257" customFormat="1" ht="16.5" customHeight="1">
      <c r="B68" s="566"/>
      <c r="C68" s="26" t="s">
        <v>163</v>
      </c>
      <c r="D68" s="12" t="s">
        <v>424</v>
      </c>
      <c r="E68" s="727" t="s">
        <v>741</v>
      </c>
      <c r="F68" s="12" t="s">
        <v>372</v>
      </c>
      <c r="G68" s="14" t="s">
        <v>599</v>
      </c>
      <c r="H68" s="63">
        <v>3</v>
      </c>
      <c r="I68" s="567">
        <f t="shared" si="1"/>
        <v>0.6305555555555553</v>
      </c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</row>
    <row r="69" spans="2:175" s="257" customFormat="1" ht="16.5" customHeight="1">
      <c r="B69" s="561"/>
      <c r="C69" s="779" t="s">
        <v>125</v>
      </c>
      <c r="D69" s="562"/>
      <c r="E69" s="598" t="s">
        <v>733</v>
      </c>
      <c r="F69" s="599"/>
      <c r="G69" s="599"/>
      <c r="H69" s="564"/>
      <c r="I69" s="565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</row>
    <row r="70" spans="2:175" s="257" customFormat="1" ht="16.5" customHeight="1">
      <c r="B70" s="585"/>
      <c r="C70" s="5" t="s">
        <v>126</v>
      </c>
      <c r="D70" s="6" t="s">
        <v>424</v>
      </c>
      <c r="E70" s="17" t="s">
        <v>103</v>
      </c>
      <c r="F70" s="8" t="s">
        <v>372</v>
      </c>
      <c r="G70" s="8" t="s">
        <v>202</v>
      </c>
      <c r="H70" s="63">
        <v>3</v>
      </c>
      <c r="I70" s="567">
        <f>I68+TIME(0,H68,0)</f>
        <v>0.6326388888888886</v>
      </c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</row>
    <row r="71" spans="2:175" s="257" customFormat="1" ht="16.5" customHeight="1">
      <c r="B71" s="572"/>
      <c r="C71" s="778" t="s">
        <v>127</v>
      </c>
      <c r="D71" s="573" t="s">
        <v>424</v>
      </c>
      <c r="E71" s="574" t="s">
        <v>167</v>
      </c>
      <c r="F71" s="575" t="s">
        <v>372</v>
      </c>
      <c r="G71" s="575" t="s">
        <v>202</v>
      </c>
      <c r="H71" s="570"/>
      <c r="I71" s="57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</row>
    <row r="72" spans="2:175" s="257" customFormat="1" ht="16.5" customHeight="1">
      <c r="B72" s="261"/>
      <c r="C72" s="261"/>
      <c r="D72" s="258"/>
      <c r="E72" s="504"/>
      <c r="F72" s="259"/>
      <c r="G72" s="259"/>
      <c r="H72" s="260"/>
      <c r="I72" s="225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</row>
    <row r="73" spans="2:175" s="257" customFormat="1" ht="16.5" customHeight="1">
      <c r="B73" s="576"/>
      <c r="C73" s="783">
        <v>8</v>
      </c>
      <c r="D73" s="577" t="s">
        <v>424</v>
      </c>
      <c r="E73" s="604" t="s">
        <v>306</v>
      </c>
      <c r="F73" s="578" t="s">
        <v>372</v>
      </c>
      <c r="G73" s="578" t="s">
        <v>230</v>
      </c>
      <c r="H73" s="579">
        <v>4</v>
      </c>
      <c r="I73" s="580">
        <f>I70+TIME(0,H70,0)</f>
        <v>0.634722222222222</v>
      </c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</row>
    <row r="74" spans="2:175" s="257" customFormat="1" ht="16.5" customHeight="1">
      <c r="B74" s="261"/>
      <c r="C74" s="261"/>
      <c r="D74" s="258"/>
      <c r="E74" s="504"/>
      <c r="F74" s="259"/>
      <c r="G74" s="259"/>
      <c r="H74" s="260"/>
      <c r="I74" s="225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</row>
    <row r="75" spans="2:175" s="257" customFormat="1" ht="16.5" customHeight="1">
      <c r="B75" s="576"/>
      <c r="C75" s="783">
        <v>9</v>
      </c>
      <c r="D75" s="577" t="s">
        <v>424</v>
      </c>
      <c r="E75" s="605" t="s">
        <v>497</v>
      </c>
      <c r="F75" s="578" t="s">
        <v>372</v>
      </c>
      <c r="G75" s="577" t="s">
        <v>567</v>
      </c>
      <c r="H75" s="579">
        <v>4</v>
      </c>
      <c r="I75" s="580">
        <f>I73+TIME(0,H73,0)</f>
        <v>0.6374999999999997</v>
      </c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</row>
    <row r="76" spans="2:175" s="257" customFormat="1" ht="16.5" customHeight="1">
      <c r="B76" s="261"/>
      <c r="C76" s="261"/>
      <c r="D76" s="258"/>
      <c r="E76" s="265"/>
      <c r="F76" s="259"/>
      <c r="G76" s="258"/>
      <c r="H76" s="260"/>
      <c r="I76" s="225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</row>
    <row r="77" spans="2:175" s="220" customFormat="1" ht="16.5" customHeight="1">
      <c r="B77" s="576"/>
      <c r="C77" s="783">
        <v>10</v>
      </c>
      <c r="D77" s="577" t="s">
        <v>424</v>
      </c>
      <c r="E77" s="605" t="s">
        <v>413</v>
      </c>
      <c r="F77" s="578" t="s">
        <v>374</v>
      </c>
      <c r="G77" s="577" t="s">
        <v>568</v>
      </c>
      <c r="H77" s="579">
        <v>4</v>
      </c>
      <c r="I77" s="580">
        <f>I75+TIME(0,H75,0)</f>
        <v>0.6402777777777775</v>
      </c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  <c r="FM77" s="83"/>
      <c r="FN77" s="83"/>
      <c r="FO77" s="83"/>
      <c r="FP77" s="83"/>
      <c r="FQ77" s="83"/>
      <c r="FR77" s="83"/>
      <c r="FS77" s="83"/>
    </row>
    <row r="78" spans="2:175" s="220" customFormat="1" ht="16.5" customHeight="1">
      <c r="B78" s="261"/>
      <c r="C78" s="261"/>
      <c r="D78" s="258"/>
      <c r="E78" s="265"/>
      <c r="F78" s="259"/>
      <c r="G78" s="258"/>
      <c r="H78" s="260"/>
      <c r="I78" s="225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</row>
    <row r="79" spans="2:175" s="220" customFormat="1" ht="16.5" customHeight="1">
      <c r="B79" s="576"/>
      <c r="C79" s="783">
        <v>11</v>
      </c>
      <c r="D79" s="577" t="s">
        <v>424</v>
      </c>
      <c r="E79" s="605" t="s">
        <v>737</v>
      </c>
      <c r="F79" s="578" t="s">
        <v>374</v>
      </c>
      <c r="G79" s="577" t="s">
        <v>736</v>
      </c>
      <c r="H79" s="579">
        <v>4</v>
      </c>
      <c r="I79" s="580">
        <f>I77+TIME(0,H77,0)</f>
        <v>0.6430555555555553</v>
      </c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</row>
    <row r="80" spans="2:175" s="220" customFormat="1" ht="16.5" customHeight="1">
      <c r="B80" s="261"/>
      <c r="C80" s="261"/>
      <c r="D80" s="258"/>
      <c r="E80" s="265"/>
      <c r="F80" s="259"/>
      <c r="G80" s="258"/>
      <c r="H80" s="260"/>
      <c r="I80" s="225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</row>
    <row r="81" spans="2:175" s="220" customFormat="1" ht="16.5" customHeight="1">
      <c r="B81" s="581"/>
      <c r="C81" s="784">
        <v>12</v>
      </c>
      <c r="D81" s="562" t="s">
        <v>421</v>
      </c>
      <c r="E81" s="606" t="s">
        <v>731</v>
      </c>
      <c r="F81" s="599"/>
      <c r="G81" s="607"/>
      <c r="H81" s="564">
        <v>0</v>
      </c>
      <c r="I81" s="565">
        <f>I79+TIME(0,H79,0)</f>
        <v>0.645833333333333</v>
      </c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</row>
    <row r="82" spans="2:175" s="220" customFormat="1" ht="16.5" customHeight="1">
      <c r="B82" s="586"/>
      <c r="C82" s="11"/>
      <c r="D82" s="12"/>
      <c r="E82" s="10"/>
      <c r="F82" s="12"/>
      <c r="G82" s="14"/>
      <c r="H82" s="57"/>
      <c r="I82" s="61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  <c r="FR82" s="83"/>
      <c r="FS82" s="83"/>
    </row>
    <row r="83" spans="2:175" s="220" customFormat="1" ht="16.5" customHeight="1">
      <c r="B83" s="582"/>
      <c r="C83" s="16"/>
      <c r="D83" s="12"/>
      <c r="E83" s="13" t="s">
        <v>425</v>
      </c>
      <c r="F83" s="10"/>
      <c r="G83" s="10"/>
      <c r="H83" s="65">
        <v>30</v>
      </c>
      <c r="I83" s="567">
        <f>I81+TIME(0,H81,0)</f>
        <v>0.645833333333333</v>
      </c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  <c r="FR83" s="83"/>
      <c r="FS83" s="83"/>
    </row>
    <row r="84" spans="1:175" s="286" customFormat="1" ht="16.5" customHeight="1">
      <c r="A84" s="733"/>
      <c r="B84" s="582"/>
      <c r="C84" s="16"/>
      <c r="D84" s="12"/>
      <c r="E84" s="13"/>
      <c r="F84" s="10"/>
      <c r="G84" s="10"/>
      <c r="H84" s="65"/>
      <c r="I84" s="567"/>
      <c r="J84" s="555"/>
      <c r="K84" s="555"/>
      <c r="L84" s="555"/>
      <c r="M84" s="555"/>
      <c r="N84" s="555"/>
      <c r="O84" s="555"/>
      <c r="P84" s="555"/>
      <c r="Q84" s="555"/>
      <c r="R84" s="555"/>
      <c r="S84" s="555"/>
      <c r="T84" s="555"/>
      <c r="U84" s="555"/>
      <c r="V84" s="732"/>
      <c r="W84" s="732"/>
      <c r="X84" s="732"/>
      <c r="Y84" s="732"/>
      <c r="Z84" s="732"/>
      <c r="AA84" s="732"/>
      <c r="AB84" s="732"/>
      <c r="AC84" s="732"/>
      <c r="AD84" s="732"/>
      <c r="AE84" s="732"/>
      <c r="AF84" s="732"/>
      <c r="AG84" s="732"/>
      <c r="AH84" s="732"/>
      <c r="AI84" s="732"/>
      <c r="AJ84" s="732"/>
      <c r="AK84" s="732"/>
      <c r="AL84" s="732"/>
      <c r="AM84" s="732"/>
      <c r="AN84" s="732"/>
      <c r="AO84" s="732"/>
      <c r="AP84" s="732"/>
      <c r="AQ84" s="732"/>
      <c r="AR84" s="732"/>
      <c r="AS84" s="732"/>
      <c r="AT84" s="732"/>
      <c r="AU84" s="732"/>
      <c r="AV84" s="732"/>
      <c r="AW84" s="732"/>
      <c r="AX84" s="732"/>
      <c r="AY84" s="732"/>
      <c r="AZ84" s="732"/>
      <c r="BA84" s="732"/>
      <c r="BB84" s="732"/>
      <c r="BC84" s="732"/>
      <c r="BD84" s="732"/>
      <c r="BE84" s="732"/>
      <c r="BF84" s="732"/>
      <c r="BG84" s="732"/>
      <c r="BH84" s="732"/>
      <c r="BI84" s="732"/>
      <c r="BJ84" s="732"/>
      <c r="BK84" s="732"/>
      <c r="BL84" s="732"/>
      <c r="BM84" s="732"/>
      <c r="BN84" s="732"/>
      <c r="BO84" s="732"/>
      <c r="BP84" s="732"/>
      <c r="BQ84" s="732"/>
      <c r="BR84" s="732"/>
      <c r="BS84" s="732"/>
      <c r="BT84" s="732"/>
      <c r="BU84" s="732"/>
      <c r="BV84" s="732"/>
      <c r="BW84" s="732"/>
      <c r="BX84" s="732"/>
      <c r="BY84" s="732"/>
      <c r="BZ84" s="732"/>
      <c r="CA84" s="732"/>
      <c r="CB84" s="732"/>
      <c r="CC84" s="732"/>
      <c r="CD84" s="732"/>
      <c r="CE84" s="732"/>
      <c r="CF84" s="732"/>
      <c r="CG84" s="732"/>
      <c r="CH84" s="732"/>
      <c r="CI84" s="732"/>
      <c r="CJ84" s="732"/>
      <c r="CK84" s="732"/>
      <c r="CL84" s="732"/>
      <c r="CM84" s="732"/>
      <c r="CN84" s="732"/>
      <c r="CO84" s="732"/>
      <c r="CP84" s="732"/>
      <c r="CQ84" s="732"/>
      <c r="CR84" s="732"/>
      <c r="CS84" s="732"/>
      <c r="CT84" s="732"/>
      <c r="CU84" s="732"/>
      <c r="CV84" s="732"/>
      <c r="CW84" s="732"/>
      <c r="CX84" s="732"/>
      <c r="CY84" s="732"/>
      <c r="CZ84" s="732"/>
      <c r="DA84" s="732"/>
      <c r="DB84" s="732"/>
      <c r="DC84" s="732"/>
      <c r="DD84" s="732"/>
      <c r="DE84" s="732"/>
      <c r="DF84" s="732"/>
      <c r="DG84" s="732"/>
      <c r="DH84" s="732"/>
      <c r="DI84" s="732"/>
      <c r="DJ84" s="732"/>
      <c r="DK84" s="732"/>
      <c r="DL84" s="732"/>
      <c r="DM84" s="732"/>
      <c r="DN84" s="732"/>
      <c r="DO84" s="732"/>
      <c r="DP84" s="732"/>
      <c r="DQ84" s="732"/>
      <c r="DR84" s="732"/>
      <c r="DS84" s="732"/>
      <c r="DT84" s="732"/>
      <c r="DU84" s="732"/>
      <c r="DV84" s="732"/>
      <c r="DW84" s="732"/>
      <c r="DX84" s="732"/>
      <c r="DY84" s="732"/>
      <c r="DZ84" s="732"/>
      <c r="EA84" s="732"/>
      <c r="EB84" s="732"/>
      <c r="EC84" s="732"/>
      <c r="ED84" s="732"/>
      <c r="EE84" s="732"/>
      <c r="EF84" s="732"/>
      <c r="EG84" s="732"/>
      <c r="EH84" s="732"/>
      <c r="EI84" s="732"/>
      <c r="EJ84" s="732"/>
      <c r="EK84" s="732"/>
      <c r="EL84" s="732"/>
      <c r="EM84" s="732"/>
      <c r="EN84" s="732"/>
      <c r="EO84" s="732"/>
      <c r="EP84" s="732"/>
      <c r="EQ84" s="732"/>
      <c r="ER84" s="732"/>
      <c r="ES84" s="732"/>
      <c r="ET84" s="732"/>
      <c r="EU84" s="732"/>
      <c r="EV84" s="732"/>
      <c r="EW84" s="732"/>
      <c r="EX84" s="732"/>
      <c r="EY84" s="732"/>
      <c r="EZ84" s="732"/>
      <c r="FA84" s="732"/>
      <c r="FB84" s="732"/>
      <c r="FC84" s="732"/>
      <c r="FD84" s="732"/>
      <c r="FE84" s="732"/>
      <c r="FF84" s="732"/>
      <c r="FG84" s="732"/>
      <c r="FH84" s="732"/>
      <c r="FI84" s="732"/>
      <c r="FJ84" s="732"/>
      <c r="FK84" s="732"/>
      <c r="FL84" s="732"/>
      <c r="FM84" s="732"/>
      <c r="FN84" s="732"/>
      <c r="FO84" s="732"/>
      <c r="FP84" s="732"/>
      <c r="FQ84" s="732"/>
      <c r="FR84" s="732"/>
      <c r="FS84" s="732"/>
    </row>
    <row r="85" spans="1:175" s="37" customFormat="1" ht="16.5" customHeight="1">
      <c r="A85" s="30"/>
      <c r="B85" s="583"/>
      <c r="C85" s="785"/>
      <c r="D85" s="569"/>
      <c r="E85" s="608" t="s">
        <v>732</v>
      </c>
      <c r="F85" s="609"/>
      <c r="G85" s="609"/>
      <c r="H85" s="584"/>
      <c r="I85" s="571">
        <f>I83+TIME(0,H83,0)</f>
        <v>0.6666666666666664</v>
      </c>
      <c r="J85" s="555"/>
      <c r="K85" s="555"/>
      <c r="L85" s="555"/>
      <c r="M85" s="555"/>
      <c r="N85" s="555"/>
      <c r="O85" s="555"/>
      <c r="P85" s="555"/>
      <c r="Q85" s="555"/>
      <c r="R85" s="555"/>
      <c r="S85" s="555"/>
      <c r="T85" s="555"/>
      <c r="U85" s="555"/>
      <c r="V85" s="555"/>
      <c r="W85" s="555"/>
      <c r="X85" s="555"/>
      <c r="Y85" s="555"/>
      <c r="Z85" s="555"/>
      <c r="AA85" s="555"/>
      <c r="AB85" s="555"/>
      <c r="AC85" s="555"/>
      <c r="AD85" s="555"/>
      <c r="AE85" s="555"/>
      <c r="AF85" s="555"/>
      <c r="AG85" s="555"/>
      <c r="AH85" s="555"/>
      <c r="AI85" s="555"/>
      <c r="AJ85" s="555"/>
      <c r="AK85" s="555"/>
      <c r="AL85" s="555"/>
      <c r="AM85" s="555"/>
      <c r="AN85" s="555"/>
      <c r="AO85" s="555"/>
      <c r="AP85" s="555"/>
      <c r="AQ85" s="555"/>
      <c r="AR85" s="555"/>
      <c r="AS85" s="555"/>
      <c r="AT85" s="555"/>
      <c r="AU85" s="555"/>
      <c r="AV85" s="555"/>
      <c r="AW85" s="555"/>
      <c r="AX85" s="555"/>
      <c r="AY85" s="555"/>
      <c r="AZ85" s="555"/>
      <c r="BA85" s="555"/>
      <c r="BB85" s="555"/>
      <c r="BC85" s="555"/>
      <c r="BD85" s="555"/>
      <c r="BE85" s="555"/>
      <c r="BF85" s="555"/>
      <c r="BG85" s="555"/>
      <c r="BH85" s="555"/>
      <c r="BI85" s="555"/>
      <c r="BJ85" s="555"/>
      <c r="BK85" s="555"/>
      <c r="BL85" s="555"/>
      <c r="BM85" s="555"/>
      <c r="BN85" s="555"/>
      <c r="BO85" s="555"/>
      <c r="BP85" s="555"/>
      <c r="BQ85" s="555"/>
      <c r="BR85" s="555"/>
      <c r="BS85" s="555"/>
      <c r="BT85" s="555"/>
      <c r="BU85" s="555"/>
      <c r="BV85" s="555"/>
      <c r="BW85" s="555"/>
      <c r="BX85" s="555"/>
      <c r="BY85" s="555"/>
      <c r="BZ85" s="555"/>
      <c r="CA85" s="555"/>
      <c r="CB85" s="555"/>
      <c r="CC85" s="555"/>
      <c r="CD85" s="555"/>
      <c r="CE85" s="555"/>
      <c r="CF85" s="555"/>
      <c r="CG85" s="555"/>
      <c r="CH85" s="555"/>
      <c r="CI85" s="555"/>
      <c r="CJ85" s="555"/>
      <c r="CK85" s="555"/>
      <c r="CL85" s="555"/>
      <c r="CM85" s="555"/>
      <c r="CN85" s="555"/>
      <c r="CO85" s="555"/>
      <c r="CP85" s="555"/>
      <c r="CQ85" s="555"/>
      <c r="CR85" s="555"/>
      <c r="CS85" s="555"/>
      <c r="CT85" s="555"/>
      <c r="CU85" s="555"/>
      <c r="CV85" s="555"/>
      <c r="CW85" s="555"/>
      <c r="CX85" s="555"/>
      <c r="CY85" s="555"/>
      <c r="CZ85" s="555"/>
      <c r="DA85" s="555"/>
      <c r="DB85" s="555"/>
      <c r="DC85" s="555"/>
      <c r="DD85" s="555"/>
      <c r="DE85" s="555"/>
      <c r="DF85" s="555"/>
      <c r="DG85" s="555"/>
      <c r="DH85" s="555"/>
      <c r="DI85" s="555"/>
      <c r="DJ85" s="555"/>
      <c r="DK85" s="555"/>
      <c r="DL85" s="555"/>
      <c r="DM85" s="555"/>
      <c r="DN85" s="555"/>
      <c r="DO85" s="555"/>
      <c r="DP85" s="555"/>
      <c r="DQ85" s="555"/>
      <c r="DR85" s="555"/>
      <c r="DS85" s="555"/>
      <c r="DT85" s="555"/>
      <c r="DU85" s="555"/>
      <c r="DV85" s="555"/>
      <c r="DW85" s="555"/>
      <c r="DX85" s="555"/>
      <c r="DY85" s="555"/>
      <c r="DZ85" s="555"/>
      <c r="EA85" s="555"/>
      <c r="EB85" s="555"/>
      <c r="EC85" s="555"/>
      <c r="ED85" s="555"/>
      <c r="EE85" s="555"/>
      <c r="EF85" s="555"/>
      <c r="EG85" s="555"/>
      <c r="EH85" s="555"/>
      <c r="EI85" s="555"/>
      <c r="EJ85" s="555"/>
      <c r="EK85" s="555"/>
      <c r="EL85" s="555"/>
      <c r="EM85" s="555"/>
      <c r="EN85" s="555"/>
      <c r="EO85" s="555"/>
      <c r="EP85" s="555"/>
      <c r="EQ85" s="555"/>
      <c r="ER85" s="555"/>
      <c r="ES85" s="555"/>
      <c r="ET85" s="555"/>
      <c r="EU85" s="555"/>
      <c r="EV85" s="555"/>
      <c r="EW85" s="555"/>
      <c r="EX85" s="555"/>
      <c r="EY85" s="555"/>
      <c r="EZ85" s="555"/>
      <c r="FA85" s="555"/>
      <c r="FB85" s="555"/>
      <c r="FC85" s="555"/>
      <c r="FD85" s="555"/>
      <c r="FE85" s="555"/>
      <c r="FF85" s="555"/>
      <c r="FG85" s="555"/>
      <c r="FH85" s="555"/>
      <c r="FI85" s="555"/>
      <c r="FJ85" s="555"/>
      <c r="FK85" s="555"/>
      <c r="FL85" s="555"/>
      <c r="FM85" s="555"/>
      <c r="FN85" s="555"/>
      <c r="FO85" s="555"/>
      <c r="FP85" s="555"/>
      <c r="FQ85" s="555"/>
      <c r="FR85" s="555"/>
      <c r="FS85" s="555"/>
    </row>
    <row r="86" spans="1:175" s="37" customFormat="1" ht="16.5" customHeight="1">
      <c r="A86" s="734"/>
      <c r="B86" s="221"/>
      <c r="C86" s="221"/>
      <c r="D86" s="222"/>
      <c r="E86" s="223"/>
      <c r="F86" s="220"/>
      <c r="G86" s="220"/>
      <c r="H86" s="224"/>
      <c r="I86" s="225"/>
      <c r="J86" s="555"/>
      <c r="K86" s="555"/>
      <c r="L86" s="555"/>
      <c r="M86" s="555"/>
      <c r="N86" s="555"/>
      <c r="O86" s="555"/>
      <c r="P86" s="555"/>
      <c r="Q86" s="555"/>
      <c r="R86" s="555"/>
      <c r="S86" s="555"/>
      <c r="T86" s="555"/>
      <c r="U86" s="555"/>
      <c r="V86" s="555"/>
      <c r="W86" s="555"/>
      <c r="X86" s="555"/>
      <c r="Y86" s="555"/>
      <c r="Z86" s="555"/>
      <c r="AA86" s="555"/>
      <c r="AB86" s="555"/>
      <c r="AC86" s="555"/>
      <c r="AD86" s="555"/>
      <c r="AE86" s="555"/>
      <c r="AF86" s="555"/>
      <c r="AG86" s="555"/>
      <c r="AH86" s="555"/>
      <c r="AI86" s="555"/>
      <c r="AJ86" s="555"/>
      <c r="AK86" s="555"/>
      <c r="AL86" s="555"/>
      <c r="AM86" s="555"/>
      <c r="AN86" s="555"/>
      <c r="AO86" s="555"/>
      <c r="AP86" s="555"/>
      <c r="AQ86" s="555"/>
      <c r="AR86" s="555"/>
      <c r="AS86" s="555"/>
      <c r="AT86" s="555"/>
      <c r="AU86" s="555"/>
      <c r="AV86" s="555"/>
      <c r="AW86" s="555"/>
      <c r="AX86" s="555"/>
      <c r="AY86" s="555"/>
      <c r="AZ86" s="555"/>
      <c r="BA86" s="555"/>
      <c r="BB86" s="555"/>
      <c r="BC86" s="555"/>
      <c r="BD86" s="555"/>
      <c r="BE86" s="555"/>
      <c r="BF86" s="555"/>
      <c r="BG86" s="555"/>
      <c r="BH86" s="555"/>
      <c r="BI86" s="555"/>
      <c r="BJ86" s="555"/>
      <c r="BK86" s="555"/>
      <c r="BL86" s="555"/>
      <c r="BM86" s="555"/>
      <c r="BN86" s="555"/>
      <c r="BO86" s="555"/>
      <c r="BP86" s="555"/>
      <c r="BQ86" s="555"/>
      <c r="BR86" s="555"/>
      <c r="BS86" s="555"/>
      <c r="BT86" s="555"/>
      <c r="BU86" s="555"/>
      <c r="BV86" s="555"/>
      <c r="BW86" s="555"/>
      <c r="BX86" s="555"/>
      <c r="BY86" s="555"/>
      <c r="BZ86" s="555"/>
      <c r="CA86" s="555"/>
      <c r="CB86" s="555"/>
      <c r="CC86" s="555"/>
      <c r="CD86" s="555"/>
      <c r="CE86" s="555"/>
      <c r="CF86" s="555"/>
      <c r="CG86" s="555"/>
      <c r="CH86" s="555"/>
      <c r="CI86" s="555"/>
      <c r="CJ86" s="555"/>
      <c r="CK86" s="555"/>
      <c r="CL86" s="555"/>
      <c r="CM86" s="555"/>
      <c r="CN86" s="555"/>
      <c r="CO86" s="555"/>
      <c r="CP86" s="555"/>
      <c r="CQ86" s="555"/>
      <c r="CR86" s="555"/>
      <c r="CS86" s="555"/>
      <c r="CT86" s="555"/>
      <c r="CU86" s="555"/>
      <c r="CV86" s="555"/>
      <c r="CW86" s="555"/>
      <c r="CX86" s="555"/>
      <c r="CY86" s="555"/>
      <c r="CZ86" s="555"/>
      <c r="DA86" s="555"/>
      <c r="DB86" s="555"/>
      <c r="DC86" s="555"/>
      <c r="DD86" s="555"/>
      <c r="DE86" s="555"/>
      <c r="DF86" s="555"/>
      <c r="DG86" s="555"/>
      <c r="DH86" s="555"/>
      <c r="DI86" s="555"/>
      <c r="DJ86" s="555"/>
      <c r="DK86" s="555"/>
      <c r="DL86" s="555"/>
      <c r="DM86" s="555"/>
      <c r="DN86" s="555"/>
      <c r="DO86" s="555"/>
      <c r="DP86" s="555"/>
      <c r="DQ86" s="555"/>
      <c r="DR86" s="555"/>
      <c r="DS86" s="555"/>
      <c r="DT86" s="555"/>
      <c r="DU86" s="555"/>
      <c r="DV86" s="555"/>
      <c r="DW86" s="555"/>
      <c r="DX86" s="555"/>
      <c r="DY86" s="555"/>
      <c r="DZ86" s="555"/>
      <c r="EA86" s="555"/>
      <c r="EB86" s="555"/>
      <c r="EC86" s="555"/>
      <c r="ED86" s="555"/>
      <c r="EE86" s="555"/>
      <c r="EF86" s="555"/>
      <c r="EG86" s="555"/>
      <c r="EH86" s="555"/>
      <c r="EI86" s="555"/>
      <c r="EJ86" s="555"/>
      <c r="EK86" s="555"/>
      <c r="EL86" s="555"/>
      <c r="EM86" s="555"/>
      <c r="EN86" s="555"/>
      <c r="EO86" s="555"/>
      <c r="EP86" s="555"/>
      <c r="EQ86" s="555"/>
      <c r="ER86" s="555"/>
      <c r="ES86" s="555"/>
      <c r="ET86" s="555"/>
      <c r="EU86" s="555"/>
      <c r="EV86" s="555"/>
      <c r="EW86" s="555"/>
      <c r="EX86" s="555"/>
      <c r="EY86" s="555"/>
      <c r="EZ86" s="555"/>
      <c r="FA86" s="555"/>
      <c r="FB86" s="555"/>
      <c r="FC86" s="555"/>
      <c r="FD86" s="555"/>
      <c r="FE86" s="555"/>
      <c r="FF86" s="555"/>
      <c r="FG86" s="555"/>
      <c r="FH86" s="555"/>
      <c r="FI86" s="555"/>
      <c r="FJ86" s="555"/>
      <c r="FK86" s="555"/>
      <c r="FL86" s="555"/>
      <c r="FM86" s="555"/>
      <c r="FN86" s="555"/>
      <c r="FO86" s="555"/>
      <c r="FP86" s="555"/>
      <c r="FQ86" s="555"/>
      <c r="FR86" s="555"/>
      <c r="FS86" s="555"/>
    </row>
    <row r="87" spans="1:175" s="728" customFormat="1" ht="16.5" customHeight="1">
      <c r="A87" s="734"/>
      <c r="B87" s="786"/>
      <c r="C87" s="787"/>
      <c r="D87" s="787"/>
      <c r="E87" s="787"/>
      <c r="F87" s="787"/>
      <c r="G87" s="787"/>
      <c r="H87" s="787"/>
      <c r="I87" s="788"/>
      <c r="J87" s="555"/>
      <c r="K87" s="555"/>
      <c r="L87" s="555"/>
      <c r="M87" s="555"/>
      <c r="N87" s="555"/>
      <c r="O87" s="555"/>
      <c r="P87" s="555"/>
      <c r="Q87" s="555"/>
      <c r="R87" s="555"/>
      <c r="S87" s="555"/>
      <c r="T87" s="555"/>
      <c r="U87" s="555"/>
      <c r="V87" s="555"/>
      <c r="W87" s="555"/>
      <c r="X87" s="555"/>
      <c r="Y87" s="555"/>
      <c r="Z87" s="555"/>
      <c r="AA87" s="555"/>
      <c r="AB87" s="555"/>
      <c r="AC87" s="555"/>
      <c r="AD87" s="555"/>
      <c r="AE87" s="555"/>
      <c r="AF87" s="555"/>
      <c r="AG87" s="555"/>
      <c r="AH87" s="555"/>
      <c r="AI87" s="555"/>
      <c r="AJ87" s="555"/>
      <c r="AK87" s="555"/>
      <c r="AL87" s="555"/>
      <c r="AM87" s="555"/>
      <c r="AN87" s="555"/>
      <c r="AO87" s="555"/>
      <c r="AP87" s="555"/>
      <c r="AQ87" s="555"/>
      <c r="AR87" s="555"/>
      <c r="AS87" s="555"/>
      <c r="AT87" s="555"/>
      <c r="AU87" s="555"/>
      <c r="AV87" s="555"/>
      <c r="AW87" s="555"/>
      <c r="AX87" s="555"/>
      <c r="AY87" s="555"/>
      <c r="AZ87" s="555"/>
      <c r="BA87" s="555"/>
      <c r="BB87" s="555"/>
      <c r="BC87" s="555"/>
      <c r="BD87" s="555"/>
      <c r="BE87" s="555"/>
      <c r="BF87" s="555"/>
      <c r="BG87" s="555"/>
      <c r="BH87" s="555"/>
      <c r="BI87" s="555"/>
      <c r="BJ87" s="555"/>
      <c r="BK87" s="555"/>
      <c r="BL87" s="555"/>
      <c r="BM87" s="555"/>
      <c r="BN87" s="555"/>
      <c r="BO87" s="555"/>
      <c r="BP87" s="555"/>
      <c r="BQ87" s="555"/>
      <c r="BR87" s="555"/>
      <c r="BS87" s="555"/>
      <c r="BT87" s="555"/>
      <c r="BU87" s="555"/>
      <c r="BV87" s="555"/>
      <c r="BW87" s="555"/>
      <c r="BX87" s="555"/>
      <c r="BY87" s="555"/>
      <c r="BZ87" s="555"/>
      <c r="CA87" s="555"/>
      <c r="CB87" s="555"/>
      <c r="CC87" s="555"/>
      <c r="CD87" s="555"/>
      <c r="CE87" s="555"/>
      <c r="CF87" s="555"/>
      <c r="CG87" s="555"/>
      <c r="CH87" s="555"/>
      <c r="CI87" s="555"/>
      <c r="CJ87" s="555"/>
      <c r="CK87" s="555"/>
      <c r="CL87" s="555"/>
      <c r="CM87" s="555"/>
      <c r="CN87" s="555"/>
      <c r="CO87" s="555"/>
      <c r="CP87" s="555"/>
      <c r="CQ87" s="555"/>
      <c r="CR87" s="555"/>
      <c r="CS87" s="555"/>
      <c r="CT87" s="555"/>
      <c r="CU87" s="555"/>
      <c r="CV87" s="555"/>
      <c r="CW87" s="555"/>
      <c r="CX87" s="555"/>
      <c r="CY87" s="555"/>
      <c r="CZ87" s="555"/>
      <c r="DA87" s="555"/>
      <c r="DB87" s="555"/>
      <c r="DC87" s="555"/>
      <c r="DD87" s="555"/>
      <c r="DE87" s="555"/>
      <c r="DF87" s="555"/>
      <c r="DG87" s="555"/>
      <c r="DH87" s="555"/>
      <c r="DI87" s="555"/>
      <c r="DJ87" s="555"/>
      <c r="DK87" s="555"/>
      <c r="DL87" s="555"/>
      <c r="DM87" s="555"/>
      <c r="DN87" s="555"/>
      <c r="DO87" s="555"/>
      <c r="DP87" s="555"/>
      <c r="DQ87" s="555"/>
      <c r="DR87" s="555"/>
      <c r="DS87" s="555"/>
      <c r="DT87" s="555"/>
      <c r="DU87" s="555"/>
      <c r="DV87" s="555"/>
      <c r="DW87" s="555"/>
      <c r="DX87" s="555"/>
      <c r="DY87" s="555"/>
      <c r="DZ87" s="555"/>
      <c r="EA87" s="555"/>
      <c r="EB87" s="555"/>
      <c r="EC87" s="555"/>
      <c r="ED87" s="555"/>
      <c r="EE87" s="555"/>
      <c r="EF87" s="555"/>
      <c r="EG87" s="555"/>
      <c r="EH87" s="555"/>
      <c r="EI87" s="555"/>
      <c r="EJ87" s="555"/>
      <c r="EK87" s="555"/>
      <c r="EL87" s="555"/>
      <c r="EM87" s="555"/>
      <c r="EN87" s="555"/>
      <c r="EO87" s="555"/>
      <c r="EP87" s="555"/>
      <c r="EQ87" s="555"/>
      <c r="ER87" s="555"/>
      <c r="ES87" s="555"/>
      <c r="ET87" s="555"/>
      <c r="EU87" s="555"/>
      <c r="EV87" s="555"/>
      <c r="EW87" s="555"/>
      <c r="EX87" s="555"/>
      <c r="EY87" s="555"/>
      <c r="EZ87" s="555"/>
      <c r="FA87" s="555"/>
      <c r="FB87" s="555"/>
      <c r="FC87" s="555"/>
      <c r="FD87" s="555"/>
      <c r="FE87" s="555"/>
      <c r="FF87" s="555"/>
      <c r="FG87" s="555"/>
      <c r="FH87" s="555"/>
      <c r="FI87" s="555"/>
      <c r="FJ87" s="555"/>
      <c r="FK87" s="555"/>
      <c r="FL87" s="555"/>
      <c r="FM87" s="555"/>
      <c r="FN87" s="555"/>
      <c r="FO87" s="555"/>
      <c r="FP87" s="555"/>
      <c r="FQ87" s="555"/>
      <c r="FR87" s="555"/>
      <c r="FS87" s="555"/>
    </row>
    <row r="88" spans="1:175" s="37" customFormat="1" ht="16.5" customHeight="1">
      <c r="A88" s="734"/>
      <c r="B88" s="789"/>
      <c r="C88" s="80"/>
      <c r="D88" s="36"/>
      <c r="E88" s="36"/>
      <c r="F88" s="36"/>
      <c r="G88" s="36"/>
      <c r="H88" s="36"/>
      <c r="I88" s="736"/>
      <c r="J88" s="555"/>
      <c r="K88" s="555"/>
      <c r="L88" s="555"/>
      <c r="M88" s="555"/>
      <c r="N88" s="555"/>
      <c r="O88" s="555"/>
      <c r="P88" s="555"/>
      <c r="Q88" s="555"/>
      <c r="R88" s="555"/>
      <c r="S88" s="555"/>
      <c r="T88" s="555"/>
      <c r="U88" s="555"/>
      <c r="V88" s="555"/>
      <c r="W88" s="555"/>
      <c r="X88" s="555"/>
      <c r="Y88" s="555"/>
      <c r="Z88" s="555"/>
      <c r="AA88" s="555"/>
      <c r="AB88" s="555"/>
      <c r="AC88" s="555"/>
      <c r="AD88" s="555"/>
      <c r="AE88" s="555"/>
      <c r="AF88" s="555"/>
      <c r="AG88" s="555"/>
      <c r="AH88" s="555"/>
      <c r="AI88" s="555"/>
      <c r="AJ88" s="555"/>
      <c r="AK88" s="555"/>
      <c r="AL88" s="555"/>
      <c r="AM88" s="555"/>
      <c r="AN88" s="555"/>
      <c r="AO88" s="555"/>
      <c r="AP88" s="555"/>
      <c r="AQ88" s="555"/>
      <c r="AR88" s="555"/>
      <c r="AS88" s="555"/>
      <c r="AT88" s="555"/>
      <c r="AU88" s="555"/>
      <c r="AV88" s="555"/>
      <c r="AW88" s="555"/>
      <c r="AX88" s="555"/>
      <c r="AY88" s="555"/>
      <c r="AZ88" s="555"/>
      <c r="BA88" s="555"/>
      <c r="BB88" s="555"/>
      <c r="BC88" s="555"/>
      <c r="BD88" s="555"/>
      <c r="BE88" s="555"/>
      <c r="BF88" s="555"/>
      <c r="BG88" s="555"/>
      <c r="BH88" s="555"/>
      <c r="BI88" s="555"/>
      <c r="BJ88" s="555"/>
      <c r="BK88" s="555"/>
      <c r="BL88" s="555"/>
      <c r="BM88" s="555"/>
      <c r="BN88" s="555"/>
      <c r="BO88" s="555"/>
      <c r="BP88" s="555"/>
      <c r="BQ88" s="555"/>
      <c r="BR88" s="555"/>
      <c r="BS88" s="555"/>
      <c r="BT88" s="555"/>
      <c r="BU88" s="555"/>
      <c r="BV88" s="555"/>
      <c r="BW88" s="555"/>
      <c r="BX88" s="555"/>
      <c r="BY88" s="555"/>
      <c r="BZ88" s="555"/>
      <c r="CA88" s="555"/>
      <c r="CB88" s="555"/>
      <c r="CC88" s="555"/>
      <c r="CD88" s="555"/>
      <c r="CE88" s="555"/>
      <c r="CF88" s="555"/>
      <c r="CG88" s="555"/>
      <c r="CH88" s="555"/>
      <c r="CI88" s="555"/>
      <c r="CJ88" s="555"/>
      <c r="CK88" s="555"/>
      <c r="CL88" s="555"/>
      <c r="CM88" s="555"/>
      <c r="CN88" s="555"/>
      <c r="CO88" s="555"/>
      <c r="CP88" s="555"/>
      <c r="CQ88" s="555"/>
      <c r="CR88" s="555"/>
      <c r="CS88" s="555"/>
      <c r="CT88" s="555"/>
      <c r="CU88" s="555"/>
      <c r="CV88" s="555"/>
      <c r="CW88" s="555"/>
      <c r="CX88" s="555"/>
      <c r="CY88" s="555"/>
      <c r="CZ88" s="555"/>
      <c r="DA88" s="555"/>
      <c r="DB88" s="555"/>
      <c r="DC88" s="555"/>
      <c r="DD88" s="555"/>
      <c r="DE88" s="555"/>
      <c r="DF88" s="555"/>
      <c r="DG88" s="555"/>
      <c r="DH88" s="555"/>
      <c r="DI88" s="555"/>
      <c r="DJ88" s="555"/>
      <c r="DK88" s="555"/>
      <c r="DL88" s="555"/>
      <c r="DM88" s="555"/>
      <c r="DN88" s="555"/>
      <c r="DO88" s="555"/>
      <c r="DP88" s="555"/>
      <c r="DQ88" s="555"/>
      <c r="DR88" s="555"/>
      <c r="DS88" s="555"/>
      <c r="DT88" s="555"/>
      <c r="DU88" s="555"/>
      <c r="DV88" s="555"/>
      <c r="DW88" s="555"/>
      <c r="DX88" s="555"/>
      <c r="DY88" s="555"/>
      <c r="DZ88" s="555"/>
      <c r="EA88" s="555"/>
      <c r="EB88" s="555"/>
      <c r="EC88" s="555"/>
      <c r="ED88" s="555"/>
      <c r="EE88" s="555"/>
      <c r="EF88" s="555"/>
      <c r="EG88" s="555"/>
      <c r="EH88" s="555"/>
      <c r="EI88" s="555"/>
      <c r="EJ88" s="555"/>
      <c r="EK88" s="555"/>
      <c r="EL88" s="555"/>
      <c r="EM88" s="555"/>
      <c r="EN88" s="555"/>
      <c r="EO88" s="555"/>
      <c r="EP88" s="555"/>
      <c r="EQ88" s="555"/>
      <c r="ER88" s="555"/>
      <c r="ES88" s="555"/>
      <c r="ET88" s="555"/>
      <c r="EU88" s="555"/>
      <c r="EV88" s="555"/>
      <c r="EW88" s="555"/>
      <c r="EX88" s="555"/>
      <c r="EY88" s="555"/>
      <c r="EZ88" s="555"/>
      <c r="FA88" s="555"/>
      <c r="FB88" s="555"/>
      <c r="FC88" s="555"/>
      <c r="FD88" s="555"/>
      <c r="FE88" s="555"/>
      <c r="FF88" s="555"/>
      <c r="FG88" s="555"/>
      <c r="FH88" s="555"/>
      <c r="FI88" s="555"/>
      <c r="FJ88" s="555"/>
      <c r="FK88" s="555"/>
      <c r="FL88" s="555"/>
      <c r="FM88" s="555"/>
      <c r="FN88" s="555"/>
      <c r="FO88" s="555"/>
      <c r="FP88" s="555"/>
      <c r="FQ88" s="555"/>
      <c r="FR88" s="555"/>
      <c r="FS88" s="555"/>
    </row>
    <row r="89" spans="1:175" s="37" customFormat="1" ht="16.5" customHeight="1">
      <c r="A89" s="734"/>
      <c r="B89" s="790"/>
      <c r="C89" s="39" t="s">
        <v>369</v>
      </c>
      <c r="D89" s="40" t="s">
        <v>369</v>
      </c>
      <c r="E89" s="41" t="s">
        <v>426</v>
      </c>
      <c r="F89" s="40" t="s">
        <v>369</v>
      </c>
      <c r="G89" s="41"/>
      <c r="H89" s="69" t="s">
        <v>369</v>
      </c>
      <c r="I89" s="737" t="s">
        <v>369</v>
      </c>
      <c r="J89" s="555"/>
      <c r="K89" s="555"/>
      <c r="L89" s="555"/>
      <c r="M89" s="555"/>
      <c r="N89" s="555"/>
      <c r="O89" s="555"/>
      <c r="P89" s="555"/>
      <c r="Q89" s="555"/>
      <c r="R89" s="555"/>
      <c r="S89" s="555"/>
      <c r="T89" s="555"/>
      <c r="U89" s="555"/>
      <c r="V89" s="555"/>
      <c r="W89" s="555"/>
      <c r="X89" s="555"/>
      <c r="Y89" s="555"/>
      <c r="Z89" s="555"/>
      <c r="AA89" s="555"/>
      <c r="AB89" s="555"/>
      <c r="AC89" s="555"/>
      <c r="AD89" s="555"/>
      <c r="AE89" s="555"/>
      <c r="AF89" s="555"/>
      <c r="AG89" s="555"/>
      <c r="AH89" s="555"/>
      <c r="AI89" s="555"/>
      <c r="AJ89" s="555"/>
      <c r="AK89" s="555"/>
      <c r="AL89" s="555"/>
      <c r="AM89" s="555"/>
      <c r="AN89" s="555"/>
      <c r="AO89" s="555"/>
      <c r="AP89" s="555"/>
      <c r="AQ89" s="555"/>
      <c r="AR89" s="555"/>
      <c r="AS89" s="555"/>
      <c r="AT89" s="555"/>
      <c r="AU89" s="555"/>
      <c r="AV89" s="555"/>
      <c r="AW89" s="555"/>
      <c r="AX89" s="555"/>
      <c r="AY89" s="555"/>
      <c r="AZ89" s="555"/>
      <c r="BA89" s="555"/>
      <c r="BB89" s="555"/>
      <c r="BC89" s="555"/>
      <c r="BD89" s="555"/>
      <c r="BE89" s="555"/>
      <c r="BF89" s="555"/>
      <c r="BG89" s="555"/>
      <c r="BH89" s="555"/>
      <c r="BI89" s="555"/>
      <c r="BJ89" s="555"/>
      <c r="BK89" s="555"/>
      <c r="BL89" s="555"/>
      <c r="BM89" s="555"/>
      <c r="BN89" s="555"/>
      <c r="BO89" s="555"/>
      <c r="BP89" s="555"/>
      <c r="BQ89" s="555"/>
      <c r="BR89" s="555"/>
      <c r="BS89" s="555"/>
      <c r="BT89" s="555"/>
      <c r="BU89" s="555"/>
      <c r="BV89" s="555"/>
      <c r="BW89" s="555"/>
      <c r="BX89" s="555"/>
      <c r="BY89" s="555"/>
      <c r="BZ89" s="555"/>
      <c r="CA89" s="555"/>
      <c r="CB89" s="555"/>
      <c r="CC89" s="555"/>
      <c r="CD89" s="555"/>
      <c r="CE89" s="555"/>
      <c r="CF89" s="555"/>
      <c r="CG89" s="555"/>
      <c r="CH89" s="555"/>
      <c r="CI89" s="555"/>
      <c r="CJ89" s="555"/>
      <c r="CK89" s="555"/>
      <c r="CL89" s="555"/>
      <c r="CM89" s="555"/>
      <c r="CN89" s="555"/>
      <c r="CO89" s="555"/>
      <c r="CP89" s="555"/>
      <c r="CQ89" s="555"/>
      <c r="CR89" s="555"/>
      <c r="CS89" s="555"/>
      <c r="CT89" s="555"/>
      <c r="CU89" s="555"/>
      <c r="CV89" s="555"/>
      <c r="CW89" s="555"/>
      <c r="CX89" s="555"/>
      <c r="CY89" s="555"/>
      <c r="CZ89" s="555"/>
      <c r="DA89" s="555"/>
      <c r="DB89" s="555"/>
      <c r="DC89" s="555"/>
      <c r="DD89" s="555"/>
      <c r="DE89" s="555"/>
      <c r="DF89" s="555"/>
      <c r="DG89" s="555"/>
      <c r="DH89" s="555"/>
      <c r="DI89" s="555"/>
      <c r="DJ89" s="555"/>
      <c r="DK89" s="555"/>
      <c r="DL89" s="555"/>
      <c r="DM89" s="555"/>
      <c r="DN89" s="555"/>
      <c r="DO89" s="555"/>
      <c r="DP89" s="555"/>
      <c r="DQ89" s="555"/>
      <c r="DR89" s="555"/>
      <c r="DS89" s="555"/>
      <c r="DT89" s="555"/>
      <c r="DU89" s="555"/>
      <c r="DV89" s="555"/>
      <c r="DW89" s="555"/>
      <c r="DX89" s="555"/>
      <c r="DY89" s="555"/>
      <c r="DZ89" s="555"/>
      <c r="EA89" s="555"/>
      <c r="EB89" s="555"/>
      <c r="EC89" s="555"/>
      <c r="ED89" s="555"/>
      <c r="EE89" s="555"/>
      <c r="EF89" s="555"/>
      <c r="EG89" s="555"/>
      <c r="EH89" s="555"/>
      <c r="EI89" s="555"/>
      <c r="EJ89" s="555"/>
      <c r="EK89" s="555"/>
      <c r="EL89" s="555"/>
      <c r="EM89" s="555"/>
      <c r="EN89" s="555"/>
      <c r="EO89" s="555"/>
      <c r="EP89" s="555"/>
      <c r="EQ89" s="555"/>
      <c r="ER89" s="555"/>
      <c r="ES89" s="555"/>
      <c r="ET89" s="555"/>
      <c r="EU89" s="555"/>
      <c r="EV89" s="555"/>
      <c r="EW89" s="555"/>
      <c r="EX89" s="555"/>
      <c r="EY89" s="555"/>
      <c r="EZ89" s="555"/>
      <c r="FA89" s="555"/>
      <c r="FB89" s="555"/>
      <c r="FC89" s="555"/>
      <c r="FD89" s="555"/>
      <c r="FE89" s="555"/>
      <c r="FF89" s="555"/>
      <c r="FG89" s="555"/>
      <c r="FH89" s="555"/>
      <c r="FI89" s="555"/>
      <c r="FJ89" s="555"/>
      <c r="FK89" s="555"/>
      <c r="FL89" s="555"/>
      <c r="FM89" s="555"/>
      <c r="FN89" s="555"/>
      <c r="FO89" s="555"/>
      <c r="FP89" s="555"/>
      <c r="FQ89" s="555"/>
      <c r="FR89" s="555"/>
      <c r="FS89" s="555"/>
    </row>
    <row r="90" spans="1:175" s="37" customFormat="1" ht="16.5" customHeight="1">
      <c r="A90" s="734"/>
      <c r="B90" s="790"/>
      <c r="C90" s="39"/>
      <c r="D90" s="41"/>
      <c r="E90" s="41" t="s">
        <v>333</v>
      </c>
      <c r="F90" s="41"/>
      <c r="G90" s="38"/>
      <c r="H90" s="36"/>
      <c r="I90" s="736"/>
      <c r="J90" s="555"/>
      <c r="K90" s="555"/>
      <c r="L90" s="555"/>
      <c r="M90" s="555"/>
      <c r="N90" s="555"/>
      <c r="O90" s="555"/>
      <c r="P90" s="555"/>
      <c r="Q90" s="555"/>
      <c r="R90" s="555"/>
      <c r="S90" s="555"/>
      <c r="T90" s="555"/>
      <c r="U90" s="555"/>
      <c r="V90" s="555"/>
      <c r="W90" s="555"/>
      <c r="X90" s="555"/>
      <c r="Y90" s="555"/>
      <c r="Z90" s="555"/>
      <c r="AA90" s="555"/>
      <c r="AB90" s="555"/>
      <c r="AC90" s="555"/>
      <c r="AD90" s="555"/>
      <c r="AE90" s="555"/>
      <c r="AF90" s="555"/>
      <c r="AG90" s="555"/>
      <c r="AH90" s="555"/>
      <c r="AI90" s="555"/>
      <c r="AJ90" s="555"/>
      <c r="AK90" s="555"/>
      <c r="AL90" s="555"/>
      <c r="AM90" s="555"/>
      <c r="AN90" s="555"/>
      <c r="AO90" s="555"/>
      <c r="AP90" s="555"/>
      <c r="AQ90" s="555"/>
      <c r="AR90" s="555"/>
      <c r="AS90" s="555"/>
      <c r="AT90" s="555"/>
      <c r="AU90" s="555"/>
      <c r="AV90" s="555"/>
      <c r="AW90" s="555"/>
      <c r="AX90" s="555"/>
      <c r="AY90" s="555"/>
      <c r="AZ90" s="555"/>
      <c r="BA90" s="555"/>
      <c r="BB90" s="555"/>
      <c r="BC90" s="555"/>
      <c r="BD90" s="555"/>
      <c r="BE90" s="555"/>
      <c r="BF90" s="555"/>
      <c r="BG90" s="555"/>
      <c r="BH90" s="555"/>
      <c r="BI90" s="555"/>
      <c r="BJ90" s="555"/>
      <c r="BK90" s="555"/>
      <c r="BL90" s="555"/>
      <c r="BM90" s="555"/>
      <c r="BN90" s="555"/>
      <c r="BO90" s="555"/>
      <c r="BP90" s="555"/>
      <c r="BQ90" s="555"/>
      <c r="BR90" s="555"/>
      <c r="BS90" s="555"/>
      <c r="BT90" s="555"/>
      <c r="BU90" s="555"/>
      <c r="BV90" s="555"/>
      <c r="BW90" s="555"/>
      <c r="BX90" s="555"/>
      <c r="BY90" s="555"/>
      <c r="BZ90" s="555"/>
      <c r="CA90" s="555"/>
      <c r="CB90" s="555"/>
      <c r="CC90" s="555"/>
      <c r="CD90" s="555"/>
      <c r="CE90" s="555"/>
      <c r="CF90" s="555"/>
      <c r="CG90" s="555"/>
      <c r="CH90" s="555"/>
      <c r="CI90" s="555"/>
      <c r="CJ90" s="555"/>
      <c r="CK90" s="555"/>
      <c r="CL90" s="555"/>
      <c r="CM90" s="555"/>
      <c r="CN90" s="555"/>
      <c r="CO90" s="555"/>
      <c r="CP90" s="555"/>
      <c r="CQ90" s="555"/>
      <c r="CR90" s="555"/>
      <c r="CS90" s="555"/>
      <c r="CT90" s="555"/>
      <c r="CU90" s="555"/>
      <c r="CV90" s="555"/>
      <c r="CW90" s="555"/>
      <c r="CX90" s="555"/>
      <c r="CY90" s="555"/>
      <c r="CZ90" s="555"/>
      <c r="DA90" s="555"/>
      <c r="DB90" s="555"/>
      <c r="DC90" s="555"/>
      <c r="DD90" s="555"/>
      <c r="DE90" s="555"/>
      <c r="DF90" s="555"/>
      <c r="DG90" s="555"/>
      <c r="DH90" s="555"/>
      <c r="DI90" s="555"/>
      <c r="DJ90" s="555"/>
      <c r="DK90" s="555"/>
      <c r="DL90" s="555"/>
      <c r="DM90" s="555"/>
      <c r="DN90" s="555"/>
      <c r="DO90" s="555"/>
      <c r="DP90" s="555"/>
      <c r="DQ90" s="555"/>
      <c r="DR90" s="555"/>
      <c r="DS90" s="555"/>
      <c r="DT90" s="555"/>
      <c r="DU90" s="555"/>
      <c r="DV90" s="555"/>
      <c r="DW90" s="555"/>
      <c r="DX90" s="555"/>
      <c r="DY90" s="555"/>
      <c r="DZ90" s="555"/>
      <c r="EA90" s="555"/>
      <c r="EB90" s="555"/>
      <c r="EC90" s="555"/>
      <c r="ED90" s="555"/>
      <c r="EE90" s="555"/>
      <c r="EF90" s="555"/>
      <c r="EG90" s="555"/>
      <c r="EH90" s="555"/>
      <c r="EI90" s="555"/>
      <c r="EJ90" s="555"/>
      <c r="EK90" s="555"/>
      <c r="EL90" s="555"/>
      <c r="EM90" s="555"/>
      <c r="EN90" s="555"/>
      <c r="EO90" s="555"/>
      <c r="EP90" s="555"/>
      <c r="EQ90" s="555"/>
      <c r="ER90" s="555"/>
      <c r="ES90" s="555"/>
      <c r="ET90" s="555"/>
      <c r="EU90" s="555"/>
      <c r="EV90" s="555"/>
      <c r="EW90" s="555"/>
      <c r="EX90" s="555"/>
      <c r="EY90" s="555"/>
      <c r="EZ90" s="555"/>
      <c r="FA90" s="555"/>
      <c r="FB90" s="555"/>
      <c r="FC90" s="555"/>
      <c r="FD90" s="555"/>
      <c r="FE90" s="555"/>
      <c r="FF90" s="555"/>
      <c r="FG90" s="555"/>
      <c r="FH90" s="555"/>
      <c r="FI90" s="555"/>
      <c r="FJ90" s="555"/>
      <c r="FK90" s="555"/>
      <c r="FL90" s="555"/>
      <c r="FM90" s="555"/>
      <c r="FN90" s="555"/>
      <c r="FO90" s="555"/>
      <c r="FP90" s="555"/>
      <c r="FQ90" s="555"/>
      <c r="FR90" s="555"/>
      <c r="FS90" s="555"/>
    </row>
    <row r="91" spans="1:175" s="37" customFormat="1" ht="16.5" customHeight="1">
      <c r="A91" s="734"/>
      <c r="B91" s="790"/>
      <c r="C91" s="39"/>
      <c r="D91" s="41"/>
      <c r="E91" s="41"/>
      <c r="F91" s="41"/>
      <c r="G91" s="38"/>
      <c r="H91" s="36"/>
      <c r="I91" s="736"/>
      <c r="J91" s="555"/>
      <c r="K91" s="555"/>
      <c r="L91" s="555"/>
      <c r="M91" s="555"/>
      <c r="N91" s="555"/>
      <c r="O91" s="555"/>
      <c r="P91" s="555"/>
      <c r="Q91" s="555"/>
      <c r="R91" s="555"/>
      <c r="S91" s="555"/>
      <c r="T91" s="555"/>
      <c r="U91" s="555"/>
      <c r="V91" s="555"/>
      <c r="W91" s="555"/>
      <c r="X91" s="555"/>
      <c r="Y91" s="555"/>
      <c r="Z91" s="555"/>
      <c r="AA91" s="555"/>
      <c r="AB91" s="555"/>
      <c r="AC91" s="555"/>
      <c r="AD91" s="555"/>
      <c r="AE91" s="555"/>
      <c r="AF91" s="555"/>
      <c r="AG91" s="555"/>
      <c r="AH91" s="555"/>
      <c r="AI91" s="555"/>
      <c r="AJ91" s="555"/>
      <c r="AK91" s="555"/>
      <c r="AL91" s="555"/>
      <c r="AM91" s="555"/>
      <c r="AN91" s="555"/>
      <c r="AO91" s="555"/>
      <c r="AP91" s="555"/>
      <c r="AQ91" s="555"/>
      <c r="AR91" s="555"/>
      <c r="AS91" s="555"/>
      <c r="AT91" s="555"/>
      <c r="AU91" s="555"/>
      <c r="AV91" s="555"/>
      <c r="AW91" s="555"/>
      <c r="AX91" s="555"/>
      <c r="AY91" s="555"/>
      <c r="AZ91" s="555"/>
      <c r="BA91" s="555"/>
      <c r="BB91" s="555"/>
      <c r="BC91" s="555"/>
      <c r="BD91" s="555"/>
      <c r="BE91" s="555"/>
      <c r="BF91" s="555"/>
      <c r="BG91" s="555"/>
      <c r="BH91" s="555"/>
      <c r="BI91" s="555"/>
      <c r="BJ91" s="555"/>
      <c r="BK91" s="555"/>
      <c r="BL91" s="555"/>
      <c r="BM91" s="555"/>
      <c r="BN91" s="555"/>
      <c r="BO91" s="555"/>
      <c r="BP91" s="555"/>
      <c r="BQ91" s="555"/>
      <c r="BR91" s="555"/>
      <c r="BS91" s="555"/>
      <c r="BT91" s="555"/>
      <c r="BU91" s="555"/>
      <c r="BV91" s="555"/>
      <c r="BW91" s="555"/>
      <c r="BX91" s="555"/>
      <c r="BY91" s="555"/>
      <c r="BZ91" s="555"/>
      <c r="CA91" s="555"/>
      <c r="CB91" s="555"/>
      <c r="CC91" s="555"/>
      <c r="CD91" s="555"/>
      <c r="CE91" s="555"/>
      <c r="CF91" s="555"/>
      <c r="CG91" s="555"/>
      <c r="CH91" s="555"/>
      <c r="CI91" s="555"/>
      <c r="CJ91" s="555"/>
      <c r="CK91" s="555"/>
      <c r="CL91" s="555"/>
      <c r="CM91" s="555"/>
      <c r="CN91" s="555"/>
      <c r="CO91" s="555"/>
      <c r="CP91" s="555"/>
      <c r="CQ91" s="555"/>
      <c r="CR91" s="555"/>
      <c r="CS91" s="555"/>
      <c r="CT91" s="555"/>
      <c r="CU91" s="555"/>
      <c r="CV91" s="555"/>
      <c r="CW91" s="555"/>
      <c r="CX91" s="555"/>
      <c r="CY91" s="555"/>
      <c r="CZ91" s="555"/>
      <c r="DA91" s="555"/>
      <c r="DB91" s="555"/>
      <c r="DC91" s="555"/>
      <c r="DD91" s="555"/>
      <c r="DE91" s="555"/>
      <c r="DF91" s="555"/>
      <c r="DG91" s="555"/>
      <c r="DH91" s="555"/>
      <c r="DI91" s="555"/>
      <c r="DJ91" s="555"/>
      <c r="DK91" s="555"/>
      <c r="DL91" s="555"/>
      <c r="DM91" s="555"/>
      <c r="DN91" s="555"/>
      <c r="DO91" s="555"/>
      <c r="DP91" s="555"/>
      <c r="DQ91" s="555"/>
      <c r="DR91" s="555"/>
      <c r="DS91" s="555"/>
      <c r="DT91" s="555"/>
      <c r="DU91" s="555"/>
      <c r="DV91" s="555"/>
      <c r="DW91" s="555"/>
      <c r="DX91" s="555"/>
      <c r="DY91" s="555"/>
      <c r="DZ91" s="555"/>
      <c r="EA91" s="555"/>
      <c r="EB91" s="555"/>
      <c r="EC91" s="555"/>
      <c r="ED91" s="555"/>
      <c r="EE91" s="555"/>
      <c r="EF91" s="555"/>
      <c r="EG91" s="555"/>
      <c r="EH91" s="555"/>
      <c r="EI91" s="555"/>
      <c r="EJ91" s="555"/>
      <c r="EK91" s="555"/>
      <c r="EL91" s="555"/>
      <c r="EM91" s="555"/>
      <c r="EN91" s="555"/>
      <c r="EO91" s="555"/>
      <c r="EP91" s="555"/>
      <c r="EQ91" s="555"/>
      <c r="ER91" s="555"/>
      <c r="ES91" s="555"/>
      <c r="ET91" s="555"/>
      <c r="EU91" s="555"/>
      <c r="EV91" s="555"/>
      <c r="EW91" s="555"/>
      <c r="EX91" s="555"/>
      <c r="EY91" s="555"/>
      <c r="EZ91" s="555"/>
      <c r="FA91" s="555"/>
      <c r="FB91" s="555"/>
      <c r="FC91" s="555"/>
      <c r="FD91" s="555"/>
      <c r="FE91" s="555"/>
      <c r="FF91" s="555"/>
      <c r="FG91" s="555"/>
      <c r="FH91" s="555"/>
      <c r="FI91" s="555"/>
      <c r="FJ91" s="555"/>
      <c r="FK91" s="555"/>
      <c r="FL91" s="555"/>
      <c r="FM91" s="555"/>
      <c r="FN91" s="555"/>
      <c r="FO91" s="555"/>
      <c r="FP91" s="555"/>
      <c r="FQ91" s="555"/>
      <c r="FR91" s="555"/>
      <c r="FS91" s="555"/>
    </row>
    <row r="92" spans="1:175" s="729" customFormat="1" ht="16.5" customHeight="1">
      <c r="A92" s="83"/>
      <c r="B92" s="791"/>
      <c r="C92" s="739"/>
      <c r="D92" s="738"/>
      <c r="E92" s="738"/>
      <c r="F92" s="738"/>
      <c r="G92" s="738"/>
      <c r="H92" s="740"/>
      <c r="I92" s="741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83"/>
      <c r="FK92" s="83"/>
      <c r="FL92" s="83"/>
      <c r="FM92" s="83"/>
      <c r="FN92" s="83"/>
      <c r="FO92" s="83"/>
      <c r="FP92" s="83"/>
      <c r="FQ92" s="83"/>
      <c r="FR92" s="83"/>
      <c r="FS92" s="83"/>
    </row>
    <row r="94" spans="2:9" s="220" customFormat="1" ht="16.5" customHeight="1">
      <c r="B94" s="221"/>
      <c r="C94" s="221"/>
      <c r="D94" s="222"/>
      <c r="E94" s="223"/>
      <c r="H94" s="224"/>
      <c r="I94" s="225"/>
    </row>
  </sheetData>
  <mergeCells count="10">
    <mergeCell ref="D19:E19"/>
    <mergeCell ref="H11:I11"/>
    <mergeCell ref="E3:H3"/>
    <mergeCell ref="E4:H4"/>
    <mergeCell ref="E5:H5"/>
    <mergeCell ref="B8:I8"/>
    <mergeCell ref="B9:I9"/>
    <mergeCell ref="B10:I10"/>
    <mergeCell ref="C4:D5"/>
    <mergeCell ref="C3:D3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AI239"/>
  <sheetViews>
    <sheetView showGridLines="0" zoomScale="25" zoomScaleNormal="25" zoomScaleSheetLayoutView="25" workbookViewId="0" topLeftCell="A1">
      <selection activeCell="A1" sqref="A1"/>
    </sheetView>
  </sheetViews>
  <sheetFormatPr defaultColWidth="9.140625" defaultRowHeight="12.75"/>
  <cols>
    <col min="1" max="1" width="8.421875" style="92" customWidth="1"/>
    <col min="2" max="2" width="37.7109375" style="93" customWidth="1"/>
    <col min="3" max="3" width="57.140625" style="93" customWidth="1"/>
    <col min="4" max="14" width="16.7109375" style="93" customWidth="1"/>
    <col min="15" max="15" width="17.8515625" style="93" customWidth="1"/>
    <col min="16" max="17" width="16.7109375" style="93" customWidth="1"/>
    <col min="18" max="18" width="19.57421875" style="93" customWidth="1"/>
    <col min="19" max="22" width="16.7109375" style="93" customWidth="1"/>
    <col min="23" max="24" width="18.421875" style="93" customWidth="1"/>
    <col min="25" max="25" width="17.28125" style="93" customWidth="1"/>
    <col min="26" max="30" width="16.7109375" style="93" customWidth="1"/>
    <col min="31" max="31" width="18.421875" style="105" customWidth="1"/>
    <col min="32" max="32" width="19.140625" style="110" customWidth="1"/>
    <col min="33" max="33" width="14.00390625" style="93" bestFit="1" customWidth="1"/>
    <col min="34" max="34" width="9.140625" style="93" customWidth="1"/>
    <col min="35" max="35" width="16.8515625" style="93" bestFit="1" customWidth="1"/>
    <col min="36" max="16384" width="9.140625" style="93" customWidth="1"/>
  </cols>
  <sheetData>
    <row r="1" spans="3:32" s="44" customFormat="1" ht="16.5" customHeight="1" thickBot="1">
      <c r="C1" s="826"/>
      <c r="AF1" s="106"/>
    </row>
    <row r="2" spans="2:32" s="44" customFormat="1" ht="29.25" customHeight="1">
      <c r="B2" s="1695"/>
      <c r="C2" s="1701" t="s">
        <v>746</v>
      </c>
      <c r="D2" s="1702"/>
      <c r="E2" s="1702"/>
      <c r="F2" s="1702"/>
      <c r="G2" s="1702"/>
      <c r="H2" s="1702"/>
      <c r="I2" s="1702"/>
      <c r="J2" s="1702"/>
      <c r="K2" s="1702"/>
      <c r="L2" s="1702"/>
      <c r="M2" s="1702"/>
      <c r="N2" s="1702"/>
      <c r="O2" s="1702"/>
      <c r="P2" s="1702"/>
      <c r="Q2" s="1702"/>
      <c r="R2" s="1702"/>
      <c r="S2" s="1702"/>
      <c r="T2" s="1702"/>
      <c r="U2" s="1702"/>
      <c r="V2" s="1702"/>
      <c r="W2" s="1702"/>
      <c r="X2" s="1702"/>
      <c r="Y2" s="1702"/>
      <c r="Z2" s="1702"/>
      <c r="AA2" s="1702"/>
      <c r="AB2" s="1702"/>
      <c r="AC2" s="1702"/>
      <c r="AD2" s="1703"/>
      <c r="AE2" s="97"/>
      <c r="AF2" s="106"/>
    </row>
    <row r="3" spans="2:32" s="44" customFormat="1" ht="29.25" customHeight="1">
      <c r="B3" s="1696"/>
      <c r="C3" s="1704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5"/>
      <c r="O3" s="1705"/>
      <c r="P3" s="1705"/>
      <c r="Q3" s="1705"/>
      <c r="R3" s="1705"/>
      <c r="S3" s="1705"/>
      <c r="T3" s="1705"/>
      <c r="U3" s="1705"/>
      <c r="V3" s="1705"/>
      <c r="W3" s="1705"/>
      <c r="X3" s="1705"/>
      <c r="Y3" s="1705"/>
      <c r="Z3" s="1705"/>
      <c r="AA3" s="1705"/>
      <c r="AB3" s="1705"/>
      <c r="AC3" s="1705"/>
      <c r="AD3" s="1706"/>
      <c r="AE3" s="97"/>
      <c r="AF3" s="106"/>
    </row>
    <row r="4" spans="2:32" s="44" customFormat="1" ht="63" customHeight="1" thickBot="1">
      <c r="B4" s="1697"/>
      <c r="C4" s="1707" t="s">
        <v>747</v>
      </c>
      <c r="D4" s="1708"/>
      <c r="E4" s="1708"/>
      <c r="F4" s="1708"/>
      <c r="G4" s="1708"/>
      <c r="H4" s="1708"/>
      <c r="I4" s="1708"/>
      <c r="J4" s="1708"/>
      <c r="K4" s="1708"/>
      <c r="L4" s="1708"/>
      <c r="M4" s="1708"/>
      <c r="N4" s="1708"/>
      <c r="O4" s="1708"/>
      <c r="P4" s="1708"/>
      <c r="Q4" s="1708"/>
      <c r="R4" s="1708"/>
      <c r="S4" s="1708"/>
      <c r="T4" s="1708"/>
      <c r="U4" s="1708"/>
      <c r="V4" s="1708"/>
      <c r="W4" s="1708"/>
      <c r="X4" s="1708"/>
      <c r="Y4" s="1708"/>
      <c r="Z4" s="1708"/>
      <c r="AA4" s="1708"/>
      <c r="AB4" s="1708"/>
      <c r="AC4" s="1708"/>
      <c r="AD4" s="1709"/>
      <c r="AE4" s="97"/>
      <c r="AF4" s="106"/>
    </row>
    <row r="5" spans="2:32" s="44" customFormat="1" ht="38.25" customHeight="1" thickBot="1">
      <c r="B5" s="1421" t="str">
        <f>'802.11 Cover'!$C$3</f>
        <v>PLENARY</v>
      </c>
      <c r="C5" s="1718" t="s">
        <v>748</v>
      </c>
      <c r="D5" s="1719"/>
      <c r="E5" s="1719"/>
      <c r="F5" s="1719"/>
      <c r="G5" s="1719"/>
      <c r="H5" s="1719"/>
      <c r="I5" s="1719"/>
      <c r="J5" s="1719"/>
      <c r="K5" s="1719"/>
      <c r="L5" s="1719"/>
      <c r="M5" s="1719"/>
      <c r="N5" s="1719"/>
      <c r="O5" s="1719"/>
      <c r="P5" s="1719"/>
      <c r="Q5" s="1719"/>
      <c r="R5" s="1719"/>
      <c r="S5" s="1719"/>
      <c r="T5" s="1719"/>
      <c r="U5" s="1719"/>
      <c r="V5" s="1719"/>
      <c r="W5" s="1719"/>
      <c r="X5" s="1719"/>
      <c r="Y5" s="1719"/>
      <c r="Z5" s="1719"/>
      <c r="AA5" s="1719"/>
      <c r="AB5" s="1719"/>
      <c r="AC5" s="1719"/>
      <c r="AD5" s="1720"/>
      <c r="AE5" s="97"/>
      <c r="AF5" s="106"/>
    </row>
    <row r="6" spans="2:32" s="44" customFormat="1" ht="27.75" customHeight="1">
      <c r="B6" s="1698" t="str">
        <f>'802.11 Cover'!$C$4</f>
        <v>R2</v>
      </c>
      <c r="C6" s="1718"/>
      <c r="D6" s="1719"/>
      <c r="E6" s="1719"/>
      <c r="F6" s="1719"/>
      <c r="G6" s="1719"/>
      <c r="H6" s="1719"/>
      <c r="I6" s="1719"/>
      <c r="J6" s="1719"/>
      <c r="K6" s="1719"/>
      <c r="L6" s="1719"/>
      <c r="M6" s="1719"/>
      <c r="N6" s="1719"/>
      <c r="O6" s="1719"/>
      <c r="P6" s="1719"/>
      <c r="Q6" s="1719"/>
      <c r="R6" s="1719"/>
      <c r="S6" s="1719"/>
      <c r="T6" s="1719"/>
      <c r="U6" s="1719"/>
      <c r="V6" s="1719"/>
      <c r="W6" s="1719"/>
      <c r="X6" s="1719"/>
      <c r="Y6" s="1719"/>
      <c r="Z6" s="1719"/>
      <c r="AA6" s="1719"/>
      <c r="AB6" s="1719"/>
      <c r="AC6" s="1719"/>
      <c r="AD6" s="1720"/>
      <c r="AE6" s="97"/>
      <c r="AF6" s="106"/>
    </row>
    <row r="7" spans="2:32" s="44" customFormat="1" ht="38.25" customHeight="1" thickBot="1">
      <c r="B7" s="1699"/>
      <c r="C7" s="1433" t="s">
        <v>912</v>
      </c>
      <c r="D7" s="1434"/>
      <c r="E7" s="1434"/>
      <c r="F7" s="1434"/>
      <c r="G7" s="1434"/>
      <c r="H7" s="1434"/>
      <c r="I7" s="1434"/>
      <c r="J7" s="1434"/>
      <c r="K7" s="1434"/>
      <c r="L7" s="1434"/>
      <c r="M7" s="1434"/>
      <c r="N7" s="1434"/>
      <c r="O7" s="1434"/>
      <c r="P7" s="1434"/>
      <c r="Q7" s="1434"/>
      <c r="R7" s="1434"/>
      <c r="S7" s="1434"/>
      <c r="T7" s="1434"/>
      <c r="U7" s="1434"/>
      <c r="V7" s="1434"/>
      <c r="W7" s="1434"/>
      <c r="X7" s="1434"/>
      <c r="Y7" s="1434"/>
      <c r="Z7" s="1434"/>
      <c r="AA7" s="1434"/>
      <c r="AB7" s="1434"/>
      <c r="AC7" s="1434"/>
      <c r="AD7" s="1435"/>
      <c r="AE7" s="98"/>
      <c r="AF7" s="106"/>
    </row>
    <row r="8" spans="1:31" s="955" customFormat="1" ht="48" customHeight="1" thickBot="1">
      <c r="A8" s="954"/>
      <c r="B8" s="1700"/>
      <c r="C8" s="1432" t="s">
        <v>770</v>
      </c>
      <c r="D8" s="1710" t="s">
        <v>771</v>
      </c>
      <c r="E8" s="1711"/>
      <c r="F8" s="1711"/>
      <c r="G8" s="1711"/>
      <c r="H8" s="1711"/>
      <c r="I8" s="1712"/>
      <c r="J8" s="1710" t="s">
        <v>772</v>
      </c>
      <c r="K8" s="1711"/>
      <c r="L8" s="1711"/>
      <c r="M8" s="1711"/>
      <c r="N8" s="1711"/>
      <c r="O8" s="1712"/>
      <c r="P8" s="1717" t="s">
        <v>773</v>
      </c>
      <c r="Q8" s="1524"/>
      <c r="R8" s="1524"/>
      <c r="S8" s="1524"/>
      <c r="T8" s="1525"/>
      <c r="U8" s="1713" t="s">
        <v>775</v>
      </c>
      <c r="V8" s="1714"/>
      <c r="W8" s="1714"/>
      <c r="X8" s="1714"/>
      <c r="Y8" s="1714"/>
      <c r="Z8" s="1713" t="s">
        <v>774</v>
      </c>
      <c r="AA8" s="1714"/>
      <c r="AB8" s="1715"/>
      <c r="AC8" s="1715"/>
      <c r="AD8" s="1716"/>
      <c r="AE8" s="99"/>
    </row>
    <row r="9" spans="1:32" s="95" customFormat="1" ht="30" customHeight="1">
      <c r="A9" s="94"/>
      <c r="B9" s="1749" t="s">
        <v>231</v>
      </c>
      <c r="C9" s="1605"/>
      <c r="D9" s="1353"/>
      <c r="E9" s="1353"/>
      <c r="F9" s="1353"/>
      <c r="G9" s="1353"/>
      <c r="H9" s="1353"/>
      <c r="I9" s="1354"/>
      <c r="J9" s="1365"/>
      <c r="K9" s="1751" t="s">
        <v>315</v>
      </c>
      <c r="L9" s="1752"/>
      <c r="M9" s="1752"/>
      <c r="N9" s="1752"/>
      <c r="O9" s="1753"/>
      <c r="P9" s="1762"/>
      <c r="Q9" s="1763"/>
      <c r="R9" s="1734"/>
      <c r="S9" s="1734"/>
      <c r="T9" s="1735"/>
      <c r="U9" s="1743" t="s">
        <v>248</v>
      </c>
      <c r="V9" s="1744"/>
      <c r="W9" s="1745"/>
      <c r="X9" s="1745"/>
      <c r="Y9" s="1746"/>
      <c r="Z9" s="1732" t="s">
        <v>370</v>
      </c>
      <c r="AA9" s="1733"/>
      <c r="AB9" s="1734"/>
      <c r="AC9" s="1734"/>
      <c r="AD9" s="1735"/>
      <c r="AE9" s="100"/>
      <c r="AF9" s="107"/>
    </row>
    <row r="10" spans="1:32" s="95" customFormat="1" ht="30" customHeight="1" thickBot="1">
      <c r="A10" s="94"/>
      <c r="B10" s="1750"/>
      <c r="C10" s="1606"/>
      <c r="D10" s="1355"/>
      <c r="E10" s="1355"/>
      <c r="F10" s="1355"/>
      <c r="G10" s="1355"/>
      <c r="H10" s="1355"/>
      <c r="I10" s="1356"/>
      <c r="J10" s="1357"/>
      <c r="K10" s="1754"/>
      <c r="L10" s="1755"/>
      <c r="M10" s="1755"/>
      <c r="N10" s="1755"/>
      <c r="O10" s="1756"/>
      <c r="P10" s="1736"/>
      <c r="Q10" s="1764"/>
      <c r="R10" s="1737"/>
      <c r="S10" s="1737"/>
      <c r="T10" s="1738"/>
      <c r="U10" s="1728" t="s">
        <v>249</v>
      </c>
      <c r="V10" s="1729"/>
      <c r="W10" s="1730"/>
      <c r="X10" s="1730"/>
      <c r="Y10" s="1731"/>
      <c r="Z10" s="1736"/>
      <c r="AA10" s="1737"/>
      <c r="AB10" s="1737"/>
      <c r="AC10" s="1737"/>
      <c r="AD10" s="1738"/>
      <c r="AE10" s="100"/>
      <c r="AF10" s="107"/>
    </row>
    <row r="11" spans="1:32" s="95" customFormat="1" ht="30" customHeight="1">
      <c r="A11" s="94"/>
      <c r="B11" s="1277" t="s">
        <v>592</v>
      </c>
      <c r="C11" s="1606"/>
      <c r="D11" s="1765" t="s">
        <v>749</v>
      </c>
      <c r="E11" s="1765"/>
      <c r="F11" s="1765"/>
      <c r="G11" s="1765"/>
      <c r="H11" s="1765"/>
      <c r="I11" s="1766"/>
      <c r="J11" s="1357"/>
      <c r="K11" s="1773" t="s">
        <v>336</v>
      </c>
      <c r="L11" s="1612" t="s">
        <v>144</v>
      </c>
      <c r="M11" s="1611" t="s">
        <v>757</v>
      </c>
      <c r="N11" s="1771" t="s">
        <v>668</v>
      </c>
      <c r="O11" s="1775" t="s">
        <v>395</v>
      </c>
      <c r="P11" s="1761" t="s">
        <v>206</v>
      </c>
      <c r="Q11" s="1748" t="s">
        <v>667</v>
      </c>
      <c r="R11" s="1757" t="s">
        <v>158</v>
      </c>
      <c r="S11" s="1759" t="s">
        <v>569</v>
      </c>
      <c r="T11" s="1758" t="s">
        <v>505</v>
      </c>
      <c r="U11" s="1721" t="s">
        <v>158</v>
      </c>
      <c r="V11" s="1742" t="s">
        <v>395</v>
      </c>
      <c r="W11" s="1583" t="s">
        <v>758</v>
      </c>
      <c r="X11" s="1747" t="s">
        <v>667</v>
      </c>
      <c r="Y11" s="1722" t="s">
        <v>253</v>
      </c>
      <c r="Z11" s="1724" t="s">
        <v>776</v>
      </c>
      <c r="AA11" s="1725"/>
      <c r="AB11" s="1725"/>
      <c r="AC11" s="1725"/>
      <c r="AD11" s="1726"/>
      <c r="AE11" s="101"/>
      <c r="AF11" s="107"/>
    </row>
    <row r="12" spans="1:32" s="95" customFormat="1" ht="30" customHeight="1">
      <c r="A12" s="94"/>
      <c r="B12" s="1278" t="s">
        <v>591</v>
      </c>
      <c r="C12" s="1606"/>
      <c r="D12" s="1767"/>
      <c r="E12" s="1767"/>
      <c r="F12" s="1767"/>
      <c r="G12" s="1767"/>
      <c r="H12" s="1767"/>
      <c r="I12" s="1768"/>
      <c r="J12" s="1357"/>
      <c r="K12" s="1774"/>
      <c r="L12" s="1597"/>
      <c r="M12" s="1594"/>
      <c r="N12" s="1772"/>
      <c r="O12" s="1610"/>
      <c r="P12" s="1761"/>
      <c r="Q12" s="1748"/>
      <c r="R12" s="1560"/>
      <c r="S12" s="1760"/>
      <c r="T12" s="1603"/>
      <c r="U12" s="1677"/>
      <c r="V12" s="1589"/>
      <c r="W12" s="1584"/>
      <c r="X12" s="1748"/>
      <c r="Y12" s="1723"/>
      <c r="Z12" s="1727"/>
      <c r="AA12" s="1657"/>
      <c r="AB12" s="1657"/>
      <c r="AC12" s="1657"/>
      <c r="AD12" s="1564"/>
      <c r="AE12" s="101"/>
      <c r="AF12" s="107"/>
    </row>
    <row r="13" spans="1:32" s="95" customFormat="1" ht="30" customHeight="1">
      <c r="A13" s="94"/>
      <c r="B13" s="1278" t="s">
        <v>589</v>
      </c>
      <c r="C13" s="1351"/>
      <c r="D13" s="1767"/>
      <c r="E13" s="1767"/>
      <c r="F13" s="1767"/>
      <c r="G13" s="1767"/>
      <c r="H13" s="1767"/>
      <c r="I13" s="1768"/>
      <c r="J13" s="1357"/>
      <c r="K13" s="1774"/>
      <c r="L13" s="1597"/>
      <c r="M13" s="1594"/>
      <c r="N13" s="1772"/>
      <c r="O13" s="1610"/>
      <c r="P13" s="1761"/>
      <c r="Q13" s="1748"/>
      <c r="R13" s="1560"/>
      <c r="S13" s="1760"/>
      <c r="T13" s="1603"/>
      <c r="U13" s="1677"/>
      <c r="V13" s="1589"/>
      <c r="W13" s="1584"/>
      <c r="X13" s="1748"/>
      <c r="Y13" s="1723"/>
      <c r="Z13" s="1727"/>
      <c r="AA13" s="1657"/>
      <c r="AB13" s="1657"/>
      <c r="AC13" s="1657"/>
      <c r="AD13" s="1564"/>
      <c r="AE13" s="101"/>
      <c r="AF13" s="107"/>
    </row>
    <row r="14" spans="1:32" s="95" customFormat="1" ht="30" customHeight="1">
      <c r="A14" s="94"/>
      <c r="B14" s="1278" t="s">
        <v>590</v>
      </c>
      <c r="C14" s="1351"/>
      <c r="D14" s="1767"/>
      <c r="E14" s="1767"/>
      <c r="F14" s="1767"/>
      <c r="G14" s="1767"/>
      <c r="H14" s="1767"/>
      <c r="I14" s="1768"/>
      <c r="J14" s="1357"/>
      <c r="K14" s="1774"/>
      <c r="L14" s="1597"/>
      <c r="M14" s="1594"/>
      <c r="N14" s="1772"/>
      <c r="O14" s="1610"/>
      <c r="P14" s="1761"/>
      <c r="Q14" s="1748"/>
      <c r="R14" s="1560"/>
      <c r="S14" s="1760"/>
      <c r="T14" s="1603"/>
      <c r="U14" s="1677"/>
      <c r="V14" s="1589"/>
      <c r="W14" s="1584"/>
      <c r="X14" s="1748"/>
      <c r="Y14" s="1723"/>
      <c r="Z14" s="1739" t="s">
        <v>193</v>
      </c>
      <c r="AA14" s="1740"/>
      <c r="AB14" s="1740"/>
      <c r="AC14" s="1740"/>
      <c r="AD14" s="1741"/>
      <c r="AE14" s="101"/>
      <c r="AF14" s="107"/>
    </row>
    <row r="15" spans="1:32" s="95" customFormat="1" ht="30" customHeight="1">
      <c r="A15" s="94"/>
      <c r="B15" s="1797" t="s">
        <v>506</v>
      </c>
      <c r="C15" s="1613"/>
      <c r="D15" s="1767"/>
      <c r="E15" s="1767"/>
      <c r="F15" s="1767"/>
      <c r="G15" s="1767"/>
      <c r="H15" s="1767"/>
      <c r="I15" s="1768"/>
      <c r="J15" s="1357"/>
      <c r="K15" s="1621" t="s">
        <v>365</v>
      </c>
      <c r="L15" s="1599"/>
      <c r="M15" s="1599"/>
      <c r="N15" s="1599"/>
      <c r="O15" s="1600"/>
      <c r="P15" s="1598" t="s">
        <v>365</v>
      </c>
      <c r="Q15" s="1783"/>
      <c r="R15" s="1599"/>
      <c r="S15" s="1599"/>
      <c r="T15" s="1600"/>
      <c r="U15" s="1621" t="s">
        <v>365</v>
      </c>
      <c r="V15" s="1599"/>
      <c r="W15" s="1783"/>
      <c r="X15" s="1599"/>
      <c r="Y15" s="1600"/>
      <c r="Z15" s="1794" t="s">
        <v>365</v>
      </c>
      <c r="AA15" s="1795"/>
      <c r="AB15" s="1795"/>
      <c r="AC15" s="1795"/>
      <c r="AD15" s="1796"/>
      <c r="AE15" s="99"/>
      <c r="AF15" s="107"/>
    </row>
    <row r="16" spans="1:32" s="95" customFormat="1" ht="30" customHeight="1">
      <c r="A16" s="94"/>
      <c r="B16" s="1798"/>
      <c r="C16" s="1613"/>
      <c r="D16" s="1769"/>
      <c r="E16" s="1769"/>
      <c r="F16" s="1769"/>
      <c r="G16" s="1769"/>
      <c r="H16" s="1769"/>
      <c r="I16" s="1770"/>
      <c r="J16" s="1357"/>
      <c r="K16" s="1621"/>
      <c r="L16" s="1599"/>
      <c r="M16" s="1599"/>
      <c r="N16" s="1599"/>
      <c r="O16" s="1600"/>
      <c r="P16" s="1791"/>
      <c r="Q16" s="1601"/>
      <c r="R16" s="1601"/>
      <c r="S16" s="1601"/>
      <c r="T16" s="1602"/>
      <c r="U16" s="1621"/>
      <c r="V16" s="1599"/>
      <c r="W16" s="1599"/>
      <c r="X16" s="1599"/>
      <c r="Y16" s="1600"/>
      <c r="Z16" s="1794"/>
      <c r="AA16" s="1795"/>
      <c r="AB16" s="1795"/>
      <c r="AC16" s="1795"/>
      <c r="AD16" s="1796"/>
      <c r="AE16" s="99"/>
      <c r="AF16" s="107"/>
    </row>
    <row r="17" spans="1:32" s="95" customFormat="1" ht="30" customHeight="1">
      <c r="A17" s="94"/>
      <c r="B17" s="1279" t="s">
        <v>504</v>
      </c>
      <c r="C17" s="1613"/>
      <c r="D17" s="1357"/>
      <c r="E17" s="1358"/>
      <c r="F17" s="1359"/>
      <c r="G17" s="1358"/>
      <c r="H17" s="1358"/>
      <c r="I17" s="1360"/>
      <c r="J17" s="1357"/>
      <c r="K17" s="1540" t="s">
        <v>206</v>
      </c>
      <c r="L17" s="1597" t="s">
        <v>144</v>
      </c>
      <c r="M17" s="1594" t="s">
        <v>757</v>
      </c>
      <c r="N17" s="1772" t="s">
        <v>668</v>
      </c>
      <c r="O17" s="1610" t="s">
        <v>395</v>
      </c>
      <c r="P17" s="1787" t="s">
        <v>776</v>
      </c>
      <c r="Q17" s="1787"/>
      <c r="R17" s="1787"/>
      <c r="S17" s="1787"/>
      <c r="T17" s="1788"/>
      <c r="U17" s="1677" t="s">
        <v>158</v>
      </c>
      <c r="V17" s="1589" t="s">
        <v>395</v>
      </c>
      <c r="W17" s="1583" t="s">
        <v>758</v>
      </c>
      <c r="X17" s="1748" t="s">
        <v>667</v>
      </c>
      <c r="Y17" s="1723" t="s">
        <v>253</v>
      </c>
      <c r="Z17" s="1799" t="s">
        <v>778</v>
      </c>
      <c r="AA17" s="1657"/>
      <c r="AB17" s="1657"/>
      <c r="AC17" s="1657"/>
      <c r="AD17" s="1564"/>
      <c r="AE17" s="102"/>
      <c r="AF17" s="107"/>
    </row>
    <row r="18" spans="1:32" s="95" customFormat="1" ht="30" customHeight="1">
      <c r="A18" s="94"/>
      <c r="B18" s="1279" t="s">
        <v>507</v>
      </c>
      <c r="C18" s="1613"/>
      <c r="D18" s="1614" t="s">
        <v>756</v>
      </c>
      <c r="E18" s="1614"/>
      <c r="F18" s="1614"/>
      <c r="G18" s="1614"/>
      <c r="H18" s="1614"/>
      <c r="I18" s="1615"/>
      <c r="J18" s="1357"/>
      <c r="K18" s="1540"/>
      <c r="L18" s="1597"/>
      <c r="M18" s="1594"/>
      <c r="N18" s="1772"/>
      <c r="O18" s="1610"/>
      <c r="P18" s="1789"/>
      <c r="Q18" s="1789"/>
      <c r="R18" s="1789"/>
      <c r="S18" s="1789"/>
      <c r="T18" s="1790"/>
      <c r="U18" s="1677"/>
      <c r="V18" s="1589"/>
      <c r="W18" s="1583"/>
      <c r="X18" s="1748"/>
      <c r="Y18" s="1723"/>
      <c r="Z18" s="1727"/>
      <c r="AA18" s="1657"/>
      <c r="AB18" s="1657"/>
      <c r="AC18" s="1657"/>
      <c r="AD18" s="1564"/>
      <c r="AE18" s="102"/>
      <c r="AF18" s="107"/>
    </row>
    <row r="19" spans="1:32" s="95" customFormat="1" ht="30" customHeight="1">
      <c r="A19" s="94"/>
      <c r="B19" s="1279" t="s">
        <v>508</v>
      </c>
      <c r="C19" s="1613"/>
      <c r="D19" s="1616"/>
      <c r="E19" s="1616"/>
      <c r="F19" s="1616"/>
      <c r="G19" s="1616"/>
      <c r="H19" s="1616"/>
      <c r="I19" s="1617"/>
      <c r="J19" s="1357"/>
      <c r="K19" s="1540"/>
      <c r="L19" s="1597"/>
      <c r="M19" s="1594"/>
      <c r="N19" s="1772"/>
      <c r="O19" s="1610"/>
      <c r="P19" s="1789"/>
      <c r="Q19" s="1789"/>
      <c r="R19" s="1789"/>
      <c r="S19" s="1789"/>
      <c r="T19" s="1790"/>
      <c r="U19" s="1677"/>
      <c r="V19" s="1589"/>
      <c r="W19" s="1583"/>
      <c r="X19" s="1748"/>
      <c r="Y19" s="1723"/>
      <c r="Z19" s="1727"/>
      <c r="AA19" s="1657"/>
      <c r="AB19" s="1657"/>
      <c r="AC19" s="1657"/>
      <c r="AD19" s="1564"/>
      <c r="AE19" s="102"/>
      <c r="AF19" s="107"/>
    </row>
    <row r="20" spans="1:32" s="95" customFormat="1" ht="30" customHeight="1">
      <c r="A20" s="94"/>
      <c r="B20" s="1279" t="s">
        <v>509</v>
      </c>
      <c r="C20" s="1613"/>
      <c r="D20" s="1358"/>
      <c r="E20" s="1358"/>
      <c r="F20" s="1359"/>
      <c r="G20" s="1358"/>
      <c r="H20" s="1358"/>
      <c r="I20" s="1360"/>
      <c r="J20" s="1357"/>
      <c r="K20" s="1540"/>
      <c r="L20" s="1597"/>
      <c r="M20" s="1594"/>
      <c r="N20" s="1772"/>
      <c r="O20" s="1610"/>
      <c r="P20" s="1784" t="s">
        <v>192</v>
      </c>
      <c r="Q20" s="1785"/>
      <c r="R20" s="1785"/>
      <c r="S20" s="1785"/>
      <c r="T20" s="1786"/>
      <c r="U20" s="1677"/>
      <c r="V20" s="1589"/>
      <c r="W20" s="1583"/>
      <c r="X20" s="1748"/>
      <c r="Y20" s="1723"/>
      <c r="Z20" s="1727"/>
      <c r="AA20" s="1657"/>
      <c r="AB20" s="1657"/>
      <c r="AC20" s="1657"/>
      <c r="AD20" s="1564"/>
      <c r="AE20" s="102"/>
      <c r="AF20" s="107"/>
    </row>
    <row r="21" spans="1:32" s="95" customFormat="1" ht="30" customHeight="1">
      <c r="A21" s="94"/>
      <c r="B21" s="1280" t="s">
        <v>634</v>
      </c>
      <c r="C21" s="1613"/>
      <c r="D21" s="1361"/>
      <c r="E21" s="1362"/>
      <c r="F21" s="1362"/>
      <c r="G21" s="1362"/>
      <c r="H21" s="1362"/>
      <c r="I21" s="1363"/>
      <c r="J21" s="1357"/>
      <c r="K21" s="1607" t="s">
        <v>366</v>
      </c>
      <c r="L21" s="1608"/>
      <c r="M21" s="1608"/>
      <c r="N21" s="1608"/>
      <c r="O21" s="1609"/>
      <c r="P21" s="1661" t="s">
        <v>366</v>
      </c>
      <c r="Q21" s="1661"/>
      <c r="R21" s="1661"/>
      <c r="S21" s="1661"/>
      <c r="T21" s="1662"/>
      <c r="U21" s="1675" t="s">
        <v>366</v>
      </c>
      <c r="V21" s="1661"/>
      <c r="W21" s="1661"/>
      <c r="X21" s="1661"/>
      <c r="Y21" s="1662"/>
      <c r="Z21" s="1778" t="s">
        <v>911</v>
      </c>
      <c r="AA21" s="1779"/>
      <c r="AB21" s="1779"/>
      <c r="AC21" s="1779"/>
      <c r="AD21" s="1780"/>
      <c r="AE21" s="103"/>
      <c r="AF21" s="107"/>
    </row>
    <row r="22" spans="1:32" s="95" customFormat="1" ht="30.75" customHeight="1" thickBot="1">
      <c r="A22" s="94"/>
      <c r="B22" s="1280" t="s">
        <v>635</v>
      </c>
      <c r="C22" s="1613"/>
      <c r="D22" s="1364"/>
      <c r="E22" s="1362"/>
      <c r="F22" s="1362"/>
      <c r="G22" s="1362"/>
      <c r="H22" s="1362"/>
      <c r="I22" s="1363"/>
      <c r="J22" s="1357"/>
      <c r="K22" s="1607"/>
      <c r="L22" s="1608"/>
      <c r="M22" s="1608"/>
      <c r="N22" s="1608"/>
      <c r="O22" s="1609"/>
      <c r="P22" s="1663"/>
      <c r="Q22" s="1663"/>
      <c r="R22" s="1664"/>
      <c r="S22" s="1663"/>
      <c r="T22" s="1665"/>
      <c r="U22" s="1676"/>
      <c r="V22" s="1663"/>
      <c r="W22" s="1664"/>
      <c r="X22" s="1663"/>
      <c r="Y22" s="1665"/>
      <c r="Z22" s="1666" t="s">
        <v>749</v>
      </c>
      <c r="AA22" s="1667"/>
      <c r="AB22" s="1667"/>
      <c r="AC22" s="1667"/>
      <c r="AD22" s="1668"/>
      <c r="AE22" s="103"/>
      <c r="AF22" s="107"/>
    </row>
    <row r="23" spans="1:32" s="95" customFormat="1" ht="30" customHeight="1">
      <c r="A23" s="94"/>
      <c r="B23" s="1622" t="s">
        <v>510</v>
      </c>
      <c r="C23" s="1352"/>
      <c r="D23" s="1361"/>
      <c r="E23" s="1633" t="s">
        <v>777</v>
      </c>
      <c r="F23" s="1634"/>
      <c r="G23" s="1634"/>
      <c r="H23" s="1634"/>
      <c r="I23" s="1635"/>
      <c r="J23" s="1357"/>
      <c r="K23" s="1540" t="s">
        <v>206</v>
      </c>
      <c r="L23" s="1597" t="s">
        <v>144</v>
      </c>
      <c r="M23" s="1594" t="s">
        <v>757</v>
      </c>
      <c r="N23" s="1583" t="s">
        <v>758</v>
      </c>
      <c r="O23" s="1682" t="s">
        <v>765</v>
      </c>
      <c r="P23" s="1604" t="s">
        <v>206</v>
      </c>
      <c r="Q23" s="1597" t="s">
        <v>144</v>
      </c>
      <c r="R23" s="1760" t="s">
        <v>569</v>
      </c>
      <c r="S23" s="1589" t="s">
        <v>395</v>
      </c>
      <c r="T23" s="1603" t="s">
        <v>505</v>
      </c>
      <c r="U23" s="1677" t="s">
        <v>158</v>
      </c>
      <c r="V23" s="1597" t="s">
        <v>144</v>
      </c>
      <c r="W23" s="1803" t="s">
        <v>667</v>
      </c>
      <c r="X23" s="1804"/>
      <c r="Y23" s="1678" t="s">
        <v>146</v>
      </c>
      <c r="Z23" s="1669"/>
      <c r="AA23" s="1670"/>
      <c r="AB23" s="1670"/>
      <c r="AC23" s="1670"/>
      <c r="AD23" s="1671"/>
      <c r="AE23" s="103"/>
      <c r="AF23" s="107"/>
    </row>
    <row r="24" spans="1:32" s="95" customFormat="1" ht="30" customHeight="1">
      <c r="A24" s="94"/>
      <c r="B24" s="1623"/>
      <c r="C24" s="1352"/>
      <c r="D24" s="1361"/>
      <c r="E24" s="1636"/>
      <c r="F24" s="1637"/>
      <c r="G24" s="1637"/>
      <c r="H24" s="1637"/>
      <c r="I24" s="1638"/>
      <c r="J24" s="1357"/>
      <c r="K24" s="1540"/>
      <c r="L24" s="1597"/>
      <c r="M24" s="1594"/>
      <c r="N24" s="1583"/>
      <c r="O24" s="1682"/>
      <c r="P24" s="1604"/>
      <c r="Q24" s="1597"/>
      <c r="R24" s="1760"/>
      <c r="S24" s="1589"/>
      <c r="T24" s="1603"/>
      <c r="U24" s="1677"/>
      <c r="V24" s="1659"/>
      <c r="W24" s="1805"/>
      <c r="X24" s="1806"/>
      <c r="Y24" s="1678"/>
      <c r="Z24" s="1669"/>
      <c r="AA24" s="1670"/>
      <c r="AB24" s="1670"/>
      <c r="AC24" s="1670"/>
      <c r="AD24" s="1671"/>
      <c r="AE24" s="103"/>
      <c r="AF24" s="107"/>
    </row>
    <row r="25" spans="1:32" s="95" customFormat="1" ht="30" customHeight="1">
      <c r="A25" s="94"/>
      <c r="B25" s="1623"/>
      <c r="C25" s="1352"/>
      <c r="D25" s="1361"/>
      <c r="E25" s="1636"/>
      <c r="F25" s="1637"/>
      <c r="G25" s="1637"/>
      <c r="H25" s="1637"/>
      <c r="I25" s="1638"/>
      <c r="J25" s="1357"/>
      <c r="K25" s="1540"/>
      <c r="L25" s="1597"/>
      <c r="M25" s="1594"/>
      <c r="N25" s="1583"/>
      <c r="O25" s="1682"/>
      <c r="P25" s="1604"/>
      <c r="Q25" s="1597"/>
      <c r="R25" s="1760"/>
      <c r="S25" s="1589"/>
      <c r="T25" s="1603"/>
      <c r="U25" s="1677"/>
      <c r="V25" s="1659"/>
      <c r="W25" s="1805"/>
      <c r="X25" s="1806"/>
      <c r="Y25" s="1678"/>
      <c r="Z25" s="1669"/>
      <c r="AA25" s="1670"/>
      <c r="AB25" s="1670"/>
      <c r="AC25" s="1670"/>
      <c r="AD25" s="1671"/>
      <c r="AE25" s="103"/>
      <c r="AF25" s="107"/>
    </row>
    <row r="26" spans="1:32" s="95" customFormat="1" ht="30" customHeight="1">
      <c r="A26" s="94"/>
      <c r="B26" s="1624"/>
      <c r="C26" s="1352"/>
      <c r="D26" s="1361"/>
      <c r="E26" s="1618" t="s">
        <v>721</v>
      </c>
      <c r="F26" s="1619"/>
      <c r="G26" s="1619"/>
      <c r="H26" s="1619"/>
      <c r="I26" s="1620"/>
      <c r="J26" s="1357"/>
      <c r="K26" s="1540"/>
      <c r="L26" s="1597"/>
      <c r="M26" s="1594"/>
      <c r="N26" s="1583"/>
      <c r="O26" s="1682"/>
      <c r="P26" s="1604"/>
      <c r="Q26" s="1597"/>
      <c r="R26" s="1760"/>
      <c r="S26" s="1589"/>
      <c r="T26" s="1603"/>
      <c r="U26" s="1677"/>
      <c r="V26" s="1659"/>
      <c r="W26" s="1807"/>
      <c r="X26" s="1808"/>
      <c r="Y26" s="1678"/>
      <c r="Z26" s="1669"/>
      <c r="AA26" s="1670"/>
      <c r="AB26" s="1670"/>
      <c r="AC26" s="1670"/>
      <c r="AD26" s="1671"/>
      <c r="AE26" s="103"/>
      <c r="AF26" s="107"/>
    </row>
    <row r="27" spans="1:32" s="95" customFormat="1" ht="30">
      <c r="A27" s="94"/>
      <c r="B27" s="1629" t="s">
        <v>511</v>
      </c>
      <c r="C27" s="1631" t="s">
        <v>724</v>
      </c>
      <c r="D27" s="1361"/>
      <c r="E27" s="1621" t="s">
        <v>365</v>
      </c>
      <c r="F27" s="1599"/>
      <c r="G27" s="1599"/>
      <c r="H27" s="1599"/>
      <c r="I27" s="1600"/>
      <c r="J27" s="1357"/>
      <c r="K27" s="1621" t="s">
        <v>365</v>
      </c>
      <c r="L27" s="1599"/>
      <c r="M27" s="1599"/>
      <c r="N27" s="1599"/>
      <c r="O27" s="1600"/>
      <c r="P27" s="1598" t="s">
        <v>365</v>
      </c>
      <c r="Q27" s="1599"/>
      <c r="R27" s="1599"/>
      <c r="S27" s="1599"/>
      <c r="T27" s="1600"/>
      <c r="U27" s="1621" t="s">
        <v>365</v>
      </c>
      <c r="V27" s="1599"/>
      <c r="W27" s="1599"/>
      <c r="X27" s="1599"/>
      <c r="Y27" s="1600"/>
      <c r="Z27" s="1669"/>
      <c r="AA27" s="1670"/>
      <c r="AB27" s="1670"/>
      <c r="AC27" s="1670"/>
      <c r="AD27" s="1671"/>
      <c r="AE27" s="103"/>
      <c r="AF27" s="107"/>
    </row>
    <row r="28" spans="1:32" s="95" customFormat="1" ht="30" customHeight="1">
      <c r="A28" s="94"/>
      <c r="B28" s="1630"/>
      <c r="C28" s="1631"/>
      <c r="D28" s="1361"/>
      <c r="E28" s="1621"/>
      <c r="F28" s="1599"/>
      <c r="G28" s="1599"/>
      <c r="H28" s="1599"/>
      <c r="I28" s="1600"/>
      <c r="J28" s="1357"/>
      <c r="K28" s="1621"/>
      <c r="L28" s="1599"/>
      <c r="M28" s="1599"/>
      <c r="N28" s="1599"/>
      <c r="O28" s="1600"/>
      <c r="P28" s="1598"/>
      <c r="Q28" s="1599"/>
      <c r="R28" s="1601"/>
      <c r="S28" s="1599"/>
      <c r="T28" s="1602"/>
      <c r="U28" s="1621"/>
      <c r="V28" s="1599"/>
      <c r="W28" s="1599"/>
      <c r="X28" s="1599"/>
      <c r="Y28" s="1600"/>
      <c r="Z28" s="1669"/>
      <c r="AA28" s="1670"/>
      <c r="AB28" s="1670"/>
      <c r="AC28" s="1670"/>
      <c r="AD28" s="1671"/>
      <c r="AE28" s="103"/>
      <c r="AF28" s="107"/>
    </row>
    <row r="29" spans="1:32" s="95" customFormat="1" ht="30" customHeight="1">
      <c r="A29" s="94"/>
      <c r="B29" s="1622" t="s">
        <v>512</v>
      </c>
      <c r="C29" s="1631"/>
      <c r="D29" s="1361"/>
      <c r="E29" s="1540" t="s">
        <v>206</v>
      </c>
      <c r="F29" s="1596" t="s">
        <v>144</v>
      </c>
      <c r="G29" s="1589" t="s">
        <v>395</v>
      </c>
      <c r="H29" s="1594" t="s">
        <v>757</v>
      </c>
      <c r="I29" s="1537" t="s">
        <v>758</v>
      </c>
      <c r="J29" s="1357"/>
      <c r="K29" s="1592" t="s">
        <v>505</v>
      </c>
      <c r="L29" s="1560" t="s">
        <v>158</v>
      </c>
      <c r="M29" s="1532" t="s">
        <v>253</v>
      </c>
      <c r="N29" s="1583" t="s">
        <v>758</v>
      </c>
      <c r="O29" s="1500" t="s">
        <v>569</v>
      </c>
      <c r="P29" s="1604" t="s">
        <v>206</v>
      </c>
      <c r="Q29" s="1597" t="s">
        <v>144</v>
      </c>
      <c r="R29" s="1560" t="s">
        <v>158</v>
      </c>
      <c r="S29" s="1589" t="s">
        <v>395</v>
      </c>
      <c r="T29" s="1678" t="s">
        <v>146</v>
      </c>
      <c r="U29" s="1540" t="s">
        <v>206</v>
      </c>
      <c r="V29" s="1597" t="s">
        <v>144</v>
      </c>
      <c r="W29" s="1594" t="s">
        <v>757</v>
      </c>
      <c r="X29" s="1781" t="s">
        <v>569</v>
      </c>
      <c r="Y29" s="1782" t="s">
        <v>668</v>
      </c>
      <c r="Z29" s="1669"/>
      <c r="AA29" s="1670"/>
      <c r="AB29" s="1670"/>
      <c r="AC29" s="1670"/>
      <c r="AD29" s="1671"/>
      <c r="AE29" s="103"/>
      <c r="AF29" s="107"/>
    </row>
    <row r="30" spans="1:32" s="95" customFormat="1" ht="30" customHeight="1">
      <c r="A30" s="94"/>
      <c r="B30" s="1624"/>
      <c r="C30" s="1631"/>
      <c r="D30" s="1361"/>
      <c r="E30" s="1540"/>
      <c r="F30" s="1596"/>
      <c r="G30" s="1589"/>
      <c r="H30" s="1594"/>
      <c r="I30" s="1538"/>
      <c r="J30" s="1357"/>
      <c r="K30" s="1592"/>
      <c r="L30" s="1560"/>
      <c r="M30" s="1532"/>
      <c r="N30" s="1584"/>
      <c r="O30" s="1500"/>
      <c r="P30" s="1604"/>
      <c r="Q30" s="1597"/>
      <c r="R30" s="1560"/>
      <c r="S30" s="1589"/>
      <c r="T30" s="1678"/>
      <c r="U30" s="1540"/>
      <c r="V30" s="1659"/>
      <c r="W30" s="1594"/>
      <c r="X30" s="1781"/>
      <c r="Y30" s="1782"/>
      <c r="Z30" s="1669"/>
      <c r="AA30" s="1670"/>
      <c r="AB30" s="1670"/>
      <c r="AC30" s="1670"/>
      <c r="AD30" s="1671"/>
      <c r="AE30" s="103"/>
      <c r="AF30" s="107"/>
    </row>
    <row r="31" spans="1:32" s="95" customFormat="1" ht="30" customHeight="1">
      <c r="A31" s="94"/>
      <c r="B31" s="1279" t="s">
        <v>600</v>
      </c>
      <c r="C31" s="1632" t="s">
        <v>232</v>
      </c>
      <c r="D31" s="1361"/>
      <c r="E31" s="1540"/>
      <c r="F31" s="1596"/>
      <c r="G31" s="1589"/>
      <c r="H31" s="1594"/>
      <c r="I31" s="1538"/>
      <c r="J31" s="1357"/>
      <c r="K31" s="1592"/>
      <c r="L31" s="1560"/>
      <c r="M31" s="1532"/>
      <c r="N31" s="1584"/>
      <c r="O31" s="1500"/>
      <c r="P31" s="1604"/>
      <c r="Q31" s="1597"/>
      <c r="R31" s="1560"/>
      <c r="S31" s="1589"/>
      <c r="T31" s="1678"/>
      <c r="U31" s="1540"/>
      <c r="V31" s="1659"/>
      <c r="W31" s="1594"/>
      <c r="X31" s="1781"/>
      <c r="Y31" s="1782"/>
      <c r="Z31" s="1669"/>
      <c r="AA31" s="1670"/>
      <c r="AB31" s="1670"/>
      <c r="AC31" s="1670"/>
      <c r="AD31" s="1671"/>
      <c r="AE31" s="103"/>
      <c r="AF31" s="107"/>
    </row>
    <row r="32" spans="1:32" s="95" customFormat="1" ht="30.75" thickBot="1">
      <c r="A32" s="94"/>
      <c r="B32" s="1279" t="s">
        <v>601</v>
      </c>
      <c r="C32" s="1632"/>
      <c r="D32" s="1361"/>
      <c r="E32" s="1540"/>
      <c r="F32" s="1596"/>
      <c r="G32" s="1589"/>
      <c r="H32" s="1594"/>
      <c r="I32" s="1538"/>
      <c r="J32" s="1357"/>
      <c r="K32" s="1592"/>
      <c r="L32" s="1560"/>
      <c r="M32" s="1532"/>
      <c r="N32" s="1584"/>
      <c r="O32" s="1500"/>
      <c r="P32" s="1604"/>
      <c r="Q32" s="1597"/>
      <c r="R32" s="1560"/>
      <c r="S32" s="1589"/>
      <c r="T32" s="1678"/>
      <c r="U32" s="1540"/>
      <c r="V32" s="1659"/>
      <c r="W32" s="1594"/>
      <c r="X32" s="1781"/>
      <c r="Y32" s="1782"/>
      <c r="Z32" s="1672"/>
      <c r="AA32" s="1673"/>
      <c r="AB32" s="1673"/>
      <c r="AC32" s="1673"/>
      <c r="AD32" s="1674"/>
      <c r="AE32" s="103"/>
      <c r="AF32" s="107"/>
    </row>
    <row r="33" spans="1:32" s="95" customFormat="1" ht="30" customHeight="1">
      <c r="A33" s="94"/>
      <c r="B33" s="1281" t="s">
        <v>513</v>
      </c>
      <c r="C33" s="1801"/>
      <c r="D33" s="1628" t="s">
        <v>750</v>
      </c>
      <c r="E33" s="1579" t="s">
        <v>368</v>
      </c>
      <c r="F33" s="1625"/>
      <c r="G33" s="1625"/>
      <c r="H33" s="1625"/>
      <c r="I33" s="1626"/>
      <c r="J33" s="1656" t="s">
        <v>753</v>
      </c>
      <c r="K33" s="1579" t="s">
        <v>368</v>
      </c>
      <c r="L33" s="1580"/>
      <c r="M33" s="1580"/>
      <c r="N33" s="1580"/>
      <c r="O33" s="1581"/>
      <c r="P33" s="1494" t="s">
        <v>365</v>
      </c>
      <c r="Q33" s="1495"/>
      <c r="R33" s="1495"/>
      <c r="S33" s="1495"/>
      <c r="T33" s="1496"/>
      <c r="U33" s="1579" t="s">
        <v>368</v>
      </c>
      <c r="V33" s="1625"/>
      <c r="W33" s="1625"/>
      <c r="X33" s="1625"/>
      <c r="Y33" s="1626"/>
      <c r="Z33" s="1425"/>
      <c r="AA33" s="1347"/>
      <c r="AB33" s="1347"/>
      <c r="AC33" s="1347"/>
      <c r="AD33" s="1348"/>
      <c r="AE33" s="103"/>
      <c r="AF33" s="107"/>
    </row>
    <row r="34" spans="1:32" s="95" customFormat="1" ht="30" customHeight="1">
      <c r="A34" s="94"/>
      <c r="B34" s="1281" t="s">
        <v>514</v>
      </c>
      <c r="C34" s="1802"/>
      <c r="D34" s="1564"/>
      <c r="E34" s="1627"/>
      <c r="F34" s="1625"/>
      <c r="G34" s="1625"/>
      <c r="H34" s="1625"/>
      <c r="I34" s="1626"/>
      <c r="J34" s="1657"/>
      <c r="K34" s="1582"/>
      <c r="L34" s="1580"/>
      <c r="M34" s="1580"/>
      <c r="N34" s="1580"/>
      <c r="O34" s="1581"/>
      <c r="P34" s="1571" t="s">
        <v>298</v>
      </c>
      <c r="Q34" s="1571"/>
      <c r="R34" s="1571"/>
      <c r="S34" s="1571"/>
      <c r="T34" s="1572"/>
      <c r="U34" s="1627"/>
      <c r="V34" s="1625"/>
      <c r="W34" s="1625"/>
      <c r="X34" s="1625"/>
      <c r="Y34" s="1626"/>
      <c r="Z34" s="1425"/>
      <c r="AA34" s="1347"/>
      <c r="AB34" s="1347"/>
      <c r="AC34" s="1347"/>
      <c r="AD34" s="1348"/>
      <c r="AE34" s="103"/>
      <c r="AF34" s="107"/>
    </row>
    <row r="35" spans="1:32" s="95" customFormat="1" ht="29.25" customHeight="1">
      <c r="A35" s="94"/>
      <c r="B35" s="1281" t="s">
        <v>515</v>
      </c>
      <c r="C35" s="1800" t="s">
        <v>359</v>
      </c>
      <c r="D35" s="1565"/>
      <c r="E35" s="1627"/>
      <c r="F35" s="1625"/>
      <c r="G35" s="1625"/>
      <c r="H35" s="1625"/>
      <c r="I35" s="1626"/>
      <c r="J35" s="1658"/>
      <c r="K35" s="1582"/>
      <c r="L35" s="1580"/>
      <c r="M35" s="1580"/>
      <c r="N35" s="1580"/>
      <c r="O35" s="1581"/>
      <c r="P35" s="1573"/>
      <c r="Q35" s="1573"/>
      <c r="R35" s="1573"/>
      <c r="S35" s="1573"/>
      <c r="T35" s="1574"/>
      <c r="U35" s="1627"/>
      <c r="V35" s="1625"/>
      <c r="W35" s="1625"/>
      <c r="X35" s="1625"/>
      <c r="Y35" s="1626"/>
      <c r="Z35" s="1425"/>
      <c r="AA35" s="1347"/>
      <c r="AB35" s="1347"/>
      <c r="AC35" s="1347"/>
      <c r="AD35" s="1348"/>
      <c r="AE35" s="103"/>
      <c r="AF35" s="107"/>
    </row>
    <row r="36" spans="1:35" s="95" customFormat="1" ht="30" customHeight="1">
      <c r="A36" s="94"/>
      <c r="B36" s="1279" t="s">
        <v>516</v>
      </c>
      <c r="C36" s="1586"/>
      <c r="D36" s="1563" t="s">
        <v>751</v>
      </c>
      <c r="E36" s="1540" t="s">
        <v>206</v>
      </c>
      <c r="F36" s="1597" t="s">
        <v>144</v>
      </c>
      <c r="G36" s="1589" t="s">
        <v>395</v>
      </c>
      <c r="H36" s="1594" t="s">
        <v>757</v>
      </c>
      <c r="I36" s="1537" t="s">
        <v>758</v>
      </c>
      <c r="J36" s="1566" t="s">
        <v>754</v>
      </c>
      <c r="K36" s="1592" t="s">
        <v>505</v>
      </c>
      <c r="L36" s="1560" t="s">
        <v>158</v>
      </c>
      <c r="M36" s="1532" t="s">
        <v>253</v>
      </c>
      <c r="N36" s="1583" t="s">
        <v>758</v>
      </c>
      <c r="O36" s="1500" t="s">
        <v>569</v>
      </c>
      <c r="P36" s="1573"/>
      <c r="Q36" s="1573"/>
      <c r="R36" s="1573"/>
      <c r="S36" s="1573"/>
      <c r="T36" s="1574"/>
      <c r="U36" s="1540" t="s">
        <v>206</v>
      </c>
      <c r="V36" s="1597" t="s">
        <v>144</v>
      </c>
      <c r="W36" s="1594" t="s">
        <v>757</v>
      </c>
      <c r="X36" s="1512" t="s">
        <v>569</v>
      </c>
      <c r="Y36" s="1682" t="s">
        <v>765</v>
      </c>
      <c r="Z36" s="1425"/>
      <c r="AA36" s="1347"/>
      <c r="AB36" s="1347"/>
      <c r="AC36" s="1347"/>
      <c r="AD36" s="1348"/>
      <c r="AE36" s="103"/>
      <c r="AF36" s="107"/>
      <c r="AI36" s="96"/>
    </row>
    <row r="37" spans="1:33" s="95" customFormat="1" ht="30" customHeight="1">
      <c r="A37" s="94"/>
      <c r="B37" s="1279" t="s">
        <v>517</v>
      </c>
      <c r="C37" s="1586"/>
      <c r="D37" s="1564"/>
      <c r="E37" s="1540"/>
      <c r="F37" s="1659"/>
      <c r="G37" s="1590"/>
      <c r="H37" s="1595"/>
      <c r="I37" s="1538"/>
      <c r="J37" s="1567"/>
      <c r="K37" s="1592"/>
      <c r="L37" s="1561"/>
      <c r="M37" s="1532"/>
      <c r="N37" s="1584"/>
      <c r="O37" s="1501"/>
      <c r="P37" s="1573"/>
      <c r="Q37" s="1573"/>
      <c r="R37" s="1573"/>
      <c r="S37" s="1573"/>
      <c r="T37" s="1574"/>
      <c r="U37" s="1540"/>
      <c r="V37" s="1659"/>
      <c r="W37" s="1595"/>
      <c r="X37" s="1513"/>
      <c r="Y37" s="1682"/>
      <c r="Z37" s="1425"/>
      <c r="AA37" s="1347"/>
      <c r="AB37" s="1347"/>
      <c r="AC37" s="1347"/>
      <c r="AD37" s="1348"/>
      <c r="AE37" s="103"/>
      <c r="AF37" s="107"/>
      <c r="AG37" s="111"/>
    </row>
    <row r="38" spans="1:32" s="95" customFormat="1" ht="30" customHeight="1">
      <c r="A38" s="94"/>
      <c r="B38" s="1279" t="s">
        <v>518</v>
      </c>
      <c r="C38" s="1586"/>
      <c r="D38" s="1565"/>
      <c r="E38" s="1540"/>
      <c r="F38" s="1659"/>
      <c r="G38" s="1590"/>
      <c r="H38" s="1595"/>
      <c r="I38" s="1538"/>
      <c r="J38" s="1567"/>
      <c r="K38" s="1592"/>
      <c r="L38" s="1561"/>
      <c r="M38" s="1532"/>
      <c r="N38" s="1584"/>
      <c r="O38" s="1501"/>
      <c r="P38" s="1573"/>
      <c r="Q38" s="1573"/>
      <c r="R38" s="1573"/>
      <c r="S38" s="1573"/>
      <c r="T38" s="1574"/>
      <c r="U38" s="1540"/>
      <c r="V38" s="1659"/>
      <c r="W38" s="1595"/>
      <c r="X38" s="1513"/>
      <c r="Y38" s="1682"/>
      <c r="Z38" s="1425"/>
      <c r="AA38" s="1347"/>
      <c r="AB38" s="1347"/>
      <c r="AC38" s="1347"/>
      <c r="AD38" s="1348"/>
      <c r="AE38" s="103"/>
      <c r="AF38" s="107"/>
    </row>
    <row r="39" spans="1:32" s="95" customFormat="1" ht="30.75" customHeight="1" thickBot="1">
      <c r="A39" s="94"/>
      <c r="B39" s="1282" t="s">
        <v>519</v>
      </c>
      <c r="C39" s="1587"/>
      <c r="D39" s="1563" t="s">
        <v>752</v>
      </c>
      <c r="E39" s="1541"/>
      <c r="F39" s="1660"/>
      <c r="G39" s="1591"/>
      <c r="H39" s="1595"/>
      <c r="I39" s="1539"/>
      <c r="J39" s="1566" t="s">
        <v>755</v>
      </c>
      <c r="K39" s="1593"/>
      <c r="L39" s="1562"/>
      <c r="M39" s="1533"/>
      <c r="N39" s="1585"/>
      <c r="O39" s="1502"/>
      <c r="P39" s="1575"/>
      <c r="Q39" s="1575"/>
      <c r="R39" s="1575"/>
      <c r="S39" s="1575"/>
      <c r="T39" s="1576"/>
      <c r="U39" s="1541"/>
      <c r="V39" s="1660"/>
      <c r="W39" s="1681"/>
      <c r="X39" s="1514"/>
      <c r="Y39" s="1682"/>
      <c r="Z39" s="1425"/>
      <c r="AA39" s="1347"/>
      <c r="AB39" s="1347"/>
      <c r="AC39" s="1347"/>
      <c r="AD39" s="1348"/>
      <c r="AE39" s="103"/>
      <c r="AF39" s="107"/>
    </row>
    <row r="40" spans="1:32" s="95" customFormat="1" ht="30" customHeight="1">
      <c r="A40" s="94"/>
      <c r="B40" s="1144" t="s">
        <v>653</v>
      </c>
      <c r="C40" s="1445"/>
      <c r="D40" s="1586"/>
      <c r="E40" s="1173"/>
      <c r="F40" s="1174"/>
      <c r="G40" s="1174"/>
      <c r="H40" s="1174"/>
      <c r="I40" s="1175"/>
      <c r="J40" s="1564"/>
      <c r="K40" s="1171"/>
      <c r="L40" s="1179"/>
      <c r="M40" s="1179"/>
      <c r="N40" s="1179"/>
      <c r="O40" s="1180"/>
      <c r="P40" s="1173"/>
      <c r="Q40" s="1174"/>
      <c r="R40" s="1174"/>
      <c r="S40" s="1174"/>
      <c r="T40" s="1175"/>
      <c r="U40" s="1171"/>
      <c r="V40" s="1179"/>
      <c r="W40" s="1179"/>
      <c r="X40" s="1179"/>
      <c r="Y40" s="1180"/>
      <c r="Z40" s="1425"/>
      <c r="AA40" s="1347"/>
      <c r="AB40" s="1347"/>
      <c r="AC40" s="1347"/>
      <c r="AD40" s="1348"/>
      <c r="AE40" s="103"/>
      <c r="AF40" s="107"/>
    </row>
    <row r="41" spans="1:32" s="95" customFormat="1" ht="30.75" customHeight="1" thickBot="1">
      <c r="A41" s="94"/>
      <c r="B41" s="1143" t="s">
        <v>654</v>
      </c>
      <c r="C41" s="1446"/>
      <c r="D41" s="1587"/>
      <c r="E41" s="1176"/>
      <c r="F41" s="1177"/>
      <c r="G41" s="1177"/>
      <c r="H41" s="1177"/>
      <c r="I41" s="1178"/>
      <c r="J41" s="1588"/>
      <c r="K41" s="1172"/>
      <c r="L41" s="1181"/>
      <c r="M41" s="1181"/>
      <c r="N41" s="1181"/>
      <c r="O41" s="1182"/>
      <c r="P41" s="1176"/>
      <c r="Q41" s="1177"/>
      <c r="R41" s="1177"/>
      <c r="S41" s="1177"/>
      <c r="T41" s="1178"/>
      <c r="U41" s="1172"/>
      <c r="V41" s="1181"/>
      <c r="W41" s="1181"/>
      <c r="X41" s="1181"/>
      <c r="Y41" s="1182"/>
      <c r="Z41" s="1426"/>
      <c r="AA41" s="1349"/>
      <c r="AB41" s="1349"/>
      <c r="AC41" s="1349"/>
      <c r="AD41" s="1350"/>
      <c r="AE41" s="103"/>
      <c r="AF41" s="107"/>
    </row>
    <row r="42" spans="1:32" s="91" customFormat="1" ht="23.25" customHeight="1" hidden="1" thickBot="1">
      <c r="A42" s="90"/>
      <c r="B42" s="967"/>
      <c r="C42" s="1105"/>
      <c r="D42" s="1105"/>
      <c r="E42" s="1105"/>
      <c r="F42" s="1105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106"/>
      <c r="AD42" s="1107"/>
      <c r="AE42" s="104"/>
      <c r="AF42" s="108"/>
    </row>
    <row r="43" spans="1:33" s="153" customFormat="1" ht="23.25" customHeight="1" hidden="1">
      <c r="A43" s="146"/>
      <c r="B43" s="147" t="s">
        <v>206</v>
      </c>
      <c r="C43" s="148"/>
      <c r="D43" s="1067"/>
      <c r="E43" s="640">
        <v>4</v>
      </c>
      <c r="F43" s="641"/>
      <c r="G43" s="641"/>
      <c r="H43" s="641"/>
      <c r="I43" s="642"/>
      <c r="J43" s="1084"/>
      <c r="K43" s="640">
        <v>4</v>
      </c>
      <c r="L43" s="641"/>
      <c r="M43" s="641"/>
      <c r="N43" s="641"/>
      <c r="O43" s="642"/>
      <c r="P43" s="867">
        <v>6</v>
      </c>
      <c r="Q43" s="867"/>
      <c r="R43" s="641"/>
      <c r="S43" s="641"/>
      <c r="T43" s="642"/>
      <c r="U43" s="640">
        <v>4</v>
      </c>
      <c r="V43" s="867"/>
      <c r="W43" s="641"/>
      <c r="X43" s="641"/>
      <c r="Y43" s="642"/>
      <c r="Z43" s="149"/>
      <c r="AA43" s="885"/>
      <c r="AB43" s="150"/>
      <c r="AC43" s="150"/>
      <c r="AD43" s="151"/>
      <c r="AE43" s="1777" t="s">
        <v>260</v>
      </c>
      <c r="AF43" s="152">
        <f aca="true" t="shared" si="0" ref="AF43:AF63">SUM(C43:AD43)</f>
        <v>18</v>
      </c>
      <c r="AG43" s="1776"/>
    </row>
    <row r="44" spans="1:33" s="153" customFormat="1" ht="23.25" customHeight="1" hidden="1">
      <c r="A44" s="146"/>
      <c r="B44" s="163" t="s">
        <v>207</v>
      </c>
      <c r="C44" s="164"/>
      <c r="D44" s="1068"/>
      <c r="E44" s="649"/>
      <c r="F44" s="650"/>
      <c r="G44" s="650"/>
      <c r="H44" s="650"/>
      <c r="I44" s="651"/>
      <c r="J44" s="1085"/>
      <c r="K44" s="649"/>
      <c r="L44" s="650"/>
      <c r="M44" s="650"/>
      <c r="N44" s="650"/>
      <c r="O44" s="651"/>
      <c r="P44" s="869"/>
      <c r="Q44" s="869"/>
      <c r="R44" s="650"/>
      <c r="S44" s="650"/>
      <c r="T44" s="651"/>
      <c r="U44" s="649"/>
      <c r="V44" s="869"/>
      <c r="W44" s="650"/>
      <c r="X44" s="650"/>
      <c r="Y44" s="651"/>
      <c r="Z44" s="165"/>
      <c r="AA44" s="887"/>
      <c r="AB44" s="166"/>
      <c r="AC44" s="166"/>
      <c r="AD44" s="167"/>
      <c r="AE44" s="1586"/>
      <c r="AF44" s="168">
        <f t="shared" si="0"/>
        <v>0</v>
      </c>
      <c r="AG44" s="1776"/>
    </row>
    <row r="45" spans="1:33" s="153" customFormat="1" ht="23.25" customHeight="1" hidden="1">
      <c r="A45" s="146"/>
      <c r="B45" s="449" t="s">
        <v>146</v>
      </c>
      <c r="C45" s="450"/>
      <c r="D45" s="1069"/>
      <c r="E45" s="652"/>
      <c r="F45" s="653"/>
      <c r="G45" s="653"/>
      <c r="H45" s="653"/>
      <c r="I45" s="654"/>
      <c r="J45" s="1086"/>
      <c r="K45" s="652"/>
      <c r="L45" s="653"/>
      <c r="M45" s="653"/>
      <c r="N45" s="653"/>
      <c r="O45" s="654"/>
      <c r="P45" s="870"/>
      <c r="Q45" s="870"/>
      <c r="R45" s="653"/>
      <c r="S45" s="653"/>
      <c r="T45" s="654">
        <v>2</v>
      </c>
      <c r="U45" s="652"/>
      <c r="V45" s="870"/>
      <c r="W45" s="653"/>
      <c r="X45" s="653"/>
      <c r="Y45" s="654">
        <v>2</v>
      </c>
      <c r="Z45" s="451"/>
      <c r="AA45" s="888"/>
      <c r="AB45" s="452"/>
      <c r="AC45" s="452"/>
      <c r="AD45" s="453"/>
      <c r="AE45" s="1586"/>
      <c r="AF45" s="454">
        <f t="shared" si="0"/>
        <v>4</v>
      </c>
      <c r="AG45" s="1776"/>
    </row>
    <row r="46" spans="1:33" s="153" customFormat="1" ht="23.25" customHeight="1" hidden="1">
      <c r="A46" s="146"/>
      <c r="B46" s="235" t="s">
        <v>144</v>
      </c>
      <c r="C46" s="236"/>
      <c r="D46" s="1070"/>
      <c r="E46" s="655"/>
      <c r="F46" s="656">
        <v>4</v>
      </c>
      <c r="G46" s="656"/>
      <c r="H46" s="656"/>
      <c r="I46" s="657"/>
      <c r="J46" s="1087"/>
      <c r="K46" s="655"/>
      <c r="L46" s="656">
        <v>6</v>
      </c>
      <c r="M46" s="656"/>
      <c r="N46" s="656"/>
      <c r="O46" s="657"/>
      <c r="P46" s="871"/>
      <c r="Q46" s="871">
        <v>4</v>
      </c>
      <c r="R46" s="656"/>
      <c r="S46" s="656"/>
      <c r="T46" s="657"/>
      <c r="U46" s="655"/>
      <c r="V46" s="871">
        <v>6</v>
      </c>
      <c r="W46" s="656"/>
      <c r="X46" s="656"/>
      <c r="Y46" s="657"/>
      <c r="Z46" s="232"/>
      <c r="AA46" s="889"/>
      <c r="AB46" s="233"/>
      <c r="AC46" s="233"/>
      <c r="AD46" s="234"/>
      <c r="AE46" s="1586"/>
      <c r="AF46" s="237">
        <f t="shared" si="0"/>
        <v>20</v>
      </c>
      <c r="AG46" s="1776"/>
    </row>
    <row r="47" spans="1:33" s="153" customFormat="1" ht="23.25" customHeight="1" hidden="1">
      <c r="A47" s="146"/>
      <c r="B47" s="514" t="s">
        <v>158</v>
      </c>
      <c r="C47" s="516"/>
      <c r="D47" s="1071"/>
      <c r="E47" s="658"/>
      <c r="F47" s="659"/>
      <c r="G47" s="659"/>
      <c r="H47" s="659"/>
      <c r="I47" s="660"/>
      <c r="J47" s="1088"/>
      <c r="K47" s="658"/>
      <c r="L47" s="659">
        <v>4</v>
      </c>
      <c r="M47" s="659"/>
      <c r="N47" s="659"/>
      <c r="O47" s="660"/>
      <c r="P47" s="872"/>
      <c r="Q47" s="872"/>
      <c r="R47" s="659">
        <v>4</v>
      </c>
      <c r="S47" s="659"/>
      <c r="T47" s="660"/>
      <c r="U47" s="658">
        <v>6</v>
      </c>
      <c r="V47" s="872"/>
      <c r="W47" s="659"/>
      <c r="X47" s="659"/>
      <c r="Y47" s="660"/>
      <c r="Z47" s="517"/>
      <c r="AA47" s="890"/>
      <c r="AB47" s="518"/>
      <c r="AC47" s="518"/>
      <c r="AD47" s="519"/>
      <c r="AE47" s="1586"/>
      <c r="AF47" s="515">
        <f t="shared" si="0"/>
        <v>14</v>
      </c>
      <c r="AG47" s="1776"/>
    </row>
    <row r="48" spans="1:33" s="153" customFormat="1" ht="23.25" customHeight="1" hidden="1">
      <c r="A48" s="146"/>
      <c r="B48" s="296" t="s">
        <v>395</v>
      </c>
      <c r="C48" s="297"/>
      <c r="D48" s="1072"/>
      <c r="E48" s="667"/>
      <c r="F48" s="668"/>
      <c r="G48" s="668">
        <v>4</v>
      </c>
      <c r="H48" s="668"/>
      <c r="I48" s="669"/>
      <c r="J48" s="1089"/>
      <c r="K48" s="667"/>
      <c r="L48" s="668"/>
      <c r="M48" s="668"/>
      <c r="N48" s="668"/>
      <c r="O48" s="669">
        <v>4</v>
      </c>
      <c r="P48" s="873"/>
      <c r="Q48" s="873"/>
      <c r="R48" s="668"/>
      <c r="S48" s="668">
        <v>4</v>
      </c>
      <c r="T48" s="669"/>
      <c r="U48" s="667"/>
      <c r="V48" s="873">
        <v>4</v>
      </c>
      <c r="W48" s="668"/>
      <c r="X48" s="668"/>
      <c r="Y48" s="669"/>
      <c r="Z48" s="298"/>
      <c r="AA48" s="891"/>
      <c r="AB48" s="299"/>
      <c r="AC48" s="299"/>
      <c r="AD48" s="300"/>
      <c r="AE48" s="1586"/>
      <c r="AF48" s="301">
        <f t="shared" si="0"/>
        <v>16</v>
      </c>
      <c r="AG48" s="1776"/>
    </row>
    <row r="49" spans="1:33" s="153" customFormat="1" ht="23.25" customHeight="1" hidden="1">
      <c r="A49" s="146"/>
      <c r="B49" s="169" t="s">
        <v>253</v>
      </c>
      <c r="C49" s="170"/>
      <c r="D49" s="1073"/>
      <c r="E49" s="661"/>
      <c r="F49" s="662"/>
      <c r="G49" s="662"/>
      <c r="H49" s="662"/>
      <c r="I49" s="663"/>
      <c r="J49" s="1090"/>
      <c r="K49" s="661"/>
      <c r="L49" s="662"/>
      <c r="M49" s="662">
        <v>4</v>
      </c>
      <c r="N49" s="662"/>
      <c r="O49" s="663"/>
      <c r="P49" s="874"/>
      <c r="Q49" s="874"/>
      <c r="R49" s="662"/>
      <c r="S49" s="662"/>
      <c r="T49" s="663"/>
      <c r="U49" s="661"/>
      <c r="V49" s="874"/>
      <c r="W49" s="662"/>
      <c r="X49" s="662"/>
      <c r="Y49" s="663">
        <v>4</v>
      </c>
      <c r="Z49" s="171"/>
      <c r="AA49" s="892"/>
      <c r="AB49" s="172"/>
      <c r="AC49" s="172"/>
      <c r="AD49" s="173"/>
      <c r="AE49" s="1586"/>
      <c r="AF49" s="174">
        <f t="shared" si="0"/>
        <v>8</v>
      </c>
      <c r="AG49" s="1776"/>
    </row>
    <row r="50" spans="1:33" s="153" customFormat="1" ht="23.25" customHeight="1" hidden="1">
      <c r="A50" s="146"/>
      <c r="B50" s="531" t="s">
        <v>375</v>
      </c>
      <c r="C50" s="532"/>
      <c r="D50" s="1074"/>
      <c r="E50" s="664"/>
      <c r="F50" s="665"/>
      <c r="G50" s="665"/>
      <c r="H50" s="665"/>
      <c r="I50" s="666"/>
      <c r="J50" s="1091"/>
      <c r="K50" s="664">
        <v>2</v>
      </c>
      <c r="L50" s="665"/>
      <c r="M50" s="665"/>
      <c r="N50" s="665"/>
      <c r="O50" s="666"/>
      <c r="P50" s="875"/>
      <c r="Q50" s="875"/>
      <c r="R50" s="665"/>
      <c r="S50" s="665"/>
      <c r="T50" s="666"/>
      <c r="U50" s="664"/>
      <c r="V50" s="875"/>
      <c r="W50" s="665"/>
      <c r="X50" s="665"/>
      <c r="Y50" s="666"/>
      <c r="Z50" s="231"/>
      <c r="AA50" s="893"/>
      <c r="AB50" s="529"/>
      <c r="AC50" s="529"/>
      <c r="AD50" s="530"/>
      <c r="AE50" s="1586"/>
      <c r="AF50" s="228">
        <f t="shared" si="0"/>
        <v>2</v>
      </c>
      <c r="AG50" s="1776"/>
    </row>
    <row r="51" spans="1:33" s="153" customFormat="1" ht="23.25" customHeight="1" hidden="1">
      <c r="A51" s="146"/>
      <c r="B51" s="906" t="s">
        <v>757</v>
      </c>
      <c r="C51" s="907"/>
      <c r="D51" s="1075"/>
      <c r="E51" s="908"/>
      <c r="F51" s="910"/>
      <c r="G51" s="910"/>
      <c r="H51" s="910">
        <v>4</v>
      </c>
      <c r="I51" s="911"/>
      <c r="J51" s="1092"/>
      <c r="K51" s="908"/>
      <c r="L51" s="910"/>
      <c r="M51" s="910">
        <v>6</v>
      </c>
      <c r="N51" s="910"/>
      <c r="O51" s="911"/>
      <c r="P51" s="909"/>
      <c r="Q51" s="909"/>
      <c r="R51" s="910"/>
      <c r="S51" s="910"/>
      <c r="T51" s="911"/>
      <c r="U51" s="908"/>
      <c r="V51" s="909"/>
      <c r="W51" s="910">
        <v>4</v>
      </c>
      <c r="X51" s="910"/>
      <c r="Y51" s="911"/>
      <c r="Z51" s="912"/>
      <c r="AA51" s="913"/>
      <c r="AB51" s="914"/>
      <c r="AC51" s="914"/>
      <c r="AD51" s="915"/>
      <c r="AE51" s="1586"/>
      <c r="AF51" s="916">
        <f t="shared" si="0"/>
        <v>14</v>
      </c>
      <c r="AG51" s="1776"/>
    </row>
    <row r="52" spans="1:33" s="153" customFormat="1" ht="23.25" customHeight="1" hidden="1">
      <c r="A52" s="146"/>
      <c r="B52" s="1049" t="s">
        <v>758</v>
      </c>
      <c r="C52" s="1050"/>
      <c r="D52" s="1076"/>
      <c r="E52" s="1051"/>
      <c r="F52" s="1053"/>
      <c r="G52" s="1053"/>
      <c r="H52" s="1053"/>
      <c r="I52" s="1054">
        <v>4</v>
      </c>
      <c r="J52" s="1093"/>
      <c r="K52" s="1051"/>
      <c r="L52" s="1053"/>
      <c r="M52" s="1053"/>
      <c r="N52" s="1053">
        <v>6</v>
      </c>
      <c r="O52" s="1054"/>
      <c r="P52" s="1052"/>
      <c r="Q52" s="1052"/>
      <c r="R52" s="1053"/>
      <c r="S52" s="1053"/>
      <c r="T52" s="1054"/>
      <c r="U52" s="1051"/>
      <c r="V52" s="1052"/>
      <c r="W52" s="1053">
        <v>4</v>
      </c>
      <c r="X52" s="1053"/>
      <c r="Y52" s="1054"/>
      <c r="Z52" s="1055"/>
      <c r="AA52" s="1056"/>
      <c r="AB52" s="1057"/>
      <c r="AC52" s="1057"/>
      <c r="AD52" s="1058"/>
      <c r="AE52" s="1586"/>
      <c r="AF52" s="1059">
        <f aca="true" t="shared" si="1" ref="AF52:AF57">SUM(C52:AD52)</f>
        <v>14</v>
      </c>
      <c r="AG52" s="1776"/>
    </row>
    <row r="53" spans="1:33" s="153" customFormat="1" ht="23.25" customHeight="1" hidden="1">
      <c r="A53" s="146"/>
      <c r="B53" s="154" t="s">
        <v>520</v>
      </c>
      <c r="C53" s="155"/>
      <c r="D53" s="1077"/>
      <c r="E53" s="643"/>
      <c r="F53" s="644"/>
      <c r="G53" s="644"/>
      <c r="H53" s="644"/>
      <c r="I53" s="645"/>
      <c r="J53" s="1094"/>
      <c r="K53" s="643">
        <v>4</v>
      </c>
      <c r="L53" s="644"/>
      <c r="M53" s="644"/>
      <c r="N53" s="644"/>
      <c r="O53" s="645"/>
      <c r="P53" s="876"/>
      <c r="Q53" s="876"/>
      <c r="R53" s="644"/>
      <c r="S53" s="644"/>
      <c r="T53" s="645">
        <v>4</v>
      </c>
      <c r="U53" s="643"/>
      <c r="V53" s="876"/>
      <c r="W53" s="644"/>
      <c r="X53" s="644"/>
      <c r="Y53" s="645"/>
      <c r="Z53" s="796"/>
      <c r="AA53" s="894"/>
      <c r="AB53" s="797"/>
      <c r="AC53" s="797"/>
      <c r="AD53" s="798"/>
      <c r="AE53" s="1586"/>
      <c r="AF53" s="156">
        <f t="shared" si="1"/>
        <v>8</v>
      </c>
      <c r="AG53" s="1776"/>
    </row>
    <row r="54" spans="1:33" s="153" customFormat="1" ht="23.25" customHeight="1" hidden="1">
      <c r="A54" s="146"/>
      <c r="B54" s="533" t="s">
        <v>668</v>
      </c>
      <c r="C54" s="534"/>
      <c r="D54" s="1081"/>
      <c r="E54" s="676"/>
      <c r="F54" s="677"/>
      <c r="G54" s="677"/>
      <c r="H54" s="677"/>
      <c r="I54" s="678"/>
      <c r="J54" s="1098"/>
      <c r="K54" s="676"/>
      <c r="L54" s="677"/>
      <c r="M54" s="677"/>
      <c r="N54" s="677">
        <v>4</v>
      </c>
      <c r="O54" s="678"/>
      <c r="P54" s="882"/>
      <c r="Q54" s="882"/>
      <c r="R54" s="677"/>
      <c r="S54" s="677"/>
      <c r="T54" s="678"/>
      <c r="U54" s="676"/>
      <c r="V54" s="882"/>
      <c r="W54" s="677"/>
      <c r="X54" s="677"/>
      <c r="Y54" s="678">
        <v>2</v>
      </c>
      <c r="Z54" s="535"/>
      <c r="AA54" s="896"/>
      <c r="AB54" s="536"/>
      <c r="AC54" s="536"/>
      <c r="AD54" s="537"/>
      <c r="AE54" s="1586"/>
      <c r="AF54" s="538">
        <f t="shared" si="1"/>
        <v>6</v>
      </c>
      <c r="AG54" s="1776"/>
    </row>
    <row r="55" spans="1:33" s="153" customFormat="1" ht="23.25" customHeight="1" hidden="1">
      <c r="A55" s="146"/>
      <c r="B55" s="1159" t="s">
        <v>667</v>
      </c>
      <c r="C55" s="1160"/>
      <c r="D55" s="1161"/>
      <c r="E55" s="1162"/>
      <c r="F55" s="1163"/>
      <c r="G55" s="1163"/>
      <c r="H55" s="1163"/>
      <c r="I55" s="1164"/>
      <c r="J55" s="1165"/>
      <c r="K55" s="1162"/>
      <c r="L55" s="1163"/>
      <c r="M55" s="1163"/>
      <c r="N55" s="1163"/>
      <c r="O55" s="1164"/>
      <c r="P55" s="1166"/>
      <c r="Q55" s="1166">
        <v>2</v>
      </c>
      <c r="R55" s="1163"/>
      <c r="S55" s="1163"/>
      <c r="T55" s="1164"/>
      <c r="U55" s="1162"/>
      <c r="V55" s="1166"/>
      <c r="W55" s="1163"/>
      <c r="X55" s="1163">
        <v>6</v>
      </c>
      <c r="Y55" s="1164"/>
      <c r="Z55" s="1167"/>
      <c r="AA55" s="1168"/>
      <c r="AB55" s="1169"/>
      <c r="AC55" s="1169"/>
      <c r="AD55" s="1170"/>
      <c r="AE55" s="1586"/>
      <c r="AF55" s="1158">
        <f t="shared" si="1"/>
        <v>8</v>
      </c>
      <c r="AG55" s="1776"/>
    </row>
    <row r="56" spans="1:33" s="153" customFormat="1" ht="23.25" customHeight="1" hidden="1">
      <c r="A56" s="146"/>
      <c r="B56" s="157" t="s">
        <v>569</v>
      </c>
      <c r="C56" s="158"/>
      <c r="D56" s="1078"/>
      <c r="E56" s="646"/>
      <c r="F56" s="647"/>
      <c r="G56" s="647"/>
      <c r="H56" s="647"/>
      <c r="I56" s="648"/>
      <c r="J56" s="1095"/>
      <c r="K56" s="646"/>
      <c r="L56" s="647"/>
      <c r="M56" s="647"/>
      <c r="N56" s="647"/>
      <c r="O56" s="648">
        <v>4</v>
      </c>
      <c r="P56" s="868"/>
      <c r="Q56" s="868"/>
      <c r="R56" s="647">
        <v>2</v>
      </c>
      <c r="S56" s="647">
        <v>2</v>
      </c>
      <c r="T56" s="648"/>
      <c r="U56" s="646"/>
      <c r="V56" s="868"/>
      <c r="W56" s="647"/>
      <c r="X56" s="647">
        <v>4</v>
      </c>
      <c r="Y56" s="648"/>
      <c r="Z56" s="159"/>
      <c r="AA56" s="886"/>
      <c r="AB56" s="160"/>
      <c r="AC56" s="160"/>
      <c r="AD56" s="161"/>
      <c r="AE56" s="1586"/>
      <c r="AF56" s="162">
        <f t="shared" si="1"/>
        <v>12</v>
      </c>
      <c r="AG56" s="1776"/>
    </row>
    <row r="57" spans="1:33" s="153" customFormat="1" ht="23.25" customHeight="1" hidden="1">
      <c r="A57" s="146"/>
      <c r="B57" s="1189" t="s">
        <v>764</v>
      </c>
      <c r="C57" s="1190"/>
      <c r="D57" s="1191"/>
      <c r="E57" s="1192"/>
      <c r="F57" s="1193"/>
      <c r="G57" s="1193"/>
      <c r="H57" s="1193"/>
      <c r="I57" s="1194"/>
      <c r="J57" s="1195"/>
      <c r="K57" s="1192"/>
      <c r="L57" s="1193"/>
      <c r="M57" s="1193"/>
      <c r="N57" s="1193"/>
      <c r="O57" s="1194">
        <v>2</v>
      </c>
      <c r="P57" s="1196"/>
      <c r="Q57" s="1196"/>
      <c r="R57" s="1193"/>
      <c r="S57" s="1193"/>
      <c r="T57" s="1194"/>
      <c r="U57" s="1192"/>
      <c r="V57" s="1196"/>
      <c r="W57" s="1193"/>
      <c r="X57" s="1193"/>
      <c r="Y57" s="1194">
        <v>2</v>
      </c>
      <c r="Z57" s="1197"/>
      <c r="AA57" s="1198"/>
      <c r="AB57" s="1199"/>
      <c r="AC57" s="1199"/>
      <c r="AD57" s="1200"/>
      <c r="AE57" s="1586"/>
      <c r="AF57" s="1201">
        <f t="shared" si="1"/>
        <v>4</v>
      </c>
      <c r="AG57" s="1776"/>
    </row>
    <row r="58" spans="1:33" s="153" customFormat="1" ht="23.25" customHeight="1" hidden="1">
      <c r="A58" s="146"/>
      <c r="B58" s="514" t="s">
        <v>316</v>
      </c>
      <c r="C58" s="516"/>
      <c r="D58" s="1071"/>
      <c r="E58" s="658"/>
      <c r="F58" s="659"/>
      <c r="G58" s="659"/>
      <c r="H58" s="659"/>
      <c r="I58" s="660"/>
      <c r="J58" s="1088"/>
      <c r="K58" s="658">
        <v>0.2</v>
      </c>
      <c r="L58" s="659">
        <v>0.2</v>
      </c>
      <c r="M58" s="659">
        <v>0.2</v>
      </c>
      <c r="N58" s="659">
        <v>0.2</v>
      </c>
      <c r="O58" s="660">
        <v>0.2</v>
      </c>
      <c r="P58" s="872"/>
      <c r="Q58" s="872"/>
      <c r="R58" s="659"/>
      <c r="S58" s="659"/>
      <c r="T58" s="660"/>
      <c r="U58" s="658"/>
      <c r="V58" s="872"/>
      <c r="W58" s="659"/>
      <c r="X58" s="659"/>
      <c r="Y58" s="660"/>
      <c r="Z58" s="517"/>
      <c r="AA58" s="890"/>
      <c r="AB58" s="518"/>
      <c r="AC58" s="518"/>
      <c r="AD58" s="519"/>
      <c r="AE58" s="1586"/>
      <c r="AF58" s="515">
        <f t="shared" si="0"/>
        <v>1</v>
      </c>
      <c r="AG58" s="1776"/>
    </row>
    <row r="59" spans="1:33" s="153" customFormat="1" ht="23.25" customHeight="1" hidden="1">
      <c r="A59" s="146"/>
      <c r="B59" s="175" t="s">
        <v>137</v>
      </c>
      <c r="C59" s="176">
        <v>1</v>
      </c>
      <c r="D59" s="1079"/>
      <c r="E59" s="670"/>
      <c r="F59" s="671"/>
      <c r="G59" s="671"/>
      <c r="H59" s="671"/>
      <c r="I59" s="672"/>
      <c r="J59" s="1096"/>
      <c r="K59" s="670"/>
      <c r="L59" s="671"/>
      <c r="M59" s="671"/>
      <c r="N59" s="671"/>
      <c r="O59" s="672"/>
      <c r="P59" s="877"/>
      <c r="Q59" s="877"/>
      <c r="R59" s="671"/>
      <c r="S59" s="671"/>
      <c r="T59" s="672"/>
      <c r="U59" s="670"/>
      <c r="V59" s="877"/>
      <c r="W59" s="671"/>
      <c r="X59" s="671"/>
      <c r="Y59" s="672"/>
      <c r="Z59" s="177"/>
      <c r="AA59" s="895"/>
      <c r="AB59" s="178"/>
      <c r="AC59" s="178"/>
      <c r="AD59" s="179"/>
      <c r="AE59" s="1586"/>
      <c r="AF59" s="180">
        <f t="shared" si="0"/>
        <v>1</v>
      </c>
      <c r="AG59" s="1776"/>
    </row>
    <row r="60" spans="1:33" s="153" customFormat="1" ht="23.25" customHeight="1" hidden="1">
      <c r="A60" s="146"/>
      <c r="B60" s="187" t="s">
        <v>388</v>
      </c>
      <c r="C60" s="188"/>
      <c r="D60" s="1080"/>
      <c r="E60" s="673"/>
      <c r="F60" s="674"/>
      <c r="G60" s="674"/>
      <c r="H60" s="674"/>
      <c r="I60" s="675"/>
      <c r="J60" s="1097"/>
      <c r="K60" s="673"/>
      <c r="L60" s="674"/>
      <c r="M60" s="674"/>
      <c r="N60" s="674"/>
      <c r="O60" s="675"/>
      <c r="P60" s="881">
        <v>0.4</v>
      </c>
      <c r="Q60" s="673">
        <v>0.4</v>
      </c>
      <c r="R60" s="673">
        <v>0.4</v>
      </c>
      <c r="S60" s="673">
        <v>0.4</v>
      </c>
      <c r="T60" s="673">
        <v>0.4</v>
      </c>
      <c r="U60" s="673"/>
      <c r="V60" s="881"/>
      <c r="W60" s="674"/>
      <c r="X60" s="674"/>
      <c r="Y60" s="675"/>
      <c r="Z60" s="189">
        <v>0.8</v>
      </c>
      <c r="AA60" s="189">
        <v>0.8</v>
      </c>
      <c r="AB60" s="189">
        <v>0.8</v>
      </c>
      <c r="AC60" s="189">
        <v>0.8</v>
      </c>
      <c r="AD60" s="187">
        <v>0.8</v>
      </c>
      <c r="AE60" s="1586"/>
      <c r="AF60" s="190">
        <f t="shared" si="0"/>
        <v>5.999999999999999</v>
      </c>
      <c r="AG60" s="1776"/>
    </row>
    <row r="61" spans="1:33" s="153" customFormat="1" ht="23.25" customHeight="1" hidden="1">
      <c r="A61" s="146"/>
      <c r="B61" s="533" t="s">
        <v>255</v>
      </c>
      <c r="C61" s="534"/>
      <c r="D61" s="1081"/>
      <c r="E61" s="676">
        <v>0.4</v>
      </c>
      <c r="F61" s="677">
        <v>0.4</v>
      </c>
      <c r="G61" s="677">
        <v>0.4</v>
      </c>
      <c r="H61" s="677">
        <v>0.4</v>
      </c>
      <c r="I61" s="678">
        <v>0.4</v>
      </c>
      <c r="J61" s="1098"/>
      <c r="K61" s="676"/>
      <c r="L61" s="677"/>
      <c r="M61" s="677"/>
      <c r="N61" s="677"/>
      <c r="O61" s="678"/>
      <c r="P61" s="882"/>
      <c r="Q61" s="882"/>
      <c r="R61" s="677"/>
      <c r="S61" s="677"/>
      <c r="T61" s="678"/>
      <c r="U61" s="676"/>
      <c r="V61" s="882"/>
      <c r="W61" s="677"/>
      <c r="X61" s="677"/>
      <c r="Y61" s="678"/>
      <c r="Z61" s="535"/>
      <c r="AA61" s="896"/>
      <c r="AB61" s="536"/>
      <c r="AC61" s="536"/>
      <c r="AD61" s="537"/>
      <c r="AE61" s="1586"/>
      <c r="AF61" s="538">
        <f t="shared" si="0"/>
        <v>2</v>
      </c>
      <c r="AG61" s="1776"/>
    </row>
    <row r="62" spans="1:34" s="153" customFormat="1" ht="23.25" customHeight="1" hidden="1">
      <c r="A62" s="146"/>
      <c r="B62" s="181" t="s">
        <v>254</v>
      </c>
      <c r="C62" s="182">
        <v>2.5</v>
      </c>
      <c r="D62" s="1082"/>
      <c r="E62" s="679"/>
      <c r="F62" s="680"/>
      <c r="G62" s="680"/>
      <c r="H62" s="680"/>
      <c r="I62" s="681"/>
      <c r="J62" s="1102"/>
      <c r="K62" s="679"/>
      <c r="L62" s="878"/>
      <c r="M62" s="680"/>
      <c r="N62" s="680"/>
      <c r="O62" s="681"/>
      <c r="P62" s="878"/>
      <c r="Q62" s="878"/>
      <c r="R62" s="680"/>
      <c r="S62" s="680"/>
      <c r="T62" s="681"/>
      <c r="U62" s="679">
        <v>0.2</v>
      </c>
      <c r="V62" s="679">
        <v>0.2</v>
      </c>
      <c r="W62" s="679">
        <v>0.2</v>
      </c>
      <c r="X62" s="679">
        <v>0.2</v>
      </c>
      <c r="Y62" s="679">
        <v>0.2</v>
      </c>
      <c r="Z62" s="183"/>
      <c r="AA62" s="897"/>
      <c r="AB62" s="184"/>
      <c r="AC62" s="184"/>
      <c r="AD62" s="185"/>
      <c r="AE62" s="1586"/>
      <c r="AF62" s="186">
        <f t="shared" si="0"/>
        <v>3.500000000000001</v>
      </c>
      <c r="AG62" s="1776"/>
      <c r="AH62" s="146"/>
    </row>
    <row r="63" spans="1:34" s="153" customFormat="1" ht="23.25" customHeight="1" hidden="1" thickBot="1">
      <c r="A63" s="146"/>
      <c r="B63" s="542" t="s">
        <v>106</v>
      </c>
      <c r="C63" s="543">
        <v>1.5</v>
      </c>
      <c r="D63" s="1083"/>
      <c r="E63" s="1099"/>
      <c r="F63" s="1100"/>
      <c r="G63" s="1100"/>
      <c r="H63" s="1100"/>
      <c r="I63" s="1101"/>
      <c r="J63" s="1103"/>
      <c r="K63" s="1099"/>
      <c r="L63" s="1104"/>
      <c r="M63" s="1100"/>
      <c r="N63" s="1100"/>
      <c r="O63" s="1101"/>
      <c r="P63" s="879"/>
      <c r="Q63" s="879"/>
      <c r="R63" s="683"/>
      <c r="S63" s="683"/>
      <c r="T63" s="684"/>
      <c r="U63" s="682"/>
      <c r="V63" s="879"/>
      <c r="W63" s="683"/>
      <c r="X63" s="683"/>
      <c r="Y63" s="684"/>
      <c r="Z63" s="539"/>
      <c r="AA63" s="898"/>
      <c r="AB63" s="540"/>
      <c r="AC63" s="540"/>
      <c r="AD63" s="541"/>
      <c r="AE63" s="1587"/>
      <c r="AF63" s="544">
        <f t="shared" si="0"/>
        <v>1.5</v>
      </c>
      <c r="AG63" s="1776"/>
      <c r="AH63" s="146"/>
    </row>
    <row r="64" spans="1:34" s="153" customFormat="1" ht="23.25" customHeight="1" hidden="1" thickBot="1">
      <c r="A64" s="146"/>
      <c r="B64" s="1523"/>
      <c r="C64" s="1524"/>
      <c r="D64" s="1524"/>
      <c r="E64" s="1524"/>
      <c r="F64" s="1524"/>
      <c r="G64" s="1524"/>
      <c r="H64" s="1524"/>
      <c r="I64" s="1524"/>
      <c r="J64" s="1524"/>
      <c r="K64" s="1524"/>
      <c r="L64" s="1524"/>
      <c r="M64" s="1524"/>
      <c r="N64" s="1524"/>
      <c r="O64" s="1524"/>
      <c r="P64" s="1524"/>
      <c r="Q64" s="1524"/>
      <c r="R64" s="1524"/>
      <c r="S64" s="1524"/>
      <c r="T64" s="1524"/>
      <c r="U64" s="1524"/>
      <c r="V64" s="1524"/>
      <c r="W64" s="1524"/>
      <c r="X64" s="1524"/>
      <c r="Y64" s="1524"/>
      <c r="Z64" s="1524"/>
      <c r="AA64" s="1524"/>
      <c r="AB64" s="1524"/>
      <c r="AC64" s="1524"/>
      <c r="AD64" s="1525"/>
      <c r="AE64" s="191" t="s">
        <v>259</v>
      </c>
      <c r="AF64" s="192">
        <f>SUM(AF43:AF63)</f>
        <v>163</v>
      </c>
      <c r="AG64" s="1776"/>
      <c r="AH64" s="193"/>
    </row>
    <row r="65" spans="1:34" s="153" customFormat="1" ht="23.25" customHeight="1" hidden="1">
      <c r="A65" s="146"/>
      <c r="B65" s="194" t="s">
        <v>256</v>
      </c>
      <c r="C65" s="195"/>
      <c r="D65" s="685"/>
      <c r="E65" s="880"/>
      <c r="F65" s="880"/>
      <c r="G65" s="686"/>
      <c r="H65" s="686"/>
      <c r="I65" s="687"/>
      <c r="J65" s="685"/>
      <c r="K65" s="880"/>
      <c r="L65" s="880"/>
      <c r="M65" s="686"/>
      <c r="N65" s="686"/>
      <c r="O65" s="687"/>
      <c r="P65" s="685">
        <v>0.6</v>
      </c>
      <c r="Q65" s="685">
        <v>0.6</v>
      </c>
      <c r="R65" s="685">
        <v>0.6</v>
      </c>
      <c r="S65" s="685">
        <v>0.6</v>
      </c>
      <c r="T65" s="685">
        <v>0.6</v>
      </c>
      <c r="U65" s="685"/>
      <c r="V65" s="880"/>
      <c r="W65" s="686"/>
      <c r="X65" s="686"/>
      <c r="Y65" s="688"/>
      <c r="Z65" s="196"/>
      <c r="AA65" s="899"/>
      <c r="AB65" s="197"/>
      <c r="AC65" s="197"/>
      <c r="AD65" s="198"/>
      <c r="AE65" s="1777" t="s">
        <v>261</v>
      </c>
      <c r="AF65" s="199">
        <f>SUM(C65:AD65)</f>
        <v>3</v>
      </c>
      <c r="AG65" s="146"/>
      <c r="AH65" s="146"/>
    </row>
    <row r="66" spans="1:34" s="153" customFormat="1" ht="23.25" customHeight="1" hidden="1">
      <c r="A66" s="146"/>
      <c r="B66" s="200" t="s">
        <v>251</v>
      </c>
      <c r="C66" s="201"/>
      <c r="D66" s="689"/>
      <c r="E66" s="689"/>
      <c r="F66" s="689"/>
      <c r="G66" s="689"/>
      <c r="H66" s="689"/>
      <c r="I66" s="689"/>
      <c r="J66" s="689"/>
      <c r="K66" s="883"/>
      <c r="L66" s="883"/>
      <c r="M66" s="690"/>
      <c r="N66" s="690"/>
      <c r="O66" s="691"/>
      <c r="P66" s="689"/>
      <c r="Q66" s="883"/>
      <c r="R66" s="690"/>
      <c r="S66" s="690"/>
      <c r="T66" s="691"/>
      <c r="U66" s="689"/>
      <c r="V66" s="883"/>
      <c r="W66" s="690"/>
      <c r="X66" s="690"/>
      <c r="Y66" s="692"/>
      <c r="Z66" s="202"/>
      <c r="AA66" s="202"/>
      <c r="AB66" s="202"/>
      <c r="AC66" s="202"/>
      <c r="AD66" s="968"/>
      <c r="AE66" s="1792"/>
      <c r="AF66" s="203">
        <f>SUM(C66:AD66)</f>
        <v>0</v>
      </c>
      <c r="AG66" s="146"/>
      <c r="AH66" s="146"/>
    </row>
    <row r="67" spans="1:34" s="153" customFormat="1" ht="23.25" customHeight="1" hidden="1" thickBot="1">
      <c r="A67" s="238"/>
      <c r="B67" s="229" t="s">
        <v>353</v>
      </c>
      <c r="C67" s="230"/>
      <c r="D67" s="693"/>
      <c r="E67" s="693"/>
      <c r="F67" s="693"/>
      <c r="G67" s="693"/>
      <c r="H67" s="693"/>
      <c r="I67" s="693"/>
      <c r="J67" s="693"/>
      <c r="K67" s="884"/>
      <c r="L67" s="884"/>
      <c r="M67" s="694"/>
      <c r="N67" s="694"/>
      <c r="O67" s="695"/>
      <c r="P67" s="693"/>
      <c r="Q67" s="884"/>
      <c r="R67" s="694"/>
      <c r="S67" s="694"/>
      <c r="T67" s="695"/>
      <c r="U67" s="693"/>
      <c r="V67" s="884"/>
      <c r="W67" s="694"/>
      <c r="X67" s="694"/>
      <c r="Y67" s="696"/>
      <c r="Z67" s="231"/>
      <c r="AA67" s="231"/>
      <c r="AB67" s="231"/>
      <c r="AC67" s="231"/>
      <c r="AD67" s="531"/>
      <c r="AE67" s="1793"/>
      <c r="AF67" s="228">
        <f>SUM(C67:AD67)</f>
        <v>0</v>
      </c>
      <c r="AG67" s="146"/>
      <c r="AH67" s="146"/>
    </row>
    <row r="68" spans="1:34" s="153" customFormat="1" ht="23.25" customHeight="1" hidden="1" thickBot="1">
      <c r="A68" s="146"/>
      <c r="B68" s="204"/>
      <c r="C68" s="1523" t="s">
        <v>262</v>
      </c>
      <c r="D68" s="1524"/>
      <c r="E68" s="1524"/>
      <c r="F68" s="1524"/>
      <c r="G68" s="1524"/>
      <c r="H68" s="1524"/>
      <c r="I68" s="1524"/>
      <c r="J68" s="1524"/>
      <c r="K68" s="1524"/>
      <c r="L68" s="1524"/>
      <c r="M68" s="1524"/>
      <c r="N68" s="1524"/>
      <c r="O68" s="1524"/>
      <c r="P68" s="1524"/>
      <c r="Q68" s="1524"/>
      <c r="R68" s="1524"/>
      <c r="S68" s="1524"/>
      <c r="T68" s="1524"/>
      <c r="U68" s="1524"/>
      <c r="V68" s="1524"/>
      <c r="W68" s="1524"/>
      <c r="X68" s="1524"/>
      <c r="Y68" s="1524"/>
      <c r="Z68" s="1524"/>
      <c r="AA68" s="1524"/>
      <c r="AB68" s="1524"/>
      <c r="AC68" s="1524"/>
      <c r="AD68" s="1525"/>
      <c r="AE68" s="191" t="s">
        <v>259</v>
      </c>
      <c r="AF68" s="192">
        <f>SUM(AF65:AF67)</f>
        <v>3</v>
      </c>
      <c r="AG68" s="193"/>
      <c r="AH68" s="193"/>
    </row>
    <row r="69" spans="1:34" s="212" customFormat="1" ht="23.25" customHeight="1" hidden="1" thickBot="1">
      <c r="A69" s="205"/>
      <c r="B69" s="206"/>
      <c r="C69" s="697">
        <f aca="true" t="shared" si="2" ref="C69:AD69">SUM(C43:C67)</f>
        <v>5</v>
      </c>
      <c r="D69" s="698">
        <f t="shared" si="2"/>
        <v>0</v>
      </c>
      <c r="E69" s="698">
        <f t="shared" si="2"/>
        <v>4.4</v>
      </c>
      <c r="F69" s="698">
        <f t="shared" si="2"/>
        <v>4.4</v>
      </c>
      <c r="G69" s="698">
        <f t="shared" si="2"/>
        <v>4.4</v>
      </c>
      <c r="H69" s="698">
        <f t="shared" si="2"/>
        <v>4.4</v>
      </c>
      <c r="I69" s="698">
        <f t="shared" si="2"/>
        <v>4.4</v>
      </c>
      <c r="J69" s="699">
        <f t="shared" si="2"/>
        <v>0</v>
      </c>
      <c r="K69" s="699">
        <f t="shared" si="2"/>
        <v>10.2</v>
      </c>
      <c r="L69" s="699">
        <f t="shared" si="2"/>
        <v>10.2</v>
      </c>
      <c r="M69" s="699">
        <f t="shared" si="2"/>
        <v>10.2</v>
      </c>
      <c r="N69" s="699">
        <f t="shared" si="2"/>
        <v>10.2</v>
      </c>
      <c r="O69" s="700">
        <f t="shared" si="2"/>
        <v>10.2</v>
      </c>
      <c r="P69" s="701">
        <f t="shared" si="2"/>
        <v>7</v>
      </c>
      <c r="Q69" s="698">
        <f t="shared" si="2"/>
        <v>7</v>
      </c>
      <c r="R69" s="698">
        <f t="shared" si="2"/>
        <v>7</v>
      </c>
      <c r="S69" s="698">
        <f t="shared" si="2"/>
        <v>7</v>
      </c>
      <c r="T69" s="702">
        <f t="shared" si="2"/>
        <v>7</v>
      </c>
      <c r="U69" s="697">
        <f t="shared" si="2"/>
        <v>10.2</v>
      </c>
      <c r="V69" s="699">
        <f t="shared" si="2"/>
        <v>10.2</v>
      </c>
      <c r="W69" s="699">
        <f t="shared" si="2"/>
        <v>8.2</v>
      </c>
      <c r="X69" s="699">
        <f t="shared" si="2"/>
        <v>10.2</v>
      </c>
      <c r="Y69" s="700">
        <f t="shared" si="2"/>
        <v>10.2</v>
      </c>
      <c r="Z69" s="208">
        <f t="shared" si="2"/>
        <v>0.8</v>
      </c>
      <c r="AA69" s="207">
        <f t="shared" si="2"/>
        <v>0.8</v>
      </c>
      <c r="AB69" s="207">
        <f t="shared" si="2"/>
        <v>0.8</v>
      </c>
      <c r="AC69" s="207">
        <f t="shared" si="2"/>
        <v>0.8</v>
      </c>
      <c r="AD69" s="209">
        <f t="shared" si="2"/>
        <v>0.8</v>
      </c>
      <c r="AE69" s="210">
        <f>SUM(C69:AD69)</f>
        <v>166.00000000000003</v>
      </c>
      <c r="AF69" s="211" t="s">
        <v>259</v>
      </c>
      <c r="AG69" s="205"/>
      <c r="AH69" s="205"/>
    </row>
    <row r="70" spans="1:34" s="91" customFormat="1" ht="23.25" customHeight="1" hidden="1" thickBot="1">
      <c r="A70" s="90"/>
      <c r="B70" s="969"/>
      <c r="C70" s="970"/>
      <c r="D70" s="971"/>
      <c r="E70" s="971"/>
      <c r="F70" s="971"/>
      <c r="G70" s="971"/>
      <c r="H70" s="971"/>
      <c r="I70" s="971"/>
      <c r="J70" s="970"/>
      <c r="K70" s="970"/>
      <c r="L70" s="970"/>
      <c r="M70" s="970"/>
      <c r="N70" s="970"/>
      <c r="O70" s="970"/>
      <c r="P70" s="971"/>
      <c r="Q70" s="971"/>
      <c r="R70" s="971"/>
      <c r="S70" s="971"/>
      <c r="T70" s="971"/>
      <c r="U70" s="970"/>
      <c r="V70" s="970"/>
      <c r="W70" s="970"/>
      <c r="X70" s="970"/>
      <c r="Y70" s="970"/>
      <c r="Z70" s="971"/>
      <c r="AA70" s="971"/>
      <c r="AB70" s="971"/>
      <c r="AC70" s="971"/>
      <c r="AD70" s="972"/>
      <c r="AE70" s="112"/>
      <c r="AF70" s="113"/>
      <c r="AG70" s="90"/>
      <c r="AH70" s="90"/>
    </row>
    <row r="71" spans="1:31" s="91" customFormat="1" ht="40.5" customHeight="1">
      <c r="A71" s="90"/>
      <c r="B71" s="120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121"/>
      <c r="V71" s="121"/>
      <c r="W71" s="121"/>
      <c r="X71" s="122"/>
      <c r="Y71" s="122"/>
      <c r="Z71" s="122"/>
      <c r="AA71" s="122"/>
      <c r="AB71" s="123"/>
      <c r="AC71" s="123"/>
      <c r="AD71" s="903"/>
      <c r="AE71" s="108"/>
    </row>
    <row r="72" spans="2:32" s="44" customFormat="1" ht="27.75" customHeight="1">
      <c r="B72" s="1422"/>
      <c r="C72" s="1526" t="s">
        <v>910</v>
      </c>
      <c r="D72" s="1527"/>
      <c r="E72" s="1527"/>
      <c r="F72" s="1527"/>
      <c r="G72" s="1527"/>
      <c r="H72" s="1527"/>
      <c r="I72" s="1527"/>
      <c r="J72" s="1527"/>
      <c r="K72" s="1527"/>
      <c r="L72" s="1527"/>
      <c r="M72" s="1527"/>
      <c r="N72" s="1527"/>
      <c r="O72" s="1527"/>
      <c r="P72" s="1527"/>
      <c r="Q72" s="1527"/>
      <c r="R72" s="1527"/>
      <c r="S72" s="1527"/>
      <c r="T72" s="1527"/>
      <c r="U72" s="1527"/>
      <c r="V72" s="1527"/>
      <c r="W72" s="1527"/>
      <c r="X72" s="1527"/>
      <c r="Y72" s="1527"/>
      <c r="Z72" s="1527"/>
      <c r="AA72" s="1527"/>
      <c r="AB72" s="1527"/>
      <c r="AC72" s="1527"/>
      <c r="AD72" s="1528"/>
      <c r="AE72" s="97"/>
      <c r="AF72" s="106"/>
    </row>
    <row r="73" spans="2:32" s="44" customFormat="1" ht="38.25" customHeight="1" thickBot="1">
      <c r="B73" s="1422"/>
      <c r="C73" s="1423"/>
      <c r="D73" s="1423"/>
      <c r="E73" s="1423"/>
      <c r="F73" s="1423"/>
      <c r="G73" s="1423"/>
      <c r="H73" s="1423"/>
      <c r="I73" s="1423"/>
      <c r="J73" s="1423"/>
      <c r="K73" s="1423"/>
      <c r="L73" s="1423"/>
      <c r="M73" s="1423"/>
      <c r="N73" s="1423"/>
      <c r="O73" s="1423"/>
      <c r="P73" s="1423"/>
      <c r="Q73" s="1423"/>
      <c r="R73" s="1423"/>
      <c r="S73" s="1423"/>
      <c r="T73" s="1423"/>
      <c r="U73" s="1423"/>
      <c r="V73" s="1423"/>
      <c r="W73" s="1423"/>
      <c r="X73" s="1423"/>
      <c r="Y73" s="1423"/>
      <c r="Z73" s="1423"/>
      <c r="AA73" s="1423"/>
      <c r="AB73" s="1423"/>
      <c r="AC73" s="1423"/>
      <c r="AD73" s="1424"/>
      <c r="AE73" s="98"/>
      <c r="AF73" s="106"/>
    </row>
    <row r="74" spans="1:30" s="767" customFormat="1" ht="40.5" customHeight="1">
      <c r="A74" s="765"/>
      <c r="B74" s="766"/>
      <c r="C74" s="1503" t="s">
        <v>377</v>
      </c>
      <c r="D74" s="1504"/>
      <c r="E74" s="1504"/>
      <c r="F74" s="1504"/>
      <c r="G74" s="1504"/>
      <c r="H74" s="1504"/>
      <c r="I74" s="1504"/>
      <c r="J74" s="1504"/>
      <c r="K74" s="1504"/>
      <c r="L74" s="1504"/>
      <c r="M74" s="1504"/>
      <c r="N74" s="1504"/>
      <c r="O74" s="1504"/>
      <c r="P74" s="1505"/>
      <c r="Q74" s="1577" t="s">
        <v>264</v>
      </c>
      <c r="R74" s="1578"/>
      <c r="S74" s="1491" t="s">
        <v>250</v>
      </c>
      <c r="T74" s="1492"/>
      <c r="U74" s="1492"/>
      <c r="V74" s="1492"/>
      <c r="W74" s="1492"/>
      <c r="X74" s="1492"/>
      <c r="Y74" s="1492"/>
      <c r="Z74" s="1492"/>
      <c r="AA74" s="1492"/>
      <c r="AB74" s="1492"/>
      <c r="AC74" s="1493"/>
      <c r="AD74" s="904"/>
    </row>
    <row r="75" spans="1:30" s="769" customFormat="1" ht="40.5" customHeight="1" thickBot="1">
      <c r="A75" s="768"/>
      <c r="B75" s="1284" t="s">
        <v>766</v>
      </c>
      <c r="C75" s="1506"/>
      <c r="D75" s="1507"/>
      <c r="E75" s="1507"/>
      <c r="F75" s="1507"/>
      <c r="G75" s="1507"/>
      <c r="H75" s="1507"/>
      <c r="I75" s="1507"/>
      <c r="J75" s="1507"/>
      <c r="K75" s="1507"/>
      <c r="L75" s="1507"/>
      <c r="M75" s="1507"/>
      <c r="N75" s="1507"/>
      <c r="O75" s="1507"/>
      <c r="P75" s="1508"/>
      <c r="Q75" s="953" t="s">
        <v>378</v>
      </c>
      <c r="R75" s="1327" t="s">
        <v>419</v>
      </c>
      <c r="S75" s="1286" t="s">
        <v>385</v>
      </c>
      <c r="T75" s="951" t="s">
        <v>416</v>
      </c>
      <c r="U75" s="951" t="s">
        <v>379</v>
      </c>
      <c r="V75" s="951" t="s">
        <v>384</v>
      </c>
      <c r="W75" s="951" t="s">
        <v>387</v>
      </c>
      <c r="X75" s="951" t="s">
        <v>381</v>
      </c>
      <c r="Y75" s="951" t="s">
        <v>382</v>
      </c>
      <c r="Z75" s="951" t="s">
        <v>112</v>
      </c>
      <c r="AA75" s="951" t="s">
        <v>380</v>
      </c>
      <c r="AB75" s="951" t="s">
        <v>386</v>
      </c>
      <c r="AC75" s="952" t="s">
        <v>769</v>
      </c>
      <c r="AD75" s="900"/>
    </row>
    <row r="76" spans="1:30" s="769" customFormat="1" ht="40.5" customHeight="1">
      <c r="A76" s="768"/>
      <c r="B76" s="1285">
        <v>350</v>
      </c>
      <c r="C76" s="976" t="s">
        <v>388</v>
      </c>
      <c r="D76" s="1568" t="s">
        <v>258</v>
      </c>
      <c r="E76" s="1569"/>
      <c r="F76" s="1569"/>
      <c r="G76" s="1569"/>
      <c r="H76" s="1569"/>
      <c r="I76" s="1569"/>
      <c r="J76" s="1569"/>
      <c r="K76" s="1569"/>
      <c r="L76" s="1569"/>
      <c r="M76" s="1569"/>
      <c r="N76" s="1569"/>
      <c r="O76" s="1569"/>
      <c r="P76" s="1570"/>
      <c r="Q76" s="1309">
        <f>AF60</f>
        <v>5.999999999999999</v>
      </c>
      <c r="R76" s="1288">
        <f>(Q76)/(I99)/R99</f>
        <v>0.036809815950920234</v>
      </c>
      <c r="S76" s="1328">
        <v>350</v>
      </c>
      <c r="T76" s="1329" t="s">
        <v>417</v>
      </c>
      <c r="U76" s="1329" t="s">
        <v>383</v>
      </c>
      <c r="V76" s="1329" t="s">
        <v>383</v>
      </c>
      <c r="W76" s="1329">
        <v>4</v>
      </c>
      <c r="X76" s="1329">
        <v>1</v>
      </c>
      <c r="Y76" s="1329">
        <v>1</v>
      </c>
      <c r="Z76" s="1329">
        <v>2</v>
      </c>
      <c r="AA76" s="1329">
        <v>2</v>
      </c>
      <c r="AB76" s="1329">
        <v>2</v>
      </c>
      <c r="AC76" s="1330">
        <v>1</v>
      </c>
      <c r="AD76" s="900"/>
    </row>
    <row r="77" spans="1:30" s="769" customFormat="1" ht="40.5" customHeight="1">
      <c r="A77" s="768"/>
      <c r="B77" s="1285">
        <v>550</v>
      </c>
      <c r="C77" s="977" t="s">
        <v>255</v>
      </c>
      <c r="D77" s="1515" t="s">
        <v>722</v>
      </c>
      <c r="E77" s="1515"/>
      <c r="F77" s="1516"/>
      <c r="G77" s="1516"/>
      <c r="H77" s="1516"/>
      <c r="I77" s="1516"/>
      <c r="J77" s="1516"/>
      <c r="K77" s="1516"/>
      <c r="L77" s="1516"/>
      <c r="M77" s="1516"/>
      <c r="N77" s="1516"/>
      <c r="O77" s="1516"/>
      <c r="P77" s="1517"/>
      <c r="Q77" s="1310">
        <f>AF61</f>
        <v>2</v>
      </c>
      <c r="R77" s="1289">
        <f>(Q77)/(I99)/R99</f>
        <v>0.012269938650306747</v>
      </c>
      <c r="S77" s="957">
        <v>550</v>
      </c>
      <c r="T77" s="917" t="s">
        <v>417</v>
      </c>
      <c r="U77" s="917" t="s">
        <v>383</v>
      </c>
      <c r="V77" s="917" t="s">
        <v>383</v>
      </c>
      <c r="W77" s="917">
        <v>8</v>
      </c>
      <c r="X77" s="917">
        <v>2</v>
      </c>
      <c r="Y77" s="917">
        <v>1</v>
      </c>
      <c r="Z77" s="917">
        <v>2</v>
      </c>
      <c r="AA77" s="917">
        <v>2</v>
      </c>
      <c r="AB77" s="917">
        <v>2</v>
      </c>
      <c r="AC77" s="918">
        <v>1</v>
      </c>
      <c r="AD77" s="900"/>
    </row>
    <row r="78" spans="1:30" s="769" customFormat="1" ht="40.5" customHeight="1">
      <c r="A78" s="768"/>
      <c r="B78" s="1285">
        <v>20</v>
      </c>
      <c r="C78" s="978" t="s">
        <v>254</v>
      </c>
      <c r="D78" s="1557" t="s">
        <v>257</v>
      </c>
      <c r="E78" s="1557"/>
      <c r="F78" s="1558"/>
      <c r="G78" s="1558"/>
      <c r="H78" s="1558"/>
      <c r="I78" s="1558"/>
      <c r="J78" s="1558"/>
      <c r="K78" s="1558"/>
      <c r="L78" s="1558"/>
      <c r="M78" s="1558"/>
      <c r="N78" s="1558"/>
      <c r="O78" s="1558"/>
      <c r="P78" s="1559"/>
      <c r="Q78" s="1311">
        <f>AF62</f>
        <v>3.500000000000001</v>
      </c>
      <c r="R78" s="1290">
        <f>(Q78)/(I99)/R99</f>
        <v>0.021472392638036814</v>
      </c>
      <c r="S78" s="958">
        <v>20</v>
      </c>
      <c r="T78" s="919" t="s">
        <v>418</v>
      </c>
      <c r="U78" s="919" t="s">
        <v>374</v>
      </c>
      <c r="V78" s="919" t="s">
        <v>374</v>
      </c>
      <c r="W78" s="919" t="s">
        <v>374</v>
      </c>
      <c r="X78" s="919" t="s">
        <v>374</v>
      </c>
      <c r="Y78" s="919" t="s">
        <v>374</v>
      </c>
      <c r="Z78" s="919" t="s">
        <v>374</v>
      </c>
      <c r="AA78" s="919">
        <v>1</v>
      </c>
      <c r="AB78" s="919">
        <v>1</v>
      </c>
      <c r="AC78" s="920" t="s">
        <v>374</v>
      </c>
      <c r="AD78" s="900"/>
    </row>
    <row r="79" spans="1:30" s="769" customFormat="1" ht="40.5" customHeight="1">
      <c r="A79" s="768"/>
      <c r="B79" s="1285">
        <v>10</v>
      </c>
      <c r="C79" s="979" t="s">
        <v>317</v>
      </c>
      <c r="D79" s="1509" t="s">
        <v>318</v>
      </c>
      <c r="E79" s="1509"/>
      <c r="F79" s="1510"/>
      <c r="G79" s="1510"/>
      <c r="H79" s="1510"/>
      <c r="I79" s="1510"/>
      <c r="J79" s="1510"/>
      <c r="K79" s="1510"/>
      <c r="L79" s="1510"/>
      <c r="M79" s="1510"/>
      <c r="N79" s="1510"/>
      <c r="O79" s="1510"/>
      <c r="P79" s="1511"/>
      <c r="Q79" s="1312">
        <f>AF58</f>
        <v>1</v>
      </c>
      <c r="R79" s="1291">
        <f>(Q79)/(I99)/R99</f>
        <v>0.0061349693251533735</v>
      </c>
      <c r="S79" s="989">
        <v>10</v>
      </c>
      <c r="T79" s="945" t="s">
        <v>418</v>
      </c>
      <c r="U79" s="945" t="s">
        <v>374</v>
      </c>
      <c r="V79" s="945" t="s">
        <v>374</v>
      </c>
      <c r="W79" s="945" t="s">
        <v>374</v>
      </c>
      <c r="X79" s="945" t="s">
        <v>374</v>
      </c>
      <c r="Y79" s="945" t="s">
        <v>374</v>
      </c>
      <c r="Z79" s="945" t="s">
        <v>374</v>
      </c>
      <c r="AA79" s="945">
        <v>1</v>
      </c>
      <c r="AB79" s="945">
        <v>1</v>
      </c>
      <c r="AC79" s="946" t="s">
        <v>374</v>
      </c>
      <c r="AD79" s="900"/>
    </row>
    <row r="80" spans="1:30" s="769" customFormat="1" ht="40.5" customHeight="1">
      <c r="A80" s="768"/>
      <c r="B80" s="1285">
        <v>14</v>
      </c>
      <c r="C80" s="980" t="s">
        <v>725</v>
      </c>
      <c r="D80" s="1529" t="s">
        <v>726</v>
      </c>
      <c r="E80" s="1529"/>
      <c r="F80" s="1530"/>
      <c r="G80" s="1530"/>
      <c r="H80" s="1530"/>
      <c r="I80" s="1530"/>
      <c r="J80" s="1530"/>
      <c r="K80" s="1530"/>
      <c r="L80" s="1530"/>
      <c r="M80" s="1530"/>
      <c r="N80" s="1530"/>
      <c r="O80" s="1530"/>
      <c r="P80" s="1531"/>
      <c r="Q80" s="1313">
        <f>AF63</f>
        <v>1.5</v>
      </c>
      <c r="R80" s="1292">
        <f>(Q80)/(I99)/R99</f>
        <v>0.00920245398773006</v>
      </c>
      <c r="S80" s="960">
        <v>14</v>
      </c>
      <c r="T80" s="923" t="s">
        <v>418</v>
      </c>
      <c r="U80" s="923" t="s">
        <v>374</v>
      </c>
      <c r="V80" s="923" t="s">
        <v>374</v>
      </c>
      <c r="W80" s="923" t="s">
        <v>374</v>
      </c>
      <c r="X80" s="923" t="s">
        <v>374</v>
      </c>
      <c r="Y80" s="923" t="s">
        <v>374</v>
      </c>
      <c r="Z80" s="923" t="s">
        <v>374</v>
      </c>
      <c r="AA80" s="923">
        <v>1</v>
      </c>
      <c r="AB80" s="923">
        <v>1</v>
      </c>
      <c r="AC80" s="924" t="s">
        <v>374</v>
      </c>
      <c r="AD80" s="900"/>
    </row>
    <row r="81" spans="1:30" s="769" customFormat="1" ht="40.5" customHeight="1">
      <c r="A81" s="768"/>
      <c r="B81" s="1285">
        <v>100</v>
      </c>
      <c r="C81" s="981" t="s">
        <v>206</v>
      </c>
      <c r="D81" s="1497" t="s">
        <v>104</v>
      </c>
      <c r="E81" s="1497"/>
      <c r="F81" s="1498"/>
      <c r="G81" s="1498"/>
      <c r="H81" s="1498"/>
      <c r="I81" s="1498"/>
      <c r="J81" s="1498"/>
      <c r="K81" s="1498"/>
      <c r="L81" s="1498"/>
      <c r="M81" s="1498"/>
      <c r="N81" s="1498"/>
      <c r="O81" s="1498"/>
      <c r="P81" s="1499"/>
      <c r="Q81" s="1314">
        <f>AF43</f>
        <v>18</v>
      </c>
      <c r="R81" s="1293">
        <f>(Q81)/(I99)/R99</f>
        <v>0.11042944785276072</v>
      </c>
      <c r="S81" s="961">
        <v>75</v>
      </c>
      <c r="T81" s="925" t="s">
        <v>417</v>
      </c>
      <c r="U81" s="925" t="s">
        <v>383</v>
      </c>
      <c r="V81" s="925" t="s">
        <v>374</v>
      </c>
      <c r="W81" s="925">
        <v>3</v>
      </c>
      <c r="X81" s="925">
        <v>1</v>
      </c>
      <c r="Y81" s="925">
        <v>1</v>
      </c>
      <c r="Z81" s="925">
        <v>1</v>
      </c>
      <c r="AA81" s="925">
        <v>1</v>
      </c>
      <c r="AB81" s="925">
        <v>1</v>
      </c>
      <c r="AC81" s="926" t="s">
        <v>374</v>
      </c>
      <c r="AD81" s="900"/>
    </row>
    <row r="82" spans="1:30" s="769" customFormat="1" ht="40.5" customHeight="1">
      <c r="A82" s="768"/>
      <c r="B82" s="1285">
        <v>40</v>
      </c>
      <c r="C82" s="982" t="s">
        <v>146</v>
      </c>
      <c r="D82" s="1518" t="s">
        <v>147</v>
      </c>
      <c r="E82" s="1518"/>
      <c r="F82" s="1519"/>
      <c r="G82" s="1519"/>
      <c r="H82" s="1519"/>
      <c r="I82" s="1519"/>
      <c r="J82" s="1519"/>
      <c r="K82" s="1519"/>
      <c r="L82" s="1519"/>
      <c r="M82" s="1519"/>
      <c r="N82" s="1519"/>
      <c r="O82" s="1519"/>
      <c r="P82" s="1520"/>
      <c r="Q82" s="1316">
        <f>AF45</f>
        <v>4</v>
      </c>
      <c r="R82" s="1295">
        <f>(Q82)/(I99)/R99</f>
        <v>0.024539877300613494</v>
      </c>
      <c r="S82" s="962">
        <v>10</v>
      </c>
      <c r="T82" s="928" t="s">
        <v>417</v>
      </c>
      <c r="U82" s="928" t="s">
        <v>383</v>
      </c>
      <c r="V82" s="928" t="s">
        <v>374</v>
      </c>
      <c r="W82" s="928">
        <v>2</v>
      </c>
      <c r="X82" s="928">
        <v>1</v>
      </c>
      <c r="Y82" s="928" t="s">
        <v>374</v>
      </c>
      <c r="Z82" s="928" t="s">
        <v>374</v>
      </c>
      <c r="AA82" s="928">
        <v>1</v>
      </c>
      <c r="AB82" s="928">
        <v>1</v>
      </c>
      <c r="AC82" s="929" t="s">
        <v>374</v>
      </c>
      <c r="AD82" s="900"/>
    </row>
    <row r="83" spans="1:30" s="769" customFormat="1" ht="40.5" customHeight="1">
      <c r="A83" s="768"/>
      <c r="B83" s="1285">
        <v>80</v>
      </c>
      <c r="C83" s="983" t="s">
        <v>144</v>
      </c>
      <c r="D83" s="1647" t="s">
        <v>145</v>
      </c>
      <c r="E83" s="1647"/>
      <c r="F83" s="1648"/>
      <c r="G83" s="1648"/>
      <c r="H83" s="1648"/>
      <c r="I83" s="1648"/>
      <c r="J83" s="1648"/>
      <c r="K83" s="1648"/>
      <c r="L83" s="1648"/>
      <c r="M83" s="1648"/>
      <c r="N83" s="1648"/>
      <c r="O83" s="1648"/>
      <c r="P83" s="1649"/>
      <c r="Q83" s="1317">
        <f>AF46</f>
        <v>20</v>
      </c>
      <c r="R83" s="1296">
        <f>(Q83)/(I99)/R99</f>
        <v>0.12269938650306747</v>
      </c>
      <c r="S83" s="963">
        <v>50</v>
      </c>
      <c r="T83" s="930" t="s">
        <v>417</v>
      </c>
      <c r="U83" s="930" t="s">
        <v>383</v>
      </c>
      <c r="V83" s="930" t="s">
        <v>374</v>
      </c>
      <c r="W83" s="930">
        <v>2</v>
      </c>
      <c r="X83" s="930">
        <v>1</v>
      </c>
      <c r="Y83" s="930">
        <v>1</v>
      </c>
      <c r="Z83" s="930">
        <v>1</v>
      </c>
      <c r="AA83" s="930">
        <v>1</v>
      </c>
      <c r="AB83" s="930">
        <v>1</v>
      </c>
      <c r="AC83" s="931" t="s">
        <v>374</v>
      </c>
      <c r="AD83" s="900"/>
    </row>
    <row r="84" spans="1:30" s="769" customFormat="1" ht="40.5" customHeight="1">
      <c r="A84" s="768"/>
      <c r="B84" s="1285">
        <v>20</v>
      </c>
      <c r="C84" s="979" t="s">
        <v>158</v>
      </c>
      <c r="D84" s="1509" t="s">
        <v>159</v>
      </c>
      <c r="E84" s="1509"/>
      <c r="F84" s="1510"/>
      <c r="G84" s="1510"/>
      <c r="H84" s="1510"/>
      <c r="I84" s="1510"/>
      <c r="J84" s="1510"/>
      <c r="K84" s="1510"/>
      <c r="L84" s="1510"/>
      <c r="M84" s="1510"/>
      <c r="N84" s="1510"/>
      <c r="O84" s="1510"/>
      <c r="P84" s="1511"/>
      <c r="Q84" s="1312">
        <f>AF47</f>
        <v>14</v>
      </c>
      <c r="R84" s="1291">
        <f>(Q84)/(I99)/R99</f>
        <v>0.08588957055214723</v>
      </c>
      <c r="S84" s="959">
        <v>30</v>
      </c>
      <c r="T84" s="921" t="s">
        <v>417</v>
      </c>
      <c r="U84" s="921" t="s">
        <v>383</v>
      </c>
      <c r="V84" s="921" t="s">
        <v>374</v>
      </c>
      <c r="W84" s="921">
        <v>2</v>
      </c>
      <c r="X84" s="921">
        <v>1</v>
      </c>
      <c r="Y84" s="921">
        <v>1</v>
      </c>
      <c r="Z84" s="921" t="s">
        <v>374</v>
      </c>
      <c r="AA84" s="921">
        <v>1</v>
      </c>
      <c r="AB84" s="921">
        <v>1</v>
      </c>
      <c r="AC84" s="922" t="s">
        <v>374</v>
      </c>
      <c r="AD84" s="900"/>
    </row>
    <row r="85" spans="1:30" s="769" customFormat="1" ht="40.5" customHeight="1">
      <c r="A85" s="768"/>
      <c r="B85" s="1285">
        <v>200</v>
      </c>
      <c r="C85" s="984" t="s">
        <v>395</v>
      </c>
      <c r="D85" s="1521" t="s">
        <v>396</v>
      </c>
      <c r="E85" s="1521"/>
      <c r="F85" s="1521"/>
      <c r="G85" s="1521"/>
      <c r="H85" s="1521"/>
      <c r="I85" s="1521"/>
      <c r="J85" s="1521"/>
      <c r="K85" s="1521"/>
      <c r="L85" s="1521"/>
      <c r="M85" s="1521"/>
      <c r="N85" s="1521"/>
      <c r="O85" s="1521"/>
      <c r="P85" s="1522"/>
      <c r="Q85" s="1318">
        <f>AF48</f>
        <v>16</v>
      </c>
      <c r="R85" s="1297">
        <f>(Q85)/(I99)/R99</f>
        <v>0.09815950920245398</v>
      </c>
      <c r="S85" s="990">
        <v>150</v>
      </c>
      <c r="T85" s="947" t="s">
        <v>417</v>
      </c>
      <c r="U85" s="947" t="s">
        <v>383</v>
      </c>
      <c r="V85" s="947" t="s">
        <v>374</v>
      </c>
      <c r="W85" s="947">
        <v>2</v>
      </c>
      <c r="X85" s="947">
        <v>1</v>
      </c>
      <c r="Y85" s="947">
        <v>1</v>
      </c>
      <c r="Z85" s="947">
        <v>2</v>
      </c>
      <c r="AA85" s="947">
        <v>1</v>
      </c>
      <c r="AB85" s="947">
        <v>1</v>
      </c>
      <c r="AC85" s="948">
        <v>1</v>
      </c>
      <c r="AD85" s="900"/>
    </row>
    <row r="86" spans="1:30" s="769" customFormat="1" ht="40.5" customHeight="1">
      <c r="A86" s="768"/>
      <c r="B86" s="1285">
        <v>80</v>
      </c>
      <c r="C86" s="987" t="s">
        <v>757</v>
      </c>
      <c r="D86" s="1644" t="s">
        <v>761</v>
      </c>
      <c r="E86" s="1645"/>
      <c r="F86" s="1645"/>
      <c r="G86" s="1645"/>
      <c r="H86" s="1645"/>
      <c r="I86" s="1645"/>
      <c r="J86" s="1645"/>
      <c r="K86" s="1645"/>
      <c r="L86" s="1645"/>
      <c r="M86" s="1645"/>
      <c r="N86" s="1645"/>
      <c r="O86" s="1645"/>
      <c r="P86" s="1646"/>
      <c r="Q86" s="1319">
        <f>AF51</f>
        <v>14</v>
      </c>
      <c r="R86" s="1298">
        <f>(Q86)/(I99)/R99</f>
        <v>0.08588957055214723</v>
      </c>
      <c r="S86" s="956">
        <v>80</v>
      </c>
      <c r="T86" s="938" t="s">
        <v>417</v>
      </c>
      <c r="U86" s="938" t="s">
        <v>383</v>
      </c>
      <c r="V86" s="938" t="s">
        <v>374</v>
      </c>
      <c r="W86" s="938">
        <v>2</v>
      </c>
      <c r="X86" s="938">
        <v>1</v>
      </c>
      <c r="Y86" s="938">
        <v>1</v>
      </c>
      <c r="Z86" s="938" t="s">
        <v>374</v>
      </c>
      <c r="AA86" s="938">
        <v>1</v>
      </c>
      <c r="AB86" s="938">
        <v>1</v>
      </c>
      <c r="AC86" s="939" t="s">
        <v>374</v>
      </c>
      <c r="AD86" s="900"/>
    </row>
    <row r="87" spans="1:30" s="769" customFormat="1" ht="40.5" customHeight="1">
      <c r="A87" s="768"/>
      <c r="B87" s="1285">
        <v>100</v>
      </c>
      <c r="C87" s="1063" t="s">
        <v>758</v>
      </c>
      <c r="D87" s="1650" t="s">
        <v>762</v>
      </c>
      <c r="E87" s="1651"/>
      <c r="F87" s="1651"/>
      <c r="G87" s="1651"/>
      <c r="H87" s="1651"/>
      <c r="I87" s="1651"/>
      <c r="J87" s="1651"/>
      <c r="K87" s="1651"/>
      <c r="L87" s="1651"/>
      <c r="M87" s="1651"/>
      <c r="N87" s="1651"/>
      <c r="O87" s="1651"/>
      <c r="P87" s="1652"/>
      <c r="Q87" s="1320">
        <f>AF52</f>
        <v>14</v>
      </c>
      <c r="R87" s="1299">
        <f>(Q87)/(I99)/R99</f>
        <v>0.08588957055214723</v>
      </c>
      <c r="S87" s="1065">
        <v>100</v>
      </c>
      <c r="T87" s="1064" t="s">
        <v>417</v>
      </c>
      <c r="U87" s="1064" t="s">
        <v>383</v>
      </c>
      <c r="V87" s="1064" t="s">
        <v>374</v>
      </c>
      <c r="W87" s="1064">
        <v>2</v>
      </c>
      <c r="X87" s="1064">
        <v>1</v>
      </c>
      <c r="Y87" s="1064">
        <v>1</v>
      </c>
      <c r="Z87" s="1064">
        <v>1</v>
      </c>
      <c r="AA87" s="1064">
        <v>1</v>
      </c>
      <c r="AB87" s="1064">
        <v>1</v>
      </c>
      <c r="AC87" s="1066" t="s">
        <v>374</v>
      </c>
      <c r="AD87" s="900"/>
    </row>
    <row r="88" spans="1:30" s="769" customFormat="1" ht="40.5" customHeight="1">
      <c r="A88" s="768"/>
      <c r="B88" s="1285">
        <v>20</v>
      </c>
      <c r="C88" s="985" t="s">
        <v>671</v>
      </c>
      <c r="D88" s="1551" t="s">
        <v>337</v>
      </c>
      <c r="E88" s="1551"/>
      <c r="F88" s="1552"/>
      <c r="G88" s="1552"/>
      <c r="H88" s="1552"/>
      <c r="I88" s="1552"/>
      <c r="J88" s="1552"/>
      <c r="K88" s="1552"/>
      <c r="L88" s="1552"/>
      <c r="M88" s="1552"/>
      <c r="N88" s="1552"/>
      <c r="O88" s="1552"/>
      <c r="P88" s="1553"/>
      <c r="Q88" s="1321">
        <f>AF50</f>
        <v>2</v>
      </c>
      <c r="R88" s="1300">
        <f>(Q88)/(I99)/R99</f>
        <v>0.012269938650306747</v>
      </c>
      <c r="S88" s="964">
        <v>20</v>
      </c>
      <c r="T88" s="932" t="s">
        <v>417</v>
      </c>
      <c r="U88" s="932" t="s">
        <v>383</v>
      </c>
      <c r="V88" s="932" t="s">
        <v>374</v>
      </c>
      <c r="W88" s="932">
        <v>3</v>
      </c>
      <c r="X88" s="932">
        <v>1</v>
      </c>
      <c r="Y88" s="932" t="s">
        <v>374</v>
      </c>
      <c r="Z88" s="932" t="s">
        <v>374</v>
      </c>
      <c r="AA88" s="932">
        <v>1</v>
      </c>
      <c r="AB88" s="932">
        <v>1</v>
      </c>
      <c r="AC88" s="933" t="s">
        <v>374</v>
      </c>
      <c r="AD88" s="900"/>
    </row>
    <row r="89" spans="1:30" s="769" customFormat="1" ht="40.5" customHeight="1">
      <c r="A89" s="768"/>
      <c r="B89" s="1285">
        <v>80</v>
      </c>
      <c r="C89" s="986" t="s">
        <v>253</v>
      </c>
      <c r="D89" s="1653" t="s">
        <v>367</v>
      </c>
      <c r="E89" s="1654"/>
      <c r="F89" s="1654"/>
      <c r="G89" s="1654"/>
      <c r="H89" s="1654"/>
      <c r="I89" s="1654"/>
      <c r="J89" s="1654"/>
      <c r="K89" s="1654"/>
      <c r="L89" s="1654"/>
      <c r="M89" s="1654"/>
      <c r="N89" s="1654"/>
      <c r="O89" s="1654"/>
      <c r="P89" s="1655"/>
      <c r="Q89" s="1322">
        <f>AF49</f>
        <v>8</v>
      </c>
      <c r="R89" s="1301">
        <f>(Q89)/(I99)/R99</f>
        <v>0.04907975460122699</v>
      </c>
      <c r="S89" s="965">
        <v>60</v>
      </c>
      <c r="T89" s="934" t="s">
        <v>417</v>
      </c>
      <c r="U89" s="934" t="s">
        <v>383</v>
      </c>
      <c r="V89" s="934" t="s">
        <v>374</v>
      </c>
      <c r="W89" s="934">
        <v>2</v>
      </c>
      <c r="X89" s="934">
        <v>1</v>
      </c>
      <c r="Y89" s="934">
        <v>1</v>
      </c>
      <c r="Z89" s="934" t="s">
        <v>374</v>
      </c>
      <c r="AA89" s="934">
        <v>1</v>
      </c>
      <c r="AB89" s="934">
        <v>1</v>
      </c>
      <c r="AC89" s="935" t="s">
        <v>374</v>
      </c>
      <c r="AD89" s="900"/>
    </row>
    <row r="90" spans="1:30" s="769" customFormat="1" ht="40.5" customHeight="1">
      <c r="A90" s="768"/>
      <c r="B90" s="1285">
        <v>80</v>
      </c>
      <c r="C90" s="988" t="s">
        <v>505</v>
      </c>
      <c r="D90" s="1641" t="s">
        <v>636</v>
      </c>
      <c r="E90" s="1641"/>
      <c r="F90" s="1642"/>
      <c r="G90" s="1642"/>
      <c r="H90" s="1642"/>
      <c r="I90" s="1642"/>
      <c r="J90" s="1642"/>
      <c r="K90" s="1642"/>
      <c r="L90" s="1642"/>
      <c r="M90" s="1642"/>
      <c r="N90" s="1642"/>
      <c r="O90" s="1642"/>
      <c r="P90" s="1643"/>
      <c r="Q90" s="1323">
        <f>AF53</f>
        <v>8</v>
      </c>
      <c r="R90" s="1302">
        <f>(Q90)/(I99)/R99</f>
        <v>0.04907975460122699</v>
      </c>
      <c r="S90" s="966">
        <v>35</v>
      </c>
      <c r="T90" s="936" t="s">
        <v>417</v>
      </c>
      <c r="U90" s="936" t="s">
        <v>383</v>
      </c>
      <c r="V90" s="936" t="s">
        <v>374</v>
      </c>
      <c r="W90" s="936">
        <v>2</v>
      </c>
      <c r="X90" s="936">
        <v>1</v>
      </c>
      <c r="Y90" s="936">
        <v>1</v>
      </c>
      <c r="Z90" s="936" t="s">
        <v>374</v>
      </c>
      <c r="AA90" s="936">
        <v>1</v>
      </c>
      <c r="AB90" s="936">
        <v>1</v>
      </c>
      <c r="AC90" s="937" t="s">
        <v>374</v>
      </c>
      <c r="AD90" s="900"/>
    </row>
    <row r="91" spans="1:30" s="769" customFormat="1" ht="40.5" customHeight="1">
      <c r="A91" s="768"/>
      <c r="B91" s="1285">
        <v>60</v>
      </c>
      <c r="C91" s="977" t="s">
        <v>668</v>
      </c>
      <c r="D91" s="1545" t="s">
        <v>670</v>
      </c>
      <c r="E91" s="1546"/>
      <c r="F91" s="1546"/>
      <c r="G91" s="1546"/>
      <c r="H91" s="1546"/>
      <c r="I91" s="1546"/>
      <c r="J91" s="1546"/>
      <c r="K91" s="1546"/>
      <c r="L91" s="1546"/>
      <c r="M91" s="1546"/>
      <c r="N91" s="1546"/>
      <c r="O91" s="1546"/>
      <c r="P91" s="1547"/>
      <c r="Q91" s="1310">
        <f>AF54</f>
        <v>6</v>
      </c>
      <c r="R91" s="1289">
        <f>(Q91)/(I99)/R99</f>
        <v>0.03680981595092024</v>
      </c>
      <c r="S91" s="957">
        <v>60</v>
      </c>
      <c r="T91" s="917" t="s">
        <v>417</v>
      </c>
      <c r="U91" s="917" t="s">
        <v>383</v>
      </c>
      <c r="V91" s="917" t="s">
        <v>374</v>
      </c>
      <c r="W91" s="917">
        <v>2</v>
      </c>
      <c r="X91" s="917">
        <v>1</v>
      </c>
      <c r="Y91" s="917">
        <v>1</v>
      </c>
      <c r="Z91" s="917" t="s">
        <v>374</v>
      </c>
      <c r="AA91" s="917">
        <v>1</v>
      </c>
      <c r="AB91" s="917">
        <v>1</v>
      </c>
      <c r="AC91" s="918" t="s">
        <v>374</v>
      </c>
      <c r="AD91" s="900"/>
    </row>
    <row r="92" spans="1:30" s="769" customFormat="1" ht="40.5" customHeight="1">
      <c r="A92" s="768"/>
      <c r="B92" s="1285">
        <v>60</v>
      </c>
      <c r="C92" s="1154" t="s">
        <v>667</v>
      </c>
      <c r="D92" s="1548" t="s">
        <v>669</v>
      </c>
      <c r="E92" s="1549"/>
      <c r="F92" s="1549"/>
      <c r="G92" s="1549"/>
      <c r="H92" s="1549"/>
      <c r="I92" s="1549"/>
      <c r="J92" s="1549"/>
      <c r="K92" s="1549"/>
      <c r="L92" s="1549"/>
      <c r="M92" s="1549"/>
      <c r="N92" s="1549"/>
      <c r="O92" s="1549"/>
      <c r="P92" s="1550"/>
      <c r="Q92" s="1324">
        <f>AF55</f>
        <v>8</v>
      </c>
      <c r="R92" s="1303">
        <f>(Q92)/(I99)/R99</f>
        <v>0.04907975460122699</v>
      </c>
      <c r="S92" s="1155">
        <v>40</v>
      </c>
      <c r="T92" s="1156" t="s">
        <v>417</v>
      </c>
      <c r="U92" s="1156" t="s">
        <v>383</v>
      </c>
      <c r="V92" s="1156" t="s">
        <v>374</v>
      </c>
      <c r="W92" s="1156">
        <v>2</v>
      </c>
      <c r="X92" s="1156">
        <v>1</v>
      </c>
      <c r="Y92" s="1156">
        <v>1</v>
      </c>
      <c r="Z92" s="1156" t="s">
        <v>374</v>
      </c>
      <c r="AA92" s="1156">
        <v>1</v>
      </c>
      <c r="AB92" s="1156">
        <v>1</v>
      </c>
      <c r="AC92" s="1157" t="s">
        <v>374</v>
      </c>
      <c r="AD92" s="900"/>
    </row>
    <row r="93" spans="1:30" s="769" customFormat="1" ht="40.5" customHeight="1">
      <c r="A93" s="768"/>
      <c r="B93" s="1285">
        <v>60</v>
      </c>
      <c r="C93" s="1060" t="s">
        <v>569</v>
      </c>
      <c r="D93" s="1542" t="s">
        <v>570</v>
      </c>
      <c r="E93" s="1542"/>
      <c r="F93" s="1543"/>
      <c r="G93" s="1543"/>
      <c r="H93" s="1543"/>
      <c r="I93" s="1543"/>
      <c r="J93" s="1543"/>
      <c r="K93" s="1543"/>
      <c r="L93" s="1543"/>
      <c r="M93" s="1543"/>
      <c r="N93" s="1543"/>
      <c r="O93" s="1543"/>
      <c r="P93" s="1544"/>
      <c r="Q93" s="1315">
        <f>AF56</f>
        <v>12</v>
      </c>
      <c r="R93" s="1294">
        <f>(Q93)/(I99)/R99</f>
        <v>0.07361963190184048</v>
      </c>
      <c r="S93" s="1061">
        <v>40</v>
      </c>
      <c r="T93" s="927" t="s">
        <v>417</v>
      </c>
      <c r="U93" s="927" t="s">
        <v>383</v>
      </c>
      <c r="V93" s="927" t="s">
        <v>374</v>
      </c>
      <c r="W93" s="927">
        <v>2</v>
      </c>
      <c r="X93" s="927">
        <v>1</v>
      </c>
      <c r="Y93" s="927">
        <v>1</v>
      </c>
      <c r="Z93" s="927" t="s">
        <v>374</v>
      </c>
      <c r="AA93" s="927">
        <v>1</v>
      </c>
      <c r="AB93" s="927">
        <v>1</v>
      </c>
      <c r="AC93" s="1062" t="s">
        <v>374</v>
      </c>
      <c r="AD93" s="900"/>
    </row>
    <row r="94" spans="1:30" s="769" customFormat="1" ht="40.5" customHeight="1" thickBot="1">
      <c r="A94" s="768"/>
      <c r="B94" s="1285" t="s">
        <v>767</v>
      </c>
      <c r="C94" s="1283" t="s">
        <v>765</v>
      </c>
      <c r="D94" s="1554" t="s">
        <v>779</v>
      </c>
      <c r="E94" s="1554"/>
      <c r="F94" s="1555"/>
      <c r="G94" s="1555"/>
      <c r="H94" s="1555"/>
      <c r="I94" s="1555"/>
      <c r="J94" s="1555"/>
      <c r="K94" s="1555"/>
      <c r="L94" s="1555"/>
      <c r="M94" s="1555"/>
      <c r="N94" s="1555"/>
      <c r="O94" s="1555"/>
      <c r="P94" s="1556"/>
      <c r="Q94" s="1325">
        <f>AF57</f>
        <v>4</v>
      </c>
      <c r="R94" s="1304">
        <f>(Q94)/(I99)/R99</f>
        <v>0.024539877300613494</v>
      </c>
      <c r="S94" s="1307">
        <v>30</v>
      </c>
      <c r="T94" s="1306" t="s">
        <v>417</v>
      </c>
      <c r="U94" s="1306" t="s">
        <v>383</v>
      </c>
      <c r="V94" s="1306" t="s">
        <v>374</v>
      </c>
      <c r="W94" s="1306">
        <v>2</v>
      </c>
      <c r="X94" s="1306">
        <v>1</v>
      </c>
      <c r="Y94" s="1306" t="s">
        <v>374</v>
      </c>
      <c r="Z94" s="1306" t="s">
        <v>374</v>
      </c>
      <c r="AA94" s="1306">
        <v>1</v>
      </c>
      <c r="AB94" s="1306">
        <v>1</v>
      </c>
      <c r="AC94" s="1308" t="s">
        <v>374</v>
      </c>
      <c r="AD94" s="900"/>
    </row>
    <row r="95" spans="1:30" s="769" customFormat="1" ht="40.5" customHeight="1" thickBot="1">
      <c r="A95" s="768"/>
      <c r="B95" s="1285">
        <v>60</v>
      </c>
      <c r="C95" s="1287" t="s">
        <v>394</v>
      </c>
      <c r="D95" s="1534" t="s">
        <v>723</v>
      </c>
      <c r="E95" s="1534"/>
      <c r="F95" s="1535"/>
      <c r="G95" s="1535"/>
      <c r="H95" s="1535"/>
      <c r="I95" s="1535"/>
      <c r="J95" s="1535"/>
      <c r="K95" s="1535"/>
      <c r="L95" s="1535"/>
      <c r="M95" s="1535"/>
      <c r="N95" s="1535"/>
      <c r="O95" s="1535"/>
      <c r="P95" s="1536"/>
      <c r="Q95" s="1326">
        <f>AF59</f>
        <v>1</v>
      </c>
      <c r="R95" s="1305">
        <f>(Q95)/(I99)/R99</f>
        <v>0.0061349693251533735</v>
      </c>
      <c r="S95" s="991">
        <v>60</v>
      </c>
      <c r="T95" s="949" t="s">
        <v>417</v>
      </c>
      <c r="U95" s="949" t="s">
        <v>383</v>
      </c>
      <c r="V95" s="949" t="s">
        <v>374</v>
      </c>
      <c r="W95" s="949">
        <v>2</v>
      </c>
      <c r="X95" s="949">
        <v>1</v>
      </c>
      <c r="Y95" s="949" t="s">
        <v>374</v>
      </c>
      <c r="Z95" s="949" t="s">
        <v>374</v>
      </c>
      <c r="AA95" s="949">
        <v>1</v>
      </c>
      <c r="AB95" s="949">
        <v>1</v>
      </c>
      <c r="AC95" s="950">
        <v>1</v>
      </c>
      <c r="AD95" s="900"/>
    </row>
    <row r="96" spans="1:30" s="769" customFormat="1" ht="40.5" customHeight="1">
      <c r="A96" s="768"/>
      <c r="B96" s="770"/>
      <c r="C96" s="940" t="s">
        <v>171</v>
      </c>
      <c r="D96" s="1818" t="s">
        <v>811</v>
      </c>
      <c r="E96" s="1819"/>
      <c r="F96" s="1819"/>
      <c r="G96" s="1819"/>
      <c r="H96" s="1819"/>
      <c r="I96" s="1819"/>
      <c r="J96" s="1819"/>
      <c r="K96" s="1819"/>
      <c r="L96" s="1819"/>
      <c r="M96" s="1819"/>
      <c r="N96" s="1819"/>
      <c r="O96" s="1819"/>
      <c r="P96" s="1819"/>
      <c r="Q96" s="1820"/>
      <c r="R96" s="1340" t="s">
        <v>385</v>
      </c>
      <c r="S96" s="1639" t="s">
        <v>389</v>
      </c>
      <c r="T96" s="1640"/>
      <c r="U96" s="1341" t="s">
        <v>416</v>
      </c>
      <c r="V96" s="1679" t="s">
        <v>405</v>
      </c>
      <c r="W96" s="1679"/>
      <c r="X96" s="1342" t="s">
        <v>387</v>
      </c>
      <c r="Y96" s="1679" t="s">
        <v>392</v>
      </c>
      <c r="Z96" s="1679"/>
      <c r="AA96" s="1342" t="s">
        <v>112</v>
      </c>
      <c r="AB96" s="1679" t="s">
        <v>113</v>
      </c>
      <c r="AC96" s="1680"/>
      <c r="AD96" s="900"/>
    </row>
    <row r="97" spans="1:30" s="769" customFormat="1" ht="40.5" customHeight="1">
      <c r="A97" s="768"/>
      <c r="B97" s="770"/>
      <c r="C97" s="1042" t="s">
        <v>393</v>
      </c>
      <c r="D97" s="1821" t="s">
        <v>812</v>
      </c>
      <c r="E97" s="1822"/>
      <c r="F97" s="1822"/>
      <c r="G97" s="1822"/>
      <c r="H97" s="1822"/>
      <c r="I97" s="1822"/>
      <c r="J97" s="1822"/>
      <c r="K97" s="1822"/>
      <c r="L97" s="1822"/>
      <c r="M97" s="1822"/>
      <c r="N97" s="1822"/>
      <c r="O97" s="1822"/>
      <c r="P97" s="1822"/>
      <c r="Q97" s="1823"/>
      <c r="R97" s="1343" t="s">
        <v>769</v>
      </c>
      <c r="S97" s="1489" t="s">
        <v>768</v>
      </c>
      <c r="T97" s="1490"/>
      <c r="U97" s="1344" t="s">
        <v>379</v>
      </c>
      <c r="V97" s="1691" t="s">
        <v>390</v>
      </c>
      <c r="W97" s="1691"/>
      <c r="X97" s="1345" t="s">
        <v>381</v>
      </c>
      <c r="Y97" s="1691" t="s">
        <v>415</v>
      </c>
      <c r="Z97" s="1691"/>
      <c r="AA97" s="1345" t="s">
        <v>380</v>
      </c>
      <c r="AB97" s="1691" t="s">
        <v>266</v>
      </c>
      <c r="AC97" s="1694"/>
      <c r="AD97" s="900"/>
    </row>
    <row r="98" spans="1:30" s="767" customFormat="1" ht="40.5" customHeight="1" thickBot="1">
      <c r="A98" s="765"/>
      <c r="B98" s="770"/>
      <c r="C98" s="941" t="s">
        <v>655</v>
      </c>
      <c r="D98" s="1824" t="s">
        <v>656</v>
      </c>
      <c r="E98" s="1825"/>
      <c r="F98" s="1825"/>
      <c r="G98" s="1825"/>
      <c r="H98" s="1825"/>
      <c r="I98" s="1825"/>
      <c r="J98" s="1825"/>
      <c r="K98" s="1825"/>
      <c r="L98" s="1825"/>
      <c r="M98" s="1825"/>
      <c r="N98" s="1825"/>
      <c r="O98" s="1825"/>
      <c r="P98" s="1825"/>
      <c r="Q98" s="1826"/>
      <c r="R98" s="1815" t="s">
        <v>69</v>
      </c>
      <c r="S98" s="1816"/>
      <c r="T98" s="1817"/>
      <c r="U98" s="1346" t="s">
        <v>384</v>
      </c>
      <c r="V98" s="1692" t="s">
        <v>391</v>
      </c>
      <c r="W98" s="1692"/>
      <c r="X98" s="1346" t="s">
        <v>382</v>
      </c>
      <c r="Y98" s="1692" t="s">
        <v>263</v>
      </c>
      <c r="Z98" s="1692"/>
      <c r="AA98" s="1346" t="s">
        <v>386</v>
      </c>
      <c r="AB98" s="1692" t="s">
        <v>414</v>
      </c>
      <c r="AC98" s="1693"/>
      <c r="AD98" s="904"/>
    </row>
    <row r="99" spans="1:30" s="767" customFormat="1" ht="40.5" customHeight="1">
      <c r="A99" s="765"/>
      <c r="B99" s="770"/>
      <c r="C99" s="1834" t="s">
        <v>268</v>
      </c>
      <c r="D99" s="1835"/>
      <c r="E99" s="1835"/>
      <c r="F99" s="1835"/>
      <c r="G99" s="1835"/>
      <c r="H99" s="1836"/>
      <c r="I99" s="1689">
        <v>38</v>
      </c>
      <c r="J99" s="1809" t="s">
        <v>378</v>
      </c>
      <c r="K99" s="1810"/>
      <c r="L99" s="1810"/>
      <c r="M99" s="1810"/>
      <c r="N99" s="1810"/>
      <c r="O99" s="1810"/>
      <c r="P99" s="1810"/>
      <c r="Q99" s="1811"/>
      <c r="R99" s="942">
        <f>X99/I99</f>
        <v>4.2894736842105265</v>
      </c>
      <c r="S99" s="943"/>
      <c r="T99" s="1827" t="s">
        <v>267</v>
      </c>
      <c r="U99" s="1828"/>
      <c r="V99" s="1828"/>
      <c r="W99" s="1829"/>
      <c r="X99" s="1689">
        <f>AF64</f>
        <v>163</v>
      </c>
      <c r="Y99" s="1683" t="s">
        <v>265</v>
      </c>
      <c r="Z99" s="1684"/>
      <c r="AA99" s="1684"/>
      <c r="AB99" s="1684"/>
      <c r="AC99" s="1685"/>
      <c r="AD99" s="904"/>
    </row>
    <row r="100" spans="1:30" s="767" customFormat="1" ht="40.5" customHeight="1" thickBot="1">
      <c r="A100" s="765"/>
      <c r="B100" s="770"/>
      <c r="C100" s="1837"/>
      <c r="D100" s="1838"/>
      <c r="E100" s="1838"/>
      <c r="F100" s="1838"/>
      <c r="G100" s="1838"/>
      <c r="H100" s="1839"/>
      <c r="I100" s="1833"/>
      <c r="J100" s="1812"/>
      <c r="K100" s="1813"/>
      <c r="L100" s="1813"/>
      <c r="M100" s="1813"/>
      <c r="N100" s="1813"/>
      <c r="O100" s="1813"/>
      <c r="P100" s="1813"/>
      <c r="Q100" s="1814"/>
      <c r="R100" s="944"/>
      <c r="S100" s="944"/>
      <c r="T100" s="1830"/>
      <c r="U100" s="1831"/>
      <c r="V100" s="1831"/>
      <c r="W100" s="1832"/>
      <c r="X100" s="1690"/>
      <c r="Y100" s="1686"/>
      <c r="Z100" s="1687"/>
      <c r="AA100" s="1687"/>
      <c r="AB100" s="1687"/>
      <c r="AC100" s="1688"/>
      <c r="AD100" s="904"/>
    </row>
    <row r="101" spans="1:30" s="91" customFormat="1" ht="40.5" customHeight="1" thickBot="1">
      <c r="A101" s="90"/>
      <c r="B101" s="124"/>
      <c r="C101" s="125"/>
      <c r="D101" s="125"/>
      <c r="E101" s="125"/>
      <c r="F101" s="125"/>
      <c r="G101" s="125"/>
      <c r="H101" s="125"/>
      <c r="I101" s="126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905"/>
    </row>
    <row r="102" spans="1:31" s="91" customFormat="1" ht="28.5" customHeight="1">
      <c r="A102" s="90"/>
      <c r="B102" s="115"/>
      <c r="C102" s="901"/>
      <c r="D102" s="901"/>
      <c r="E102" s="901"/>
      <c r="F102" s="901"/>
      <c r="G102" s="901"/>
      <c r="H102" s="901"/>
      <c r="I102" s="114"/>
      <c r="J102" s="901"/>
      <c r="K102" s="901"/>
      <c r="L102" s="901"/>
      <c r="M102" s="901"/>
      <c r="N102" s="901"/>
      <c r="O102" s="901"/>
      <c r="P102" s="901"/>
      <c r="Q102" s="901"/>
      <c r="R102" s="901"/>
      <c r="S102" s="901"/>
      <c r="T102" s="901"/>
      <c r="U102" s="901"/>
      <c r="V102" s="901"/>
      <c r="W102" s="901"/>
      <c r="X102" s="901"/>
      <c r="Y102" s="901"/>
      <c r="Z102" s="901"/>
      <c r="AA102" s="901"/>
      <c r="AB102" s="901"/>
      <c r="AC102" s="901"/>
      <c r="AD102" s="902"/>
      <c r="AE102" s="108"/>
    </row>
    <row r="103" spans="2:32" s="92" customFormat="1" ht="27.75" customHeight="1">
      <c r="B103" s="115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6"/>
      <c r="AE103" s="105"/>
      <c r="AF103" s="109"/>
    </row>
    <row r="104" spans="2:32" s="92" customFormat="1" ht="15.75">
      <c r="B104" s="115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6"/>
      <c r="AE104" s="105"/>
      <c r="AF104" s="109"/>
    </row>
    <row r="105" spans="2:30" ht="15.75">
      <c r="B105" s="115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6"/>
    </row>
    <row r="106" spans="2:30" ht="15.75">
      <c r="B106" s="115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6"/>
    </row>
    <row r="107" spans="2:30" ht="15.75">
      <c r="B107" s="115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6"/>
    </row>
    <row r="108" spans="2:30" ht="15.75">
      <c r="B108" s="115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6"/>
    </row>
    <row r="109" spans="2:30" ht="15.75">
      <c r="B109" s="115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6"/>
    </row>
    <row r="110" spans="2:30" ht="15.75">
      <c r="B110" s="115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6"/>
    </row>
    <row r="111" spans="2:30" ht="15.75">
      <c r="B111" s="115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6"/>
    </row>
    <row r="112" spans="2:30" ht="15.75">
      <c r="B112" s="115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6"/>
    </row>
    <row r="113" spans="2:30" ht="15.75">
      <c r="B113" s="115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6"/>
    </row>
    <row r="114" spans="2:30" ht="15.75">
      <c r="B114" s="115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6"/>
    </row>
    <row r="115" spans="2:30" ht="15.75">
      <c r="B115" s="115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6"/>
    </row>
    <row r="116" spans="2:30" ht="15.75">
      <c r="B116" s="115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6"/>
    </row>
    <row r="117" spans="2:30" ht="15.75">
      <c r="B117" s="115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6"/>
    </row>
    <row r="118" spans="2:30" ht="15.75">
      <c r="B118" s="115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6"/>
    </row>
    <row r="119" spans="2:30" ht="15.75">
      <c r="B119" s="115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6"/>
    </row>
    <row r="120" spans="2:30" ht="15.75">
      <c r="B120" s="115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6"/>
    </row>
    <row r="121" spans="2:30" ht="15.75">
      <c r="B121" s="115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6"/>
    </row>
    <row r="122" spans="2:30" ht="15.75">
      <c r="B122" s="115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6"/>
    </row>
    <row r="123" spans="2:30" ht="15.75">
      <c r="B123" s="115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6"/>
    </row>
    <row r="124" spans="2:30" ht="15.75">
      <c r="B124" s="115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6"/>
    </row>
    <row r="125" spans="2:30" ht="15.75">
      <c r="B125" s="115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6"/>
    </row>
    <row r="126" spans="2:30" ht="15.75">
      <c r="B126" s="115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6"/>
    </row>
    <row r="127" spans="2:30" ht="15.75">
      <c r="B127" s="115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6"/>
    </row>
    <row r="128" spans="2:30" ht="15.75">
      <c r="B128" s="115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6"/>
    </row>
    <row r="129" spans="2:30" ht="15.75">
      <c r="B129" s="115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6"/>
    </row>
    <row r="130" spans="2:30" ht="15.75">
      <c r="B130" s="115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</row>
    <row r="131" spans="2:30" ht="15.75">
      <c r="B131" s="115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6"/>
    </row>
    <row r="132" spans="2:30" ht="15.75">
      <c r="B132" s="115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6"/>
    </row>
    <row r="133" spans="2:30" ht="15.75">
      <c r="B133" s="115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6"/>
    </row>
    <row r="134" spans="2:30" ht="15.75">
      <c r="B134" s="115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6"/>
    </row>
    <row r="135" spans="2:30" ht="15.75">
      <c r="B135" s="115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6"/>
    </row>
    <row r="136" spans="2:30" ht="15.75">
      <c r="B136" s="115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6"/>
    </row>
    <row r="137" spans="2:30" ht="15.75">
      <c r="B137" s="115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6"/>
    </row>
    <row r="138" spans="2:30" ht="15.75">
      <c r="B138" s="115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6"/>
    </row>
    <row r="139" spans="2:30" ht="15.75">
      <c r="B139" s="115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6"/>
    </row>
    <row r="140" spans="2:30" ht="15.75">
      <c r="B140" s="115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6"/>
    </row>
    <row r="141" spans="2:30" ht="15.75">
      <c r="B141" s="115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6"/>
    </row>
    <row r="142" spans="2:30" ht="15.75">
      <c r="B142" s="115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6"/>
    </row>
    <row r="143" spans="2:30" ht="15.75">
      <c r="B143" s="115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6"/>
    </row>
    <row r="144" spans="2:30" ht="15.75">
      <c r="B144" s="115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6"/>
    </row>
    <row r="145" spans="2:30" ht="15.75">
      <c r="B145" s="115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6"/>
    </row>
    <row r="146" spans="2:30" ht="15.75">
      <c r="B146" s="115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6"/>
    </row>
    <row r="147" spans="2:30" ht="15.75">
      <c r="B147" s="115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6"/>
    </row>
    <row r="148" spans="2:30" ht="15.75">
      <c r="B148" s="115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6"/>
    </row>
    <row r="149" spans="2:30" ht="15.75">
      <c r="B149" s="115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6"/>
    </row>
    <row r="150" spans="2:30" ht="15.75">
      <c r="B150" s="115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6"/>
    </row>
    <row r="151" spans="2:30" ht="15.75">
      <c r="B151" s="115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6"/>
    </row>
    <row r="152" spans="2:30" ht="15.75">
      <c r="B152" s="115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6"/>
    </row>
    <row r="153" spans="2:30" ht="15.75">
      <c r="B153" s="115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6"/>
    </row>
    <row r="154" spans="2:30" ht="15.75">
      <c r="B154" s="115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6"/>
    </row>
    <row r="155" spans="2:30" ht="15.75">
      <c r="B155" s="115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6"/>
    </row>
    <row r="156" spans="2:30" ht="15.75">
      <c r="B156" s="115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6"/>
    </row>
    <row r="157" spans="2:30" ht="15.75">
      <c r="B157" s="115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6"/>
    </row>
    <row r="158" spans="2:30" ht="15.75">
      <c r="B158" s="115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6"/>
    </row>
    <row r="159" spans="2:30" ht="15.75">
      <c r="B159" s="115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6"/>
    </row>
    <row r="160" spans="2:30" ht="15.75">
      <c r="B160" s="115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6"/>
    </row>
    <row r="161" spans="2:30" ht="15.75">
      <c r="B161" s="115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6"/>
    </row>
    <row r="162" spans="2:30" ht="15.75">
      <c r="B162" s="115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6"/>
    </row>
    <row r="163" spans="2:30" ht="15.75">
      <c r="B163" s="115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6"/>
    </row>
    <row r="164" spans="2:30" ht="15.75">
      <c r="B164" s="115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6"/>
    </row>
    <row r="165" spans="2:30" ht="15.75">
      <c r="B165" s="115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6"/>
    </row>
    <row r="166" spans="2:30" ht="15.75">
      <c r="B166" s="115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6"/>
    </row>
    <row r="167" spans="2:30" ht="15.75">
      <c r="B167" s="115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6"/>
    </row>
    <row r="168" spans="2:30" ht="15.75">
      <c r="B168" s="115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6"/>
    </row>
    <row r="169" spans="2:30" ht="15.75">
      <c r="B169" s="115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6"/>
    </row>
    <row r="170" spans="2:30" ht="15.75">
      <c r="B170" s="115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6"/>
    </row>
    <row r="171" spans="2:30" ht="15.75">
      <c r="B171" s="115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6"/>
    </row>
    <row r="172" spans="2:30" ht="15.75">
      <c r="B172" s="115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6"/>
    </row>
    <row r="173" spans="2:30" ht="15.75">
      <c r="B173" s="115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6"/>
    </row>
    <row r="174" spans="2:30" ht="15.75">
      <c r="B174" s="115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6"/>
    </row>
    <row r="175" spans="2:30" ht="15.75">
      <c r="B175" s="115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6"/>
    </row>
    <row r="176" spans="2:30" ht="15.75">
      <c r="B176" s="115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6"/>
    </row>
    <row r="177" spans="2:30" ht="15.75">
      <c r="B177" s="115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6"/>
    </row>
    <row r="178" spans="2:30" ht="15.75">
      <c r="B178" s="115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6"/>
    </row>
    <row r="179" spans="2:30" ht="15.75">
      <c r="B179" s="115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6"/>
    </row>
    <row r="180" spans="2:30" ht="15.75">
      <c r="B180" s="115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6"/>
    </row>
    <row r="181" spans="2:30" ht="15.75">
      <c r="B181" s="115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6"/>
    </row>
    <row r="182" spans="2:30" ht="15.75">
      <c r="B182" s="115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6"/>
    </row>
    <row r="183" spans="2:30" ht="15.75">
      <c r="B183" s="115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6"/>
    </row>
    <row r="184" spans="2:30" ht="15.75">
      <c r="B184" s="115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6"/>
    </row>
    <row r="185" spans="2:30" ht="15.75">
      <c r="B185" s="115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6"/>
    </row>
    <row r="186" spans="2:30" ht="15.75">
      <c r="B186" s="115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6"/>
    </row>
    <row r="187" spans="2:30" ht="15.75">
      <c r="B187" s="115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6"/>
    </row>
    <row r="188" spans="2:30" ht="15.75">
      <c r="B188" s="115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6"/>
    </row>
    <row r="189" spans="2:30" ht="15.75">
      <c r="B189" s="115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6"/>
    </row>
    <row r="190" spans="2:30" ht="15.75">
      <c r="B190" s="115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6"/>
    </row>
    <row r="191" spans="2:30" ht="15.75">
      <c r="B191" s="115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6"/>
    </row>
    <row r="192" spans="2:30" ht="15.75">
      <c r="B192" s="115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6"/>
    </row>
    <row r="193" spans="2:30" ht="15.75">
      <c r="B193" s="115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6"/>
    </row>
    <row r="194" spans="2:30" ht="15.75">
      <c r="B194" s="115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6"/>
    </row>
    <row r="195" spans="2:30" ht="15.75">
      <c r="B195" s="115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6"/>
    </row>
    <row r="196" spans="2:30" ht="15.75">
      <c r="B196" s="115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6"/>
    </row>
    <row r="197" spans="2:30" ht="15.75">
      <c r="B197" s="115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6"/>
    </row>
    <row r="198" spans="2:30" ht="15.75">
      <c r="B198" s="115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6"/>
    </row>
    <row r="199" spans="2:30" ht="15.75">
      <c r="B199" s="115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6"/>
    </row>
    <row r="200" spans="2:30" ht="15.75">
      <c r="B200" s="115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6"/>
    </row>
    <row r="201" spans="2:30" ht="15.75">
      <c r="B201" s="115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6"/>
    </row>
    <row r="202" spans="2:30" ht="15.75">
      <c r="B202" s="115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6"/>
    </row>
    <row r="203" spans="2:30" ht="15.75">
      <c r="B203" s="115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6"/>
    </row>
    <row r="204" spans="2:30" ht="15.75">
      <c r="B204" s="115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6"/>
    </row>
    <row r="205" spans="2:30" ht="15.75">
      <c r="B205" s="115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6"/>
    </row>
    <row r="206" spans="2:30" ht="15.75">
      <c r="B206" s="115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6"/>
    </row>
    <row r="207" spans="2:30" ht="15.75">
      <c r="B207" s="115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6"/>
    </row>
    <row r="208" spans="2:30" ht="15.75">
      <c r="B208" s="115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6"/>
    </row>
    <row r="209" spans="2:30" ht="15.75">
      <c r="B209" s="115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6"/>
    </row>
    <row r="210" spans="2:30" ht="15.75">
      <c r="B210" s="115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6"/>
    </row>
    <row r="211" spans="2:30" ht="15.75">
      <c r="B211" s="115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6"/>
    </row>
    <row r="212" spans="2:30" ht="15.75">
      <c r="B212" s="115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6"/>
    </row>
    <row r="213" spans="2:30" ht="15.75">
      <c r="B213" s="115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6"/>
    </row>
    <row r="214" spans="2:30" ht="15.75">
      <c r="B214" s="115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6"/>
    </row>
    <row r="215" spans="2:30" ht="15.75">
      <c r="B215" s="115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6"/>
    </row>
    <row r="216" spans="2:30" ht="15.75">
      <c r="B216" s="115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6"/>
    </row>
    <row r="217" spans="2:30" ht="15.75">
      <c r="B217" s="115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6"/>
    </row>
    <row r="218" spans="2:30" ht="15.75">
      <c r="B218" s="115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6"/>
    </row>
    <row r="219" spans="2:30" ht="15.75">
      <c r="B219" s="115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6"/>
    </row>
    <row r="220" spans="2:30" ht="15.75">
      <c r="B220" s="115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6"/>
    </row>
    <row r="221" spans="2:30" ht="15.75">
      <c r="B221" s="115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6"/>
    </row>
    <row r="222" spans="2:30" ht="15.75">
      <c r="B222" s="115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6"/>
    </row>
    <row r="223" spans="2:30" ht="15.75">
      <c r="B223" s="115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6"/>
    </row>
    <row r="224" spans="2:30" ht="15.75">
      <c r="B224" s="115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6"/>
    </row>
    <row r="225" spans="2:30" ht="15.75">
      <c r="B225" s="115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6"/>
    </row>
    <row r="226" spans="2:30" ht="15.75">
      <c r="B226" s="115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6"/>
    </row>
    <row r="227" spans="2:30" ht="15.75">
      <c r="B227" s="115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6"/>
    </row>
    <row r="228" spans="2:30" ht="15.75">
      <c r="B228" s="115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6"/>
    </row>
    <row r="229" spans="2:30" ht="15.75">
      <c r="B229" s="115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6"/>
    </row>
    <row r="230" spans="2:30" ht="15.75">
      <c r="B230" s="115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6"/>
    </row>
    <row r="231" spans="2:30" ht="15.75">
      <c r="B231" s="115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6"/>
    </row>
    <row r="232" spans="2:30" ht="15.75">
      <c r="B232" s="115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6"/>
    </row>
    <row r="233" spans="2:30" ht="15.75">
      <c r="B233" s="115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6"/>
    </row>
    <row r="234" spans="2:30" ht="15.75">
      <c r="B234" s="115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6"/>
    </row>
    <row r="235" spans="2:30" ht="15.75">
      <c r="B235" s="115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6"/>
    </row>
    <row r="236" spans="2:30" ht="15.75">
      <c r="B236" s="115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6"/>
    </row>
    <row r="237" spans="2:30" ht="15.75">
      <c r="B237" s="115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6"/>
    </row>
    <row r="238" spans="2:30" ht="15.75">
      <c r="B238" s="115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6"/>
    </row>
    <row r="239" spans="2:30" ht="16.5" thickBot="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9"/>
    </row>
  </sheetData>
  <sheetProtection/>
  <mergeCells count="183">
    <mergeCell ref="J99:Q100"/>
    <mergeCell ref="R98:T98"/>
    <mergeCell ref="D96:Q96"/>
    <mergeCell ref="D97:Q97"/>
    <mergeCell ref="D98:Q98"/>
    <mergeCell ref="T99:W100"/>
    <mergeCell ref="I99:I100"/>
    <mergeCell ref="C99:H100"/>
    <mergeCell ref="V98:W98"/>
    <mergeCell ref="Z15:AD16"/>
    <mergeCell ref="B15:B16"/>
    <mergeCell ref="Z17:AD20"/>
    <mergeCell ref="C35:C39"/>
    <mergeCell ref="C33:C34"/>
    <mergeCell ref="U17:U20"/>
    <mergeCell ref="V17:V20"/>
    <mergeCell ref="W23:X26"/>
    <mergeCell ref="S23:S26"/>
    <mergeCell ref="R23:R26"/>
    <mergeCell ref="V97:W97"/>
    <mergeCell ref="AE65:AE67"/>
    <mergeCell ref="B64:AD64"/>
    <mergeCell ref="U15:Y16"/>
    <mergeCell ref="P20:T20"/>
    <mergeCell ref="Y17:Y20"/>
    <mergeCell ref="P17:T19"/>
    <mergeCell ref="P15:T16"/>
    <mergeCell ref="X17:X20"/>
    <mergeCell ref="W17:W20"/>
    <mergeCell ref="AG43:AG64"/>
    <mergeCell ref="AE43:AE63"/>
    <mergeCell ref="U33:Y35"/>
    <mergeCell ref="Z21:AD21"/>
    <mergeCell ref="V23:V26"/>
    <mergeCell ref="U36:U39"/>
    <mergeCell ref="X29:X32"/>
    <mergeCell ref="W29:W32"/>
    <mergeCell ref="Y29:Y32"/>
    <mergeCell ref="V29:V32"/>
    <mergeCell ref="K11:K14"/>
    <mergeCell ref="K17:K20"/>
    <mergeCell ref="K15:O16"/>
    <mergeCell ref="O11:O14"/>
    <mergeCell ref="N17:N20"/>
    <mergeCell ref="B9:B10"/>
    <mergeCell ref="K9:O10"/>
    <mergeCell ref="R11:R14"/>
    <mergeCell ref="T11:T14"/>
    <mergeCell ref="S11:S14"/>
    <mergeCell ref="P11:P14"/>
    <mergeCell ref="Q11:Q14"/>
    <mergeCell ref="P9:T10"/>
    <mergeCell ref="D11:I16"/>
    <mergeCell ref="N11:N14"/>
    <mergeCell ref="U11:U14"/>
    <mergeCell ref="Y11:Y14"/>
    <mergeCell ref="Z11:AD13"/>
    <mergeCell ref="U10:Y10"/>
    <mergeCell ref="Z9:AD10"/>
    <mergeCell ref="Z14:AD14"/>
    <mergeCell ref="V11:V14"/>
    <mergeCell ref="U9:Y9"/>
    <mergeCell ref="X11:X14"/>
    <mergeCell ref="W11:W14"/>
    <mergeCell ref="B2:B4"/>
    <mergeCell ref="B6:B8"/>
    <mergeCell ref="C2:AD3"/>
    <mergeCell ref="C4:AD4"/>
    <mergeCell ref="D8:I8"/>
    <mergeCell ref="J8:O8"/>
    <mergeCell ref="U8:Y8"/>
    <mergeCell ref="Z8:AD8"/>
    <mergeCell ref="P8:T8"/>
    <mergeCell ref="C5:AD6"/>
    <mergeCell ref="Y99:AC100"/>
    <mergeCell ref="X99:X100"/>
    <mergeCell ref="Y97:Z97"/>
    <mergeCell ref="Y98:Z98"/>
    <mergeCell ref="AB98:AC98"/>
    <mergeCell ref="AB97:AC97"/>
    <mergeCell ref="AB96:AC96"/>
    <mergeCell ref="W36:W39"/>
    <mergeCell ref="V96:W96"/>
    <mergeCell ref="Y96:Z96"/>
    <mergeCell ref="V36:V39"/>
    <mergeCell ref="Y36:Y39"/>
    <mergeCell ref="U27:Y28"/>
    <mergeCell ref="U29:U32"/>
    <mergeCell ref="P21:T22"/>
    <mergeCell ref="Z22:AD32"/>
    <mergeCell ref="U21:Y22"/>
    <mergeCell ref="U23:U26"/>
    <mergeCell ref="Y23:Y26"/>
    <mergeCell ref="P23:P26"/>
    <mergeCell ref="T29:T32"/>
    <mergeCell ref="R29:R32"/>
    <mergeCell ref="S96:T96"/>
    <mergeCell ref="D90:P90"/>
    <mergeCell ref="D84:P84"/>
    <mergeCell ref="D86:P86"/>
    <mergeCell ref="D87:P87"/>
    <mergeCell ref="D89:P89"/>
    <mergeCell ref="B23:B26"/>
    <mergeCell ref="E33:I35"/>
    <mergeCell ref="D33:D35"/>
    <mergeCell ref="E27:I28"/>
    <mergeCell ref="B29:B30"/>
    <mergeCell ref="B27:B28"/>
    <mergeCell ref="C27:C30"/>
    <mergeCell ref="G29:G32"/>
    <mergeCell ref="C31:C32"/>
    <mergeCell ref="E23:I25"/>
    <mergeCell ref="E26:I26"/>
    <mergeCell ref="I29:I32"/>
    <mergeCell ref="H29:H32"/>
    <mergeCell ref="K23:K26"/>
    <mergeCell ref="K29:K32"/>
    <mergeCell ref="K27:O28"/>
    <mergeCell ref="N23:N26"/>
    <mergeCell ref="L29:L32"/>
    <mergeCell ref="E29:E32"/>
    <mergeCell ref="O23:O26"/>
    <mergeCell ref="L23:L26"/>
    <mergeCell ref="C9:C12"/>
    <mergeCell ref="K21:O22"/>
    <mergeCell ref="O17:O20"/>
    <mergeCell ref="M17:M20"/>
    <mergeCell ref="M11:M14"/>
    <mergeCell ref="L11:L14"/>
    <mergeCell ref="L17:L20"/>
    <mergeCell ref="C15:C22"/>
    <mergeCell ref="D18:I19"/>
    <mergeCell ref="Q23:Q26"/>
    <mergeCell ref="P27:T28"/>
    <mergeCell ref="M29:M32"/>
    <mergeCell ref="T23:T26"/>
    <mergeCell ref="P29:P32"/>
    <mergeCell ref="M23:M26"/>
    <mergeCell ref="Q29:Q32"/>
    <mergeCell ref="S29:S32"/>
    <mergeCell ref="O29:O32"/>
    <mergeCell ref="N29:N32"/>
    <mergeCell ref="G36:G39"/>
    <mergeCell ref="K36:K39"/>
    <mergeCell ref="H36:H39"/>
    <mergeCell ref="F29:F32"/>
    <mergeCell ref="J33:J35"/>
    <mergeCell ref="F36:F39"/>
    <mergeCell ref="L36:L39"/>
    <mergeCell ref="D36:D38"/>
    <mergeCell ref="J36:J38"/>
    <mergeCell ref="D76:P76"/>
    <mergeCell ref="P34:T39"/>
    <mergeCell ref="Q74:R74"/>
    <mergeCell ref="K33:O35"/>
    <mergeCell ref="N36:N39"/>
    <mergeCell ref="D39:D41"/>
    <mergeCell ref="J39:J41"/>
    <mergeCell ref="M36:M39"/>
    <mergeCell ref="D95:P95"/>
    <mergeCell ref="I36:I39"/>
    <mergeCell ref="E36:E39"/>
    <mergeCell ref="D93:P93"/>
    <mergeCell ref="D91:P91"/>
    <mergeCell ref="D92:P92"/>
    <mergeCell ref="D88:P88"/>
    <mergeCell ref="D94:P94"/>
    <mergeCell ref="D78:P78"/>
    <mergeCell ref="D85:P85"/>
    <mergeCell ref="C68:AD68"/>
    <mergeCell ref="C72:AD72"/>
    <mergeCell ref="D80:P80"/>
    <mergeCell ref="D83:P83"/>
    <mergeCell ref="S97:T97"/>
    <mergeCell ref="S74:AC74"/>
    <mergeCell ref="P33:T33"/>
    <mergeCell ref="D81:P81"/>
    <mergeCell ref="O36:O39"/>
    <mergeCell ref="C74:P75"/>
    <mergeCell ref="D79:P79"/>
    <mergeCell ref="X36:X39"/>
    <mergeCell ref="D77:P77"/>
    <mergeCell ref="D82:P82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0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tabColor indexed="8"/>
    <pageSetUpPr fitToPage="1"/>
  </sheetPr>
  <dimension ref="A1:CU157"/>
  <sheetViews>
    <sheetView showGridLines="0" zoomScale="86" zoomScaleNormal="86" workbookViewId="0" topLeftCell="A1">
      <selection activeCell="A1" sqref="A1"/>
    </sheetView>
  </sheetViews>
  <sheetFormatPr defaultColWidth="12.57421875" defaultRowHeight="16.5" customHeight="1"/>
  <cols>
    <col min="1" max="1" width="3.140625" style="42" customWidth="1"/>
    <col min="2" max="2" width="3.7109375" style="42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5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1" spans="1:9" s="46" customFormat="1" ht="16.5" customHeight="1" thickBot="1">
      <c r="A1" s="45"/>
      <c r="B1" s="1840" t="s">
        <v>369</v>
      </c>
      <c r="C1" s="1840"/>
      <c r="D1" s="1840"/>
      <c r="E1" s="1840"/>
      <c r="F1" s="1840"/>
      <c r="G1" s="1840"/>
      <c r="H1" s="1840"/>
      <c r="I1" s="1840"/>
    </row>
    <row r="2" spans="1:9" s="1" customFormat="1" ht="16.5" customHeight="1" thickBot="1">
      <c r="A2" s="47"/>
      <c r="B2" s="1487" t="str">
        <f>'802.11 Cover'!$C$3</f>
        <v>PLENARY</v>
      </c>
      <c r="C2" s="1488"/>
      <c r="D2" s="1853" t="str">
        <f>'802.11 WLAN Graphic'!$C$2</f>
        <v>86th IEEE 802.11 WIRELESS LOCAL AREA NETWORKS SESSION</v>
      </c>
      <c r="E2" s="1841"/>
      <c r="F2" s="1841"/>
      <c r="G2" s="1841"/>
      <c r="H2" s="1841"/>
      <c r="I2" s="1841"/>
    </row>
    <row r="3" spans="1:9" s="1" customFormat="1" ht="16.5" customHeight="1">
      <c r="A3" s="47"/>
      <c r="B3" s="1483" t="str">
        <f>'802.11 Cover'!$C$4</f>
        <v>R2</v>
      </c>
      <c r="C3" s="1484"/>
      <c r="D3" s="1472" t="str">
        <f>'802.11 WLAN Graphic'!$C$4</f>
        <v>Hilton Portland &amp; Executive Tower, 921 SW Sixth Avenue, Portland, OR 97204, USA</v>
      </c>
      <c r="E3" s="1473"/>
      <c r="F3" s="1473"/>
      <c r="G3" s="1473"/>
      <c r="H3" s="1473"/>
      <c r="I3" s="1473"/>
    </row>
    <row r="4" spans="1:9" s="1" customFormat="1" ht="16.5" customHeight="1" thickBot="1">
      <c r="A4" s="47"/>
      <c r="B4" s="1485"/>
      <c r="C4" s="1486"/>
      <c r="D4" s="1472" t="str">
        <f>'802.11 WLAN Graphic'!$C$5</f>
        <v>July 11th-16th, 2004</v>
      </c>
      <c r="E4" s="1452"/>
      <c r="F4" s="1452"/>
      <c r="G4" s="1452"/>
      <c r="H4" s="1452"/>
      <c r="I4" s="1452"/>
    </row>
    <row r="5" spans="1:9" s="1" customFormat="1" ht="16.5" customHeight="1">
      <c r="A5" s="47"/>
      <c r="B5" s="468"/>
      <c r="C5" s="468"/>
      <c r="D5" s="85"/>
      <c r="E5" s="85"/>
      <c r="F5" s="85"/>
      <c r="G5" s="85"/>
      <c r="H5" s="85"/>
      <c r="I5" s="85"/>
    </row>
    <row r="6" s="317" customFormat="1" ht="16.5" customHeight="1">
      <c r="I6" s="356"/>
    </row>
    <row r="7" spans="2:9" s="330" customFormat="1" ht="16.5" customHeight="1">
      <c r="B7" s="1852" t="s">
        <v>64</v>
      </c>
      <c r="C7" s="1852"/>
      <c r="D7" s="1852"/>
      <c r="E7" s="1852"/>
      <c r="F7" s="1852"/>
      <c r="G7" s="1852"/>
      <c r="H7" s="1852"/>
      <c r="I7" s="1852"/>
    </row>
    <row r="8" spans="2:97" s="395" customFormat="1" ht="16.5" customHeight="1">
      <c r="B8" s="1854" t="s">
        <v>170</v>
      </c>
      <c r="C8" s="1854"/>
      <c r="D8" s="1854"/>
      <c r="E8" s="1854"/>
      <c r="F8" s="1854"/>
      <c r="G8" s="1854"/>
      <c r="H8" s="1854"/>
      <c r="I8" s="1854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6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6"/>
      <c r="CL8" s="396"/>
      <c r="CM8" s="396"/>
      <c r="CN8" s="396"/>
      <c r="CO8" s="396"/>
      <c r="CP8" s="396"/>
      <c r="CQ8" s="396"/>
      <c r="CR8" s="396"/>
      <c r="CS8" s="396"/>
    </row>
    <row r="9" spans="2:99" s="398" customFormat="1" ht="16.5" customHeight="1">
      <c r="B9" s="399" t="s">
        <v>374</v>
      </c>
      <c r="C9" s="400" t="s">
        <v>361</v>
      </c>
      <c r="D9" s="461"/>
      <c r="E9" s="461"/>
      <c r="F9" s="461"/>
      <c r="G9" s="461"/>
      <c r="H9" s="461"/>
      <c r="I9" s="461"/>
      <c r="J9" s="461"/>
      <c r="K9" s="461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</row>
    <row r="10" spans="2:99" s="398" customFormat="1" ht="16.5" customHeight="1">
      <c r="B10" s="399" t="s">
        <v>374</v>
      </c>
      <c r="C10" s="400" t="s">
        <v>16</v>
      </c>
      <c r="D10" s="461"/>
      <c r="E10" s="461"/>
      <c r="F10" s="461"/>
      <c r="G10" s="461"/>
      <c r="H10" s="461"/>
      <c r="I10" s="461"/>
      <c r="J10" s="461"/>
      <c r="K10" s="461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9"/>
      <c r="CU10" s="469"/>
    </row>
    <row r="11" spans="2:99" s="398" customFormat="1" ht="16.5" customHeight="1">
      <c r="B11" s="399" t="s">
        <v>374</v>
      </c>
      <c r="C11" s="400" t="s">
        <v>70</v>
      </c>
      <c r="D11" s="461"/>
      <c r="E11" s="461"/>
      <c r="F11" s="461"/>
      <c r="G11" s="461"/>
      <c r="H11" s="461"/>
      <c r="I11" s="461"/>
      <c r="J11" s="461"/>
      <c r="K11" s="461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69"/>
      <c r="CB11" s="469"/>
      <c r="CC11" s="469"/>
      <c r="CD11" s="469"/>
      <c r="CE11" s="469"/>
      <c r="CF11" s="469"/>
      <c r="CG11" s="469"/>
      <c r="CH11" s="469"/>
      <c r="CI11" s="469"/>
      <c r="CJ11" s="469"/>
      <c r="CK11" s="469"/>
      <c r="CL11" s="469"/>
      <c r="CM11" s="469"/>
      <c r="CN11" s="469"/>
      <c r="CO11" s="469"/>
      <c r="CP11" s="469"/>
      <c r="CQ11" s="469"/>
      <c r="CR11" s="469"/>
      <c r="CS11" s="469"/>
      <c r="CT11" s="469"/>
      <c r="CU11" s="469"/>
    </row>
    <row r="12" spans="1:9" s="353" customFormat="1" ht="16.5" customHeight="1">
      <c r="A12" s="350"/>
      <c r="B12" s="351"/>
      <c r="C12" s="351"/>
      <c r="D12" s="352"/>
      <c r="E12" s="352"/>
      <c r="F12" s="352"/>
      <c r="G12" s="352"/>
      <c r="H12" s="352"/>
      <c r="I12" s="352"/>
    </row>
    <row r="13" spans="1:10" s="3" customFormat="1" ht="16.5" customHeight="1">
      <c r="A13" s="48"/>
      <c r="B13" s="1850" t="s">
        <v>7</v>
      </c>
      <c r="C13" s="1850"/>
      <c r="D13" s="1850"/>
      <c r="E13" s="1850"/>
      <c r="F13" s="1850"/>
      <c r="G13" s="1850"/>
      <c r="H13" s="1850"/>
      <c r="I13" s="1850"/>
      <c r="J13" s="2"/>
    </row>
    <row r="14" spans="3:10" s="25" customFormat="1" ht="16.5" customHeight="1">
      <c r="C14" s="359"/>
      <c r="D14" s="360"/>
      <c r="E14" s="360"/>
      <c r="F14" s="360"/>
      <c r="G14" s="360"/>
      <c r="H14" s="1843" t="s">
        <v>94</v>
      </c>
      <c r="I14" s="1843"/>
      <c r="J14" s="361"/>
    </row>
    <row r="15" spans="3:9" s="272" customFormat="1" ht="16.5" customHeight="1">
      <c r="C15" s="277">
        <v>1</v>
      </c>
      <c r="D15" s="273" t="s">
        <v>371</v>
      </c>
      <c r="E15" s="278" t="s">
        <v>427</v>
      </c>
      <c r="F15" s="20" t="s">
        <v>372</v>
      </c>
      <c r="G15" s="20" t="s">
        <v>373</v>
      </c>
      <c r="H15" s="274">
        <v>1</v>
      </c>
      <c r="I15" s="271">
        <f>TIME(10,30,0)</f>
        <v>0.4375</v>
      </c>
    </row>
    <row r="16" spans="3:9" s="23" customFormat="1" ht="16.5" customHeight="1">
      <c r="C16" s="19">
        <v>1.1</v>
      </c>
      <c r="D16" s="24" t="s">
        <v>371</v>
      </c>
      <c r="E16" s="22" t="s">
        <v>436</v>
      </c>
      <c r="F16" s="22" t="s">
        <v>372</v>
      </c>
      <c r="G16" s="22" t="s">
        <v>438</v>
      </c>
      <c r="H16" s="58">
        <v>5</v>
      </c>
      <c r="I16" s="66">
        <f>I15+TIME(0,H15,0)</f>
        <v>0.43819444444444444</v>
      </c>
    </row>
    <row r="17" spans="3:9" s="21" customFormat="1" ht="16.5" customHeight="1">
      <c r="C17" s="279" t="s">
        <v>203</v>
      </c>
      <c r="D17" s="21" t="s">
        <v>371</v>
      </c>
      <c r="E17" s="509" t="s">
        <v>763</v>
      </c>
      <c r="F17" s="222" t="s">
        <v>372</v>
      </c>
      <c r="G17" s="222" t="s">
        <v>373</v>
      </c>
      <c r="H17" s="280"/>
      <c r="I17" s="281"/>
    </row>
    <row r="18" spans="3:9" s="25" customFormat="1" ht="16.5" customHeight="1">
      <c r="C18" s="26" t="s">
        <v>204</v>
      </c>
      <c r="D18" s="25" t="s">
        <v>371</v>
      </c>
      <c r="E18" s="470" t="s">
        <v>247</v>
      </c>
      <c r="F18" s="78" t="s">
        <v>372</v>
      </c>
      <c r="G18" s="79" t="s">
        <v>138</v>
      </c>
      <c r="H18" s="56"/>
      <c r="I18" s="67"/>
    </row>
    <row r="19" spans="3:9" s="21" customFormat="1" ht="16.5" customHeight="1">
      <c r="C19" s="279" t="s">
        <v>205</v>
      </c>
      <c r="D19" s="21" t="s">
        <v>371</v>
      </c>
      <c r="E19" s="222" t="s">
        <v>274</v>
      </c>
      <c r="F19" s="222" t="s">
        <v>372</v>
      </c>
      <c r="G19" s="222" t="s">
        <v>435</v>
      </c>
      <c r="H19" s="280"/>
      <c r="I19" s="281"/>
    </row>
    <row r="20" spans="3:9" s="23" customFormat="1" ht="16.5" customHeight="1">
      <c r="C20" s="19">
        <v>2</v>
      </c>
      <c r="D20" s="24" t="s">
        <v>371</v>
      </c>
      <c r="E20" s="12" t="s">
        <v>420</v>
      </c>
      <c r="F20" s="22" t="s">
        <v>372</v>
      </c>
      <c r="G20" s="22" t="s">
        <v>373</v>
      </c>
      <c r="H20" s="58">
        <v>2</v>
      </c>
      <c r="I20" s="66">
        <f>I16+TIME(0,H16,0)</f>
        <v>0.44166666666666665</v>
      </c>
    </row>
    <row r="21" spans="3:9" s="272" customFormat="1" ht="16.5" customHeight="1">
      <c r="C21" s="27"/>
      <c r="D21" s="273"/>
      <c r="E21" s="222"/>
      <c r="F21" s="20"/>
      <c r="G21" s="20"/>
      <c r="H21" s="274"/>
      <c r="I21" s="276"/>
    </row>
    <row r="22" spans="3:9" s="13" customFormat="1" ht="16.5" customHeight="1">
      <c r="C22" s="34">
        <v>3</v>
      </c>
      <c r="D22" s="31" t="s">
        <v>424</v>
      </c>
      <c r="E22" s="14" t="s">
        <v>355</v>
      </c>
      <c r="F22" s="12"/>
      <c r="G22" s="136"/>
      <c r="H22" s="57"/>
      <c r="I22" s="64"/>
    </row>
    <row r="23" spans="3:9" s="223" customFormat="1" ht="16.5" customHeight="1">
      <c r="C23" s="277">
        <v>3.1</v>
      </c>
      <c r="D23" s="275" t="s">
        <v>424</v>
      </c>
      <c r="E23" s="1145" t="s">
        <v>357</v>
      </c>
      <c r="F23" s="222"/>
      <c r="G23" s="1123"/>
      <c r="H23" s="263">
        <v>10</v>
      </c>
      <c r="I23" s="276">
        <f>I20+TIME(0,H20,0)</f>
        <v>0.44305555555555554</v>
      </c>
    </row>
    <row r="24" spans="3:9" s="139" customFormat="1" ht="16.5" customHeight="1">
      <c r="C24" s="19" t="s">
        <v>116</v>
      </c>
      <c r="D24" s="6" t="s">
        <v>424</v>
      </c>
      <c r="E24" s="473" t="s">
        <v>185</v>
      </c>
      <c r="F24" s="226" t="s">
        <v>374</v>
      </c>
      <c r="G24" s="520" t="s">
        <v>184</v>
      </c>
      <c r="H24" s="56"/>
      <c r="I24" s="227" t="s">
        <v>5</v>
      </c>
    </row>
    <row r="25" spans="3:9" s="757" customFormat="1" ht="16.5" customHeight="1">
      <c r="C25" s="27" t="s">
        <v>117</v>
      </c>
      <c r="D25" s="258" t="s">
        <v>424</v>
      </c>
      <c r="E25" s="1007" t="s">
        <v>188</v>
      </c>
      <c r="F25" s="1008" t="s">
        <v>374</v>
      </c>
      <c r="G25" s="819" t="s">
        <v>190</v>
      </c>
      <c r="H25" s="280"/>
      <c r="I25" s="1009" t="s">
        <v>352</v>
      </c>
    </row>
    <row r="26" spans="3:9" s="10" customFormat="1" ht="16.5" customHeight="1">
      <c r="C26" s="34">
        <v>3.2</v>
      </c>
      <c r="D26" s="6" t="s">
        <v>424</v>
      </c>
      <c r="E26" s="15" t="s">
        <v>356</v>
      </c>
      <c r="F26" s="12"/>
      <c r="G26" s="136"/>
      <c r="H26" s="57">
        <v>10</v>
      </c>
      <c r="I26" s="64">
        <f>I23+TIME(0,H23,0)</f>
        <v>0.44999999999999996</v>
      </c>
    </row>
    <row r="27" spans="3:9" s="757" customFormat="1" ht="16.5" customHeight="1">
      <c r="C27" s="27" t="s">
        <v>118</v>
      </c>
      <c r="D27" s="258" t="s">
        <v>424</v>
      </c>
      <c r="E27" s="1007" t="s">
        <v>744</v>
      </c>
      <c r="F27" s="1008" t="s">
        <v>374</v>
      </c>
      <c r="G27" s="1010" t="s">
        <v>354</v>
      </c>
      <c r="H27" s="222"/>
      <c r="I27" s="1009" t="s">
        <v>352</v>
      </c>
    </row>
    <row r="28" spans="3:9" s="139" customFormat="1" ht="16.5" customHeight="1">
      <c r="C28" s="19" t="s">
        <v>119</v>
      </c>
      <c r="D28" s="269" t="s">
        <v>424</v>
      </c>
      <c r="E28" s="473" t="s">
        <v>189</v>
      </c>
      <c r="F28" s="226" t="s">
        <v>374</v>
      </c>
      <c r="G28" s="471" t="s">
        <v>74</v>
      </c>
      <c r="H28" s="12"/>
      <c r="I28" s="227" t="s">
        <v>352</v>
      </c>
    </row>
    <row r="29" spans="3:9" s="757" customFormat="1" ht="16.5" customHeight="1">
      <c r="C29" s="27" t="s">
        <v>120</v>
      </c>
      <c r="D29" s="258" t="s">
        <v>424</v>
      </c>
      <c r="E29" s="1007" t="s">
        <v>186</v>
      </c>
      <c r="F29" s="1008" t="s">
        <v>374</v>
      </c>
      <c r="G29" s="1010" t="s">
        <v>181</v>
      </c>
      <c r="H29" s="222"/>
      <c r="I29" s="1009" t="s">
        <v>352</v>
      </c>
    </row>
    <row r="30" spans="3:9" s="139" customFormat="1" ht="16.5" customHeight="1">
      <c r="C30" s="19" t="s">
        <v>121</v>
      </c>
      <c r="D30" s="6" t="s">
        <v>424</v>
      </c>
      <c r="E30" s="473" t="s">
        <v>187</v>
      </c>
      <c r="F30" s="226" t="s">
        <v>374</v>
      </c>
      <c r="G30" s="471" t="s">
        <v>182</v>
      </c>
      <c r="H30" s="12"/>
      <c r="I30" s="227" t="s">
        <v>352</v>
      </c>
    </row>
    <row r="31" spans="3:9" s="757" customFormat="1" ht="16.5" customHeight="1">
      <c r="C31" s="277"/>
      <c r="D31" s="258"/>
      <c r="E31" s="1007"/>
      <c r="F31" s="1008"/>
      <c r="G31" s="1010"/>
      <c r="H31" s="222"/>
      <c r="I31" s="1009"/>
    </row>
    <row r="32" spans="3:9" s="25" customFormat="1" ht="16.5" customHeight="1">
      <c r="C32" s="11">
        <v>4</v>
      </c>
      <c r="D32" s="22"/>
      <c r="E32" s="139" t="s">
        <v>428</v>
      </c>
      <c r="F32" s="12"/>
      <c r="G32" s="12"/>
      <c r="H32" s="56"/>
      <c r="I32" s="66"/>
    </row>
    <row r="33" spans="3:9" s="21" customFormat="1" ht="16.5" customHeight="1">
      <c r="C33" s="221">
        <v>4.1</v>
      </c>
      <c r="D33" s="273" t="s">
        <v>227</v>
      </c>
      <c r="E33" s="1114" t="s">
        <v>6</v>
      </c>
      <c r="F33" s="20" t="s">
        <v>372</v>
      </c>
      <c r="G33" s="20" t="s">
        <v>360</v>
      </c>
      <c r="H33" s="274">
        <v>15</v>
      </c>
      <c r="I33" s="225">
        <f>I26+TIME(0,H26,0)</f>
        <v>0.4569444444444444</v>
      </c>
    </row>
    <row r="34" spans="3:9" s="25" customFormat="1" ht="16.5" customHeight="1">
      <c r="C34" s="16">
        <v>4.2</v>
      </c>
      <c r="D34" s="24" t="s">
        <v>227</v>
      </c>
      <c r="E34" s="1146" t="s">
        <v>665</v>
      </c>
      <c r="F34" s="22" t="s">
        <v>372</v>
      </c>
      <c r="G34" s="22" t="s">
        <v>435</v>
      </c>
      <c r="H34" s="58">
        <v>5</v>
      </c>
      <c r="I34" s="66">
        <f>I33+TIME(0,H33,0)</f>
        <v>0.46736111111111106</v>
      </c>
    </row>
    <row r="35" spans="3:9" s="1120" customFormat="1" ht="16.5" customHeight="1">
      <c r="C35" s="1253">
        <v>4.3</v>
      </c>
      <c r="D35" s="1254" t="s">
        <v>227</v>
      </c>
      <c r="E35" s="1412"/>
      <c r="F35" s="274"/>
      <c r="G35" s="1045"/>
      <c r="H35" s="274"/>
      <c r="I35" s="225"/>
    </row>
    <row r="36" spans="3:9" s="1046" customFormat="1" ht="16.5" customHeight="1">
      <c r="C36" s="1011"/>
      <c r="D36" s="1044"/>
      <c r="E36" s="1251"/>
      <c r="F36" s="1252"/>
      <c r="G36" s="1044"/>
      <c r="H36" s="1047"/>
      <c r="I36" s="1048"/>
    </row>
    <row r="37" spans="2:9" s="270" customFormat="1" ht="16.5" customHeight="1">
      <c r="B37" s="270" t="s">
        <v>369</v>
      </c>
      <c r="C37" s="27">
        <v>5</v>
      </c>
      <c r="D37" s="20"/>
      <c r="E37" s="259" t="s">
        <v>429</v>
      </c>
      <c r="F37" s="259"/>
      <c r="G37" s="1255"/>
      <c r="H37" s="742">
        <v>72</v>
      </c>
      <c r="I37" s="276">
        <f>I34+TIME(0,H34,0)</f>
        <v>0.47083333333333327</v>
      </c>
    </row>
    <row r="38" spans="3:9" s="1148" customFormat="1" ht="16.5" customHeight="1">
      <c r="C38" s="1149">
        <v>5.1</v>
      </c>
      <c r="D38" s="1413" t="s">
        <v>227</v>
      </c>
      <c r="E38" s="1414"/>
      <c r="F38" s="58"/>
      <c r="G38" s="1044"/>
      <c r="H38" s="1150"/>
      <c r="I38" s="1151"/>
    </row>
    <row r="39" spans="3:9" s="30" customFormat="1" ht="16.5" customHeight="1">
      <c r="C39" s="27"/>
      <c r="D39" s="20"/>
      <c r="E39" s="743"/>
      <c r="F39" s="20"/>
      <c r="G39" s="743"/>
      <c r="H39" s="60"/>
      <c r="I39" s="68"/>
    </row>
    <row r="40" spans="3:9" s="4" customFormat="1" ht="16.5" customHeight="1">
      <c r="C40" s="19">
        <v>6</v>
      </c>
      <c r="D40" s="6" t="s">
        <v>421</v>
      </c>
      <c r="E40" s="22" t="s">
        <v>437</v>
      </c>
      <c r="F40" s="8"/>
      <c r="G40" s="1152"/>
      <c r="H40" s="63">
        <v>0</v>
      </c>
      <c r="I40" s="64">
        <f>I37+TIME(0,H37,0)</f>
        <v>0.5208333333333333</v>
      </c>
    </row>
    <row r="41" spans="3:9" s="220" customFormat="1" ht="16.5" customHeight="1">
      <c r="C41" s="266"/>
      <c r="D41" s="222"/>
      <c r="F41" s="222"/>
      <c r="G41" s="256"/>
      <c r="H41" s="263"/>
      <c r="I41" s="1153"/>
    </row>
    <row r="42" spans="3:9" s="10" customFormat="1" ht="16.5" customHeight="1">
      <c r="C42" s="16"/>
      <c r="D42" s="12"/>
      <c r="E42" s="13" t="s">
        <v>425</v>
      </c>
      <c r="H42" s="65">
        <v>60</v>
      </c>
      <c r="I42" s="64">
        <f>I40+TIME(0,H40,0)</f>
        <v>0.5208333333333333</v>
      </c>
    </row>
    <row r="43" spans="3:9" s="220" customFormat="1" ht="16.5" customHeight="1">
      <c r="C43" s="221"/>
      <c r="D43" s="222"/>
      <c r="E43" s="223"/>
      <c r="H43" s="224"/>
      <c r="I43" s="225"/>
    </row>
    <row r="44" spans="3:9" s="10" customFormat="1" ht="16.5" customHeight="1">
      <c r="C44" s="16"/>
      <c r="D44" s="12"/>
      <c r="E44" s="13" t="s">
        <v>233</v>
      </c>
      <c r="H44" s="65"/>
      <c r="I44" s="64">
        <f>I42+TIME(0,H42,0)</f>
        <v>0.5624999999999999</v>
      </c>
    </row>
    <row r="45" spans="3:9" s="220" customFormat="1" ht="16.5" customHeight="1">
      <c r="C45" s="221"/>
      <c r="D45" s="222"/>
      <c r="E45" s="223"/>
      <c r="H45" s="224"/>
      <c r="I45" s="225"/>
    </row>
    <row r="46" spans="1:9" s="46" customFormat="1" ht="16.5" customHeight="1" thickBot="1">
      <c r="A46" s="45"/>
      <c r="B46" s="1840" t="s">
        <v>369</v>
      </c>
      <c r="C46" s="1840"/>
      <c r="D46" s="1840"/>
      <c r="E46" s="1840"/>
      <c r="F46" s="1840"/>
      <c r="G46" s="1840"/>
      <c r="H46" s="1840"/>
      <c r="I46" s="1840"/>
    </row>
    <row r="47" spans="1:9" s="1" customFormat="1" ht="16.5" customHeight="1" thickBot="1">
      <c r="A47" s="47"/>
      <c r="B47" s="1487" t="str">
        <f>$B$2</f>
        <v>PLENARY</v>
      </c>
      <c r="C47" s="1488"/>
      <c r="D47" s="1841" t="str">
        <f>D2</f>
        <v>86th IEEE 802.11 WIRELESS LOCAL AREA NETWORKS SESSION</v>
      </c>
      <c r="E47" s="1841"/>
      <c r="F47" s="1841"/>
      <c r="G47" s="1841"/>
      <c r="H47" s="1841"/>
      <c r="I47" s="1841"/>
    </row>
    <row r="48" spans="1:9" s="1" customFormat="1" ht="16.5" customHeight="1">
      <c r="A48" s="47"/>
      <c r="B48" s="1483" t="str">
        <f>'802.11 Cover'!$C$4</f>
        <v>R2</v>
      </c>
      <c r="C48" s="1484"/>
      <c r="D48" s="1473" t="str">
        <f>D3</f>
        <v>Hilton Portland &amp; Executive Tower, 921 SW Sixth Avenue, Portland, OR 97204, USA</v>
      </c>
      <c r="E48" s="1473"/>
      <c r="F48" s="1473"/>
      <c r="G48" s="1473"/>
      <c r="H48" s="1473"/>
      <c r="I48" s="1473"/>
    </row>
    <row r="49" spans="1:9" s="1" customFormat="1" ht="16.5" customHeight="1" thickBot="1">
      <c r="A49" s="47"/>
      <c r="B49" s="1485"/>
      <c r="C49" s="1486"/>
      <c r="D49" s="1472" t="str">
        <f>D4</f>
        <v>July 11th-16th, 2004</v>
      </c>
      <c r="E49" s="1473"/>
      <c r="F49" s="1473"/>
      <c r="G49" s="1473"/>
      <c r="H49" s="1473"/>
      <c r="I49" s="1473"/>
    </row>
    <row r="50" spans="1:9" s="1" customFormat="1" ht="16.5" customHeight="1">
      <c r="A50" s="47"/>
      <c r="B50" s="468"/>
      <c r="C50" s="468"/>
      <c r="D50" s="85"/>
      <c r="E50" s="85"/>
      <c r="F50" s="85"/>
      <c r="G50" s="85"/>
      <c r="H50" s="85"/>
      <c r="I50" s="85"/>
    </row>
    <row r="51" spans="1:9" s="353" customFormat="1" ht="16.5" customHeight="1">
      <c r="A51" s="350"/>
      <c r="B51" s="352"/>
      <c r="C51" s="352"/>
      <c r="D51" s="352"/>
      <c r="E51" s="352"/>
      <c r="F51" s="352"/>
      <c r="G51" s="352"/>
      <c r="H51" s="352"/>
      <c r="I51" s="352"/>
    </row>
    <row r="52" spans="1:10" s="3" customFormat="1" ht="16.5" customHeight="1">
      <c r="A52" s="48"/>
      <c r="B52" s="1850" t="s">
        <v>8</v>
      </c>
      <c r="C52" s="1850"/>
      <c r="D52" s="1850"/>
      <c r="E52" s="1850"/>
      <c r="F52" s="1850"/>
      <c r="G52" s="1850"/>
      <c r="H52" s="1850"/>
      <c r="I52" s="1850"/>
      <c r="J52" s="2"/>
    </row>
    <row r="53" spans="3:10" s="25" customFormat="1" ht="16.5" customHeight="1">
      <c r="C53" s="359"/>
      <c r="D53" s="360"/>
      <c r="E53" s="360"/>
      <c r="F53" s="360"/>
      <c r="G53" s="360"/>
      <c r="H53" s="1843" t="s">
        <v>94</v>
      </c>
      <c r="I53" s="1843"/>
      <c r="J53" s="361"/>
    </row>
    <row r="54" spans="3:9" s="30" customFormat="1" ht="16.5" customHeight="1">
      <c r="C54" s="27">
        <v>1</v>
      </c>
      <c r="D54" s="21" t="s">
        <v>371</v>
      </c>
      <c r="E54" s="20" t="s">
        <v>427</v>
      </c>
      <c r="F54" s="20" t="s">
        <v>372</v>
      </c>
      <c r="G54" s="20" t="s">
        <v>373</v>
      </c>
      <c r="H54" s="60">
        <v>1</v>
      </c>
      <c r="I54" s="68">
        <f>TIME(8,0,0)</f>
        <v>0.3333333333333333</v>
      </c>
    </row>
    <row r="55" spans="3:9" s="28" customFormat="1" ht="16.5" customHeight="1">
      <c r="C55" s="19">
        <v>2</v>
      </c>
      <c r="D55" s="25" t="s">
        <v>371</v>
      </c>
      <c r="E55" s="22" t="s">
        <v>194</v>
      </c>
      <c r="F55" s="22" t="s">
        <v>372</v>
      </c>
      <c r="G55" s="22" t="s">
        <v>373</v>
      </c>
      <c r="H55" s="54">
        <v>2</v>
      </c>
      <c r="I55" s="55">
        <f>I54+TIME(0,H54,0)</f>
        <v>0.33402777777777776</v>
      </c>
    </row>
    <row r="56" spans="3:9" s="30" customFormat="1" ht="16.5" customHeight="1">
      <c r="C56" s="27">
        <v>3</v>
      </c>
      <c r="D56" s="21" t="s">
        <v>371</v>
      </c>
      <c r="E56" s="20" t="s">
        <v>436</v>
      </c>
      <c r="F56" s="20" t="s">
        <v>372</v>
      </c>
      <c r="G56" s="20" t="s">
        <v>373</v>
      </c>
      <c r="H56" s="60">
        <v>2</v>
      </c>
      <c r="I56" s="68">
        <f>I55+TIME(0,H55,0)</f>
        <v>0.33541666666666664</v>
      </c>
    </row>
    <row r="57" spans="3:9" s="28" customFormat="1" ht="16.5" customHeight="1">
      <c r="C57" s="32">
        <v>3.1</v>
      </c>
      <c r="D57" s="25" t="s">
        <v>371</v>
      </c>
      <c r="E57" s="505" t="s">
        <v>280</v>
      </c>
      <c r="F57" s="74" t="s">
        <v>372</v>
      </c>
      <c r="G57" s="75" t="s">
        <v>278</v>
      </c>
      <c r="H57" s="1844" t="s">
        <v>616</v>
      </c>
      <c r="I57" s="1845"/>
    </row>
    <row r="58" spans="3:9" s="30" customFormat="1" ht="16.5" customHeight="1">
      <c r="C58" s="33">
        <v>3.2</v>
      </c>
      <c r="D58" s="21" t="s">
        <v>371</v>
      </c>
      <c r="E58" s="506" t="s">
        <v>282</v>
      </c>
      <c r="F58" s="72" t="s">
        <v>372</v>
      </c>
      <c r="G58" s="73" t="s">
        <v>376</v>
      </c>
      <c r="H58" s="1846"/>
      <c r="I58" s="1847"/>
    </row>
    <row r="59" spans="3:9" s="28" customFormat="1" ht="16.5" customHeight="1">
      <c r="C59" s="32">
        <v>3.3</v>
      </c>
      <c r="D59" s="25" t="s">
        <v>371</v>
      </c>
      <c r="E59" s="507" t="s">
        <v>281</v>
      </c>
      <c r="F59" s="76" t="s">
        <v>372</v>
      </c>
      <c r="G59" s="77" t="s">
        <v>376</v>
      </c>
      <c r="H59" s="1846"/>
      <c r="I59" s="1847"/>
    </row>
    <row r="60" spans="3:9" s="30" customFormat="1" ht="16.5" customHeight="1">
      <c r="C60" s="33">
        <v>3.4</v>
      </c>
      <c r="D60" s="21" t="s">
        <v>371</v>
      </c>
      <c r="E60" s="506" t="s">
        <v>275</v>
      </c>
      <c r="F60" s="72" t="s">
        <v>372</v>
      </c>
      <c r="G60" s="73" t="s">
        <v>279</v>
      </c>
      <c r="H60" s="1846"/>
      <c r="I60" s="1847"/>
    </row>
    <row r="61" spans="3:9" s="28" customFormat="1" ht="16.5" customHeight="1">
      <c r="C61" s="32">
        <v>3.5</v>
      </c>
      <c r="D61" s="25" t="s">
        <v>371</v>
      </c>
      <c r="E61" s="508" t="s">
        <v>276</v>
      </c>
      <c r="F61" s="128" t="s">
        <v>372</v>
      </c>
      <c r="G61" s="129" t="s">
        <v>376</v>
      </c>
      <c r="H61" s="1848"/>
      <c r="I61" s="1849"/>
    </row>
    <row r="62" spans="3:9" s="21" customFormat="1" ht="16.5" customHeight="1">
      <c r="C62" s="279">
        <v>3.6</v>
      </c>
      <c r="D62" s="21" t="s">
        <v>371</v>
      </c>
      <c r="E62" s="509" t="s">
        <v>763</v>
      </c>
      <c r="F62" s="222" t="s">
        <v>372</v>
      </c>
      <c r="G62" s="222" t="s">
        <v>373</v>
      </c>
      <c r="H62" s="280"/>
      <c r="I62" s="281"/>
    </row>
    <row r="63" spans="3:9" s="28" customFormat="1" ht="16.5" customHeight="1">
      <c r="C63" s="32">
        <v>3.7</v>
      </c>
      <c r="D63" s="25" t="s">
        <v>371</v>
      </c>
      <c r="E63" s="1122" t="s">
        <v>340</v>
      </c>
      <c r="F63" s="12" t="s">
        <v>372</v>
      </c>
      <c r="G63" s="12" t="s">
        <v>529</v>
      </c>
      <c r="H63" s="1147"/>
      <c r="I63" s="1147"/>
    </row>
    <row r="64" spans="3:9" s="994" customFormat="1" ht="16.5" customHeight="1">
      <c r="C64" s="995">
        <v>3.8</v>
      </c>
      <c r="D64" s="994" t="s">
        <v>371</v>
      </c>
      <c r="E64" s="996"/>
      <c r="F64" s="997"/>
      <c r="G64" s="997"/>
      <c r="H64" s="998"/>
      <c r="I64" s="999"/>
    </row>
    <row r="65" spans="3:9" s="28" customFormat="1" ht="16.5" customHeight="1">
      <c r="C65" s="19"/>
      <c r="D65" s="22" t="s">
        <v>430</v>
      </c>
      <c r="E65" s="22"/>
      <c r="F65" s="22"/>
      <c r="G65" s="22"/>
      <c r="H65" s="54"/>
      <c r="I65" s="55"/>
    </row>
    <row r="66" spans="3:9" s="555" customFormat="1" ht="16.5" customHeight="1">
      <c r="C66" s="552"/>
      <c r="D66" s="863"/>
      <c r="E66" s="863"/>
      <c r="F66" s="863"/>
      <c r="G66" s="863"/>
      <c r="H66" s="1000"/>
      <c r="I66" s="1001"/>
    </row>
    <row r="67" spans="3:9" s="10" customFormat="1" ht="16.5" customHeight="1">
      <c r="C67" s="11">
        <v>4</v>
      </c>
      <c r="D67" s="6"/>
      <c r="E67" s="14" t="s">
        <v>305</v>
      </c>
      <c r="F67" s="12"/>
      <c r="G67" s="12"/>
      <c r="H67" s="57"/>
      <c r="I67" s="64"/>
    </row>
    <row r="68" spans="3:9" s="555" customFormat="1" ht="16.5" customHeight="1">
      <c r="C68" s="552">
        <v>4.1</v>
      </c>
      <c r="D68" s="863" t="s">
        <v>423</v>
      </c>
      <c r="E68" s="551" t="s">
        <v>331</v>
      </c>
      <c r="F68" s="863" t="s">
        <v>374</v>
      </c>
      <c r="G68" s="863" t="s">
        <v>435</v>
      </c>
      <c r="H68" s="1000">
        <v>3</v>
      </c>
      <c r="I68" s="1001">
        <f>I56+TIME(0,H56,0)</f>
        <v>0.3368055555555555</v>
      </c>
    </row>
    <row r="69" spans="3:9" s="4" customFormat="1" ht="16.5" customHeight="1">
      <c r="C69" s="5">
        <v>4.2</v>
      </c>
      <c r="D69" s="6" t="s">
        <v>424</v>
      </c>
      <c r="E69" s="8" t="s">
        <v>151</v>
      </c>
      <c r="F69" s="8"/>
      <c r="G69" s="8"/>
      <c r="H69" s="63"/>
      <c r="I69" s="64"/>
    </row>
    <row r="70" spans="3:9" s="555" customFormat="1" ht="16.5" customHeight="1">
      <c r="C70" s="550" t="s">
        <v>439</v>
      </c>
      <c r="D70" s="551" t="s">
        <v>424</v>
      </c>
      <c r="E70" s="1003" t="s">
        <v>442</v>
      </c>
      <c r="F70" s="551" t="s">
        <v>374</v>
      </c>
      <c r="G70" s="551" t="s">
        <v>432</v>
      </c>
      <c r="H70" s="1004">
        <v>3</v>
      </c>
      <c r="I70" s="1001">
        <f>I68+TIME(0,H68,0)</f>
        <v>0.33888888888888885</v>
      </c>
    </row>
    <row r="71" spans="3:9" s="28" customFormat="1" ht="16.5" customHeight="1">
      <c r="C71" s="35" t="s">
        <v>440</v>
      </c>
      <c r="D71" s="31" t="s">
        <v>424</v>
      </c>
      <c r="E71" s="472" t="s">
        <v>101</v>
      </c>
      <c r="F71" s="31" t="s">
        <v>374</v>
      </c>
      <c r="G71" s="31" t="s">
        <v>433</v>
      </c>
      <c r="H71" s="59">
        <v>3</v>
      </c>
      <c r="I71" s="55">
        <f aca="true" t="shared" si="0" ref="I71:I86">I70+TIME(0,H70,0)</f>
        <v>0.3409722222222222</v>
      </c>
    </row>
    <row r="72" spans="3:9" s="81" customFormat="1" ht="16.5" customHeight="1">
      <c r="C72" s="1002" t="s">
        <v>441</v>
      </c>
      <c r="D72" s="82" t="s">
        <v>424</v>
      </c>
      <c r="E72" s="993" t="s">
        <v>78</v>
      </c>
      <c r="F72" s="864" t="s">
        <v>372</v>
      </c>
      <c r="G72" s="82" t="s">
        <v>358</v>
      </c>
      <c r="H72" s="1004">
        <v>3</v>
      </c>
      <c r="I72" s="1001">
        <f t="shared" si="0"/>
        <v>0.3430555555555555</v>
      </c>
    </row>
    <row r="73" spans="3:9" s="4" customFormat="1" ht="16.5" customHeight="1">
      <c r="C73" s="5" t="s">
        <v>443</v>
      </c>
      <c r="D73" s="6" t="s">
        <v>424</v>
      </c>
      <c r="E73" s="7" t="s">
        <v>79</v>
      </c>
      <c r="F73" s="8" t="s">
        <v>372</v>
      </c>
      <c r="G73" s="6" t="s">
        <v>109</v>
      </c>
      <c r="H73" s="59">
        <v>3</v>
      </c>
      <c r="I73" s="55">
        <f t="shared" si="0"/>
        <v>0.34513888888888883</v>
      </c>
    </row>
    <row r="74" spans="3:9" s="81" customFormat="1" ht="16.5" customHeight="1">
      <c r="C74" s="1005" t="s">
        <v>444</v>
      </c>
      <c r="D74" s="82" t="s">
        <v>424</v>
      </c>
      <c r="E74" s="993" t="s">
        <v>406</v>
      </c>
      <c r="F74" s="864" t="s">
        <v>372</v>
      </c>
      <c r="G74" s="82" t="s">
        <v>173</v>
      </c>
      <c r="H74" s="1004">
        <v>3</v>
      </c>
      <c r="I74" s="1001">
        <f t="shared" si="0"/>
        <v>0.34722222222222215</v>
      </c>
    </row>
    <row r="75" spans="3:9" s="4" customFormat="1" ht="16.5" customHeight="1">
      <c r="C75" s="5" t="s">
        <v>445</v>
      </c>
      <c r="D75" s="6" t="s">
        <v>424</v>
      </c>
      <c r="E75" s="7" t="s">
        <v>87</v>
      </c>
      <c r="F75" s="8" t="s">
        <v>372</v>
      </c>
      <c r="G75" s="6" t="s">
        <v>619</v>
      </c>
      <c r="H75" s="59">
        <v>3</v>
      </c>
      <c r="I75" s="55">
        <f t="shared" si="0"/>
        <v>0.3493055555555555</v>
      </c>
    </row>
    <row r="76" spans="2:9" s="257" customFormat="1" ht="16.5" customHeight="1">
      <c r="B76" s="221"/>
      <c r="C76" s="261" t="s">
        <v>91</v>
      </c>
      <c r="D76" s="258" t="s">
        <v>424</v>
      </c>
      <c r="E76" s="264" t="s">
        <v>9</v>
      </c>
      <c r="F76" s="259" t="s">
        <v>372</v>
      </c>
      <c r="G76" s="258" t="s">
        <v>576</v>
      </c>
      <c r="H76" s="260">
        <v>3</v>
      </c>
      <c r="I76" s="68">
        <f t="shared" si="0"/>
        <v>0.3513888888888888</v>
      </c>
    </row>
    <row r="77" spans="2:9" s="4" customFormat="1" ht="16.5" customHeight="1">
      <c r="B77" s="16"/>
      <c r="C77" s="5" t="s">
        <v>252</v>
      </c>
      <c r="D77" s="6" t="s">
        <v>424</v>
      </c>
      <c r="E77" s="7" t="s">
        <v>10</v>
      </c>
      <c r="F77" s="8" t="s">
        <v>372</v>
      </c>
      <c r="G77" s="6" t="s">
        <v>617</v>
      </c>
      <c r="H77" s="63">
        <v>3</v>
      </c>
      <c r="I77" s="55">
        <f t="shared" si="0"/>
        <v>0.35347222222222213</v>
      </c>
    </row>
    <row r="78" spans="3:9" s="30" customFormat="1" ht="16.5" customHeight="1">
      <c r="C78" s="261" t="s">
        <v>347</v>
      </c>
      <c r="D78" s="275" t="s">
        <v>424</v>
      </c>
      <c r="E78" s="1415" t="s">
        <v>338</v>
      </c>
      <c r="F78" s="275" t="s">
        <v>374</v>
      </c>
      <c r="G78" s="275" t="s">
        <v>360</v>
      </c>
      <c r="H78" s="284">
        <v>3</v>
      </c>
      <c r="I78" s="68">
        <f t="shared" si="0"/>
        <v>0.35555555555555546</v>
      </c>
    </row>
    <row r="79" spans="3:9" s="28" customFormat="1" ht="16.5" customHeight="1">
      <c r="C79" s="34" t="s">
        <v>139</v>
      </c>
      <c r="D79" s="31" t="s">
        <v>424</v>
      </c>
      <c r="E79" s="7" t="s">
        <v>363</v>
      </c>
      <c r="F79" s="8" t="s">
        <v>372</v>
      </c>
      <c r="G79" s="6" t="s">
        <v>351</v>
      </c>
      <c r="H79" s="59">
        <v>3</v>
      </c>
      <c r="I79" s="55">
        <f t="shared" si="0"/>
        <v>0.3576388888888888</v>
      </c>
    </row>
    <row r="80" spans="2:9" s="257" customFormat="1" ht="16.5" customHeight="1">
      <c r="B80" s="221"/>
      <c r="C80" s="261" t="s">
        <v>460</v>
      </c>
      <c r="D80" s="258" t="s">
        <v>424</v>
      </c>
      <c r="E80" s="264" t="s">
        <v>632</v>
      </c>
      <c r="F80" s="259" t="s">
        <v>372</v>
      </c>
      <c r="G80" s="258" t="s">
        <v>523</v>
      </c>
      <c r="H80" s="260">
        <v>3</v>
      </c>
      <c r="I80" s="68">
        <f t="shared" si="0"/>
        <v>0.3597222222222221</v>
      </c>
    </row>
    <row r="81" spans="2:9" s="4" customFormat="1" ht="16.5" customHeight="1">
      <c r="B81" s="16"/>
      <c r="C81" s="5" t="s">
        <v>526</v>
      </c>
      <c r="D81" s="6" t="s">
        <v>424</v>
      </c>
      <c r="E81" s="7" t="s">
        <v>39</v>
      </c>
      <c r="F81" s="8" t="s">
        <v>372</v>
      </c>
      <c r="G81" s="6" t="s">
        <v>38</v>
      </c>
      <c r="H81" s="63">
        <v>3</v>
      </c>
      <c r="I81" s="55">
        <f t="shared" si="0"/>
        <v>0.36180555555555544</v>
      </c>
    </row>
    <row r="82" spans="2:9" s="257" customFormat="1" ht="16.5" customHeight="1">
      <c r="B82" s="221"/>
      <c r="C82" s="261" t="s">
        <v>581</v>
      </c>
      <c r="D82" s="258" t="s">
        <v>424</v>
      </c>
      <c r="E82" s="264" t="s">
        <v>40</v>
      </c>
      <c r="F82" s="259" t="s">
        <v>372</v>
      </c>
      <c r="G82" s="258" t="s">
        <v>435</v>
      </c>
      <c r="H82" s="260">
        <v>3</v>
      </c>
      <c r="I82" s="68">
        <f t="shared" si="0"/>
        <v>0.36388888888888876</v>
      </c>
    </row>
    <row r="83" spans="2:9" s="4" customFormat="1" ht="16.5" customHeight="1">
      <c r="B83" s="16"/>
      <c r="C83" s="5" t="s">
        <v>622</v>
      </c>
      <c r="D83" s="6" t="s">
        <v>424</v>
      </c>
      <c r="E83" s="7" t="s">
        <v>580</v>
      </c>
      <c r="F83" s="8" t="s">
        <v>372</v>
      </c>
      <c r="G83" s="6" t="s">
        <v>618</v>
      </c>
      <c r="H83" s="63">
        <v>3</v>
      </c>
      <c r="I83" s="55">
        <f t="shared" si="0"/>
        <v>0.3659722222222221</v>
      </c>
    </row>
    <row r="84" spans="3:9" s="21" customFormat="1" ht="16.5" customHeight="1">
      <c r="C84" s="261" t="s">
        <v>41</v>
      </c>
      <c r="D84" s="222" t="s">
        <v>424</v>
      </c>
      <c r="E84" s="1114" t="s">
        <v>450</v>
      </c>
      <c r="F84" s="222" t="s">
        <v>374</v>
      </c>
      <c r="G84" s="222" t="s">
        <v>191</v>
      </c>
      <c r="H84" s="284">
        <v>3</v>
      </c>
      <c r="I84" s="68">
        <f t="shared" si="0"/>
        <v>0.3680555555555554</v>
      </c>
    </row>
    <row r="85" spans="2:9" s="4" customFormat="1" ht="16.5" customHeight="1">
      <c r="B85" s="16"/>
      <c r="C85" s="5" t="s">
        <v>42</v>
      </c>
      <c r="D85" s="6" t="s">
        <v>424</v>
      </c>
      <c r="E85" s="7" t="s">
        <v>11</v>
      </c>
      <c r="F85" s="8" t="s">
        <v>372</v>
      </c>
      <c r="G85" s="6" t="s">
        <v>434</v>
      </c>
      <c r="H85" s="63">
        <v>3</v>
      </c>
      <c r="I85" s="55">
        <f t="shared" si="0"/>
        <v>0.37013888888888874</v>
      </c>
    </row>
    <row r="86" spans="2:9" s="257" customFormat="1" ht="16.5" customHeight="1">
      <c r="B86" s="221"/>
      <c r="C86" s="261" t="s">
        <v>43</v>
      </c>
      <c r="D86" s="258" t="s">
        <v>424</v>
      </c>
      <c r="E86" s="264" t="s">
        <v>623</v>
      </c>
      <c r="F86" s="259" t="s">
        <v>372</v>
      </c>
      <c r="G86" s="258" t="s">
        <v>150</v>
      </c>
      <c r="H86" s="284">
        <v>3</v>
      </c>
      <c r="I86" s="68">
        <f t="shared" si="0"/>
        <v>0.37222222222222207</v>
      </c>
    </row>
    <row r="87" spans="3:9" s="28" customFormat="1" ht="16.5" customHeight="1">
      <c r="C87" s="34">
        <v>4.3</v>
      </c>
      <c r="D87" s="31" t="s">
        <v>424</v>
      </c>
      <c r="E87" s="24" t="s">
        <v>332</v>
      </c>
      <c r="F87" s="31" t="s">
        <v>374</v>
      </c>
      <c r="G87" s="14" t="s">
        <v>230</v>
      </c>
      <c r="H87" s="59">
        <v>3</v>
      </c>
      <c r="I87" s="55">
        <f>I86+TIME(0,H86,0)</f>
        <v>0.3743055555555554</v>
      </c>
    </row>
    <row r="88" spans="3:9" s="30" customFormat="1" ht="16.5" customHeight="1">
      <c r="C88" s="277">
        <v>4.4</v>
      </c>
      <c r="D88" s="275" t="s">
        <v>424</v>
      </c>
      <c r="E88" s="273" t="s">
        <v>140</v>
      </c>
      <c r="F88" s="275" t="s">
        <v>374</v>
      </c>
      <c r="G88" s="258" t="s">
        <v>567</v>
      </c>
      <c r="H88" s="284">
        <v>3</v>
      </c>
      <c r="I88" s="68">
        <f>I87+TIME(0,H87,0)</f>
        <v>0.3763888888888887</v>
      </c>
    </row>
    <row r="89" spans="3:9" s="28" customFormat="1" ht="16.5" customHeight="1">
      <c r="C89" s="34"/>
      <c r="D89" s="31"/>
      <c r="E89" s="31"/>
      <c r="F89" s="31"/>
      <c r="G89" s="6"/>
      <c r="H89" s="59"/>
      <c r="I89" s="55"/>
    </row>
    <row r="90" spans="3:9" s="272" customFormat="1" ht="16.5" customHeight="1">
      <c r="C90" s="27">
        <v>5</v>
      </c>
      <c r="D90" s="20"/>
      <c r="E90" s="20" t="s">
        <v>428</v>
      </c>
      <c r="F90" s="20"/>
      <c r="G90" s="20"/>
      <c r="H90" s="274"/>
      <c r="I90" s="276"/>
    </row>
    <row r="91" spans="3:9" s="217" customFormat="1" ht="16.5" customHeight="1">
      <c r="C91" s="218">
        <v>5.1</v>
      </c>
      <c r="D91" s="144"/>
      <c r="E91" s="1232" t="s">
        <v>346</v>
      </c>
      <c r="F91" s="145"/>
      <c r="G91" s="145"/>
      <c r="H91" s="219"/>
      <c r="I91" s="143"/>
    </row>
    <row r="92" spans="3:9" s="751" customFormat="1" ht="16.5" customHeight="1">
      <c r="C92" s="752" t="s">
        <v>241</v>
      </c>
      <c r="D92" s="753" t="s">
        <v>421</v>
      </c>
      <c r="E92" s="1013" t="s">
        <v>92</v>
      </c>
      <c r="F92" s="753" t="s">
        <v>372</v>
      </c>
      <c r="G92" s="755" t="s">
        <v>432</v>
      </c>
      <c r="H92" s="756">
        <v>8</v>
      </c>
      <c r="I92" s="735">
        <f>I88+TIME(0,H88,0)</f>
        <v>0.37847222222222204</v>
      </c>
    </row>
    <row r="93" spans="3:9" s="133" customFormat="1" ht="16.5" customHeight="1">
      <c r="C93" s="127" t="s">
        <v>462</v>
      </c>
      <c r="D93" s="131" t="s">
        <v>421</v>
      </c>
      <c r="E93" s="1012" t="s">
        <v>102</v>
      </c>
      <c r="F93" s="131" t="s">
        <v>372</v>
      </c>
      <c r="G93" s="134" t="s">
        <v>433</v>
      </c>
      <c r="H93" s="132">
        <v>8</v>
      </c>
      <c r="I93" s="750">
        <f>I92+TIME(0,H92,0)</f>
        <v>0.3840277777777776</v>
      </c>
    </row>
    <row r="94" spans="3:9" s="744" customFormat="1" ht="16.5" customHeight="1">
      <c r="C94" s="745" t="s">
        <v>242</v>
      </c>
      <c r="D94" s="746" t="s">
        <v>421</v>
      </c>
      <c r="E94" s="1015" t="s">
        <v>80</v>
      </c>
      <c r="F94" s="747" t="s">
        <v>372</v>
      </c>
      <c r="G94" s="746" t="s">
        <v>358</v>
      </c>
      <c r="H94" s="756">
        <v>8</v>
      </c>
      <c r="I94" s="749">
        <f>I93+TIME(0,H93,0)</f>
        <v>0.3895833333333331</v>
      </c>
    </row>
    <row r="95" spans="3:9" s="217" customFormat="1" ht="16.5" customHeight="1">
      <c r="C95" s="218" t="s">
        <v>243</v>
      </c>
      <c r="D95" s="144" t="s">
        <v>421</v>
      </c>
      <c r="E95" s="1014" t="s">
        <v>81</v>
      </c>
      <c r="F95" s="145" t="s">
        <v>372</v>
      </c>
      <c r="G95" s="144" t="s">
        <v>109</v>
      </c>
      <c r="H95" s="132">
        <v>8</v>
      </c>
      <c r="I95" s="143">
        <f>I94+TIME(0,H94,0)</f>
        <v>0.39513888888888865</v>
      </c>
    </row>
    <row r="96" spans="3:9" s="744" customFormat="1" ht="16.5" customHeight="1">
      <c r="C96" s="752" t="s">
        <v>107</v>
      </c>
      <c r="D96" s="746" t="s">
        <v>421</v>
      </c>
      <c r="E96" s="1015" t="s">
        <v>407</v>
      </c>
      <c r="F96" s="747" t="s">
        <v>372</v>
      </c>
      <c r="G96" s="746" t="s">
        <v>173</v>
      </c>
      <c r="H96" s="756">
        <v>8</v>
      </c>
      <c r="I96" s="749">
        <f>I95+TIME(0,H95,0)</f>
        <v>0.4006944444444442</v>
      </c>
    </row>
    <row r="97" spans="3:9" s="217" customFormat="1" ht="16.5" customHeight="1">
      <c r="C97" s="127" t="s">
        <v>244</v>
      </c>
      <c r="D97" s="144" t="s">
        <v>421</v>
      </c>
      <c r="E97" s="1014" t="s">
        <v>88</v>
      </c>
      <c r="F97" s="145" t="s">
        <v>372</v>
      </c>
      <c r="G97" s="144" t="s">
        <v>619</v>
      </c>
      <c r="H97" s="219">
        <v>8</v>
      </c>
      <c r="I97" s="143">
        <f>I96+TIME(0,H96,0)</f>
        <v>0.4062499999999997</v>
      </c>
    </row>
    <row r="98" spans="3:9" s="272" customFormat="1" ht="16.5" customHeight="1">
      <c r="C98" s="27"/>
      <c r="D98" s="20"/>
      <c r="E98" s="20"/>
      <c r="F98" s="20"/>
      <c r="G98" s="273"/>
      <c r="H98" s="274"/>
      <c r="I98" s="749"/>
    </row>
    <row r="99" spans="3:9" s="23" customFormat="1" ht="16.5" customHeight="1">
      <c r="C99" s="19"/>
      <c r="D99" s="22"/>
      <c r="E99" s="22" t="s">
        <v>176</v>
      </c>
      <c r="F99" s="22" t="s">
        <v>372</v>
      </c>
      <c r="G99" s="22" t="s">
        <v>373</v>
      </c>
      <c r="H99" s="58">
        <v>0</v>
      </c>
      <c r="I99" s="143">
        <f>I97+TIME(0,H97,0)</f>
        <v>0.41180555555555526</v>
      </c>
    </row>
    <row r="100" spans="3:9" s="272" customFormat="1" ht="16.5" customHeight="1">
      <c r="C100" s="27"/>
      <c r="D100" s="20"/>
      <c r="E100" s="20"/>
      <c r="F100" s="20"/>
      <c r="G100" s="20"/>
      <c r="H100" s="274"/>
      <c r="I100" s="276"/>
    </row>
    <row r="101" spans="3:9" s="25" customFormat="1" ht="16.5" customHeight="1">
      <c r="C101" s="16"/>
      <c r="D101" s="12"/>
      <c r="E101" s="139" t="s">
        <v>425</v>
      </c>
      <c r="H101" s="140">
        <v>30</v>
      </c>
      <c r="I101" s="141">
        <f>I99+TIME(0,H99,0)</f>
        <v>0.41180555555555526</v>
      </c>
    </row>
    <row r="102" spans="3:9" s="21" customFormat="1" ht="16.5" customHeight="1">
      <c r="C102" s="221"/>
      <c r="D102" s="222"/>
      <c r="E102" s="757"/>
      <c r="H102" s="638"/>
      <c r="I102" s="271"/>
    </row>
    <row r="103" spans="3:9" s="23" customFormat="1" ht="16.5" customHeight="1">
      <c r="C103" s="19"/>
      <c r="D103" s="142"/>
      <c r="E103" s="24" t="s">
        <v>177</v>
      </c>
      <c r="F103" s="142"/>
      <c r="G103" s="142"/>
      <c r="H103" s="58"/>
      <c r="I103" s="141">
        <f>I101+TIME(0,H101,0)</f>
        <v>0.4326388888888886</v>
      </c>
    </row>
    <row r="104" spans="3:9" s="272" customFormat="1" ht="16.5" customHeight="1">
      <c r="C104" s="27"/>
      <c r="D104" s="758"/>
      <c r="E104" s="273"/>
      <c r="F104" s="758"/>
      <c r="G104" s="758"/>
      <c r="H104" s="274"/>
      <c r="I104" s="271"/>
    </row>
    <row r="105" spans="2:9" s="217" customFormat="1" ht="16.5" customHeight="1">
      <c r="B105" s="1006"/>
      <c r="C105" s="218" t="s">
        <v>245</v>
      </c>
      <c r="D105" s="131" t="s">
        <v>421</v>
      </c>
      <c r="E105" s="1014" t="s">
        <v>13</v>
      </c>
      <c r="F105" s="145" t="s">
        <v>372</v>
      </c>
      <c r="G105" s="144" t="s">
        <v>576</v>
      </c>
      <c r="H105" s="219">
        <v>8</v>
      </c>
      <c r="I105" s="143">
        <f>I103+TIME(0,H103,0)</f>
        <v>0.4326388888888886</v>
      </c>
    </row>
    <row r="106" spans="2:9" s="744" customFormat="1" ht="16.5" customHeight="1">
      <c r="B106" s="853"/>
      <c r="C106" s="745" t="s">
        <v>174</v>
      </c>
      <c r="D106" s="753" t="s">
        <v>421</v>
      </c>
      <c r="E106" s="1015" t="s">
        <v>12</v>
      </c>
      <c r="F106" s="747" t="s">
        <v>372</v>
      </c>
      <c r="G106" s="746" t="s">
        <v>617</v>
      </c>
      <c r="H106" s="748">
        <v>8</v>
      </c>
      <c r="I106" s="749">
        <f>I105+TIME(0,H105,0)</f>
        <v>0.4381944444444441</v>
      </c>
    </row>
    <row r="107" spans="3:9" s="133" customFormat="1" ht="16.5" customHeight="1">
      <c r="C107" s="218" t="s">
        <v>348</v>
      </c>
      <c r="D107" s="131" t="s">
        <v>421</v>
      </c>
      <c r="E107" s="1012" t="s">
        <v>339</v>
      </c>
      <c r="F107" s="131" t="s">
        <v>372</v>
      </c>
      <c r="G107" s="134" t="s">
        <v>360</v>
      </c>
      <c r="H107" s="219">
        <v>8</v>
      </c>
      <c r="I107" s="143">
        <f aca="true" t="shared" si="1" ref="I107:I112">I106+TIME(0,H106,0)</f>
        <v>0.44374999999999964</v>
      </c>
    </row>
    <row r="108" spans="3:9" s="751" customFormat="1" ht="16.5" customHeight="1">
      <c r="C108" s="752" t="s">
        <v>142</v>
      </c>
      <c r="D108" s="753" t="s">
        <v>421</v>
      </c>
      <c r="E108" s="1013" t="s">
        <v>364</v>
      </c>
      <c r="F108" s="753" t="s">
        <v>372</v>
      </c>
      <c r="G108" s="1233" t="s">
        <v>351</v>
      </c>
      <c r="H108" s="748">
        <v>8</v>
      </c>
      <c r="I108" s="749">
        <f t="shared" si="1"/>
        <v>0.4493055555555552</v>
      </c>
    </row>
    <row r="109" spans="2:9" s="217" customFormat="1" ht="16.5" customHeight="1">
      <c r="B109" s="1006"/>
      <c r="C109" s="218" t="s">
        <v>82</v>
      </c>
      <c r="D109" s="131" t="s">
        <v>421</v>
      </c>
      <c r="E109" s="1014" t="s">
        <v>633</v>
      </c>
      <c r="F109" s="145" t="s">
        <v>372</v>
      </c>
      <c r="G109" s="144" t="s">
        <v>523</v>
      </c>
      <c r="H109" s="219">
        <v>8</v>
      </c>
      <c r="I109" s="143">
        <f t="shared" si="1"/>
        <v>0.4548611111111107</v>
      </c>
    </row>
    <row r="110" spans="2:9" s="744" customFormat="1" ht="16.5" customHeight="1">
      <c r="B110" s="853"/>
      <c r="C110" s="745" t="s">
        <v>344</v>
      </c>
      <c r="D110" s="746" t="s">
        <v>424</v>
      </c>
      <c r="E110" s="1015" t="s">
        <v>44</v>
      </c>
      <c r="F110" s="747" t="s">
        <v>372</v>
      </c>
      <c r="G110" s="746" t="s">
        <v>38</v>
      </c>
      <c r="H110" s="748">
        <v>8</v>
      </c>
      <c r="I110" s="749">
        <f t="shared" si="1"/>
        <v>0.46041666666666625</v>
      </c>
    </row>
    <row r="111" spans="2:9" s="217" customFormat="1" ht="16.5" customHeight="1">
      <c r="B111" s="1006"/>
      <c r="C111" s="218" t="s">
        <v>527</v>
      </c>
      <c r="D111" s="144" t="s">
        <v>424</v>
      </c>
      <c r="E111" s="1014" t="s">
        <v>45</v>
      </c>
      <c r="F111" s="145" t="s">
        <v>372</v>
      </c>
      <c r="G111" s="144" t="s">
        <v>435</v>
      </c>
      <c r="H111" s="219">
        <v>8</v>
      </c>
      <c r="I111" s="143">
        <f t="shared" si="1"/>
        <v>0.4659722222222218</v>
      </c>
    </row>
    <row r="112" spans="2:9" s="744" customFormat="1" ht="16.5" customHeight="1">
      <c r="B112" s="853"/>
      <c r="C112" s="745" t="s">
        <v>585</v>
      </c>
      <c r="D112" s="753" t="s">
        <v>421</v>
      </c>
      <c r="E112" s="1015" t="s">
        <v>582</v>
      </c>
      <c r="F112" s="747" t="s">
        <v>372</v>
      </c>
      <c r="G112" s="746" t="s">
        <v>618</v>
      </c>
      <c r="H112" s="748">
        <v>8</v>
      </c>
      <c r="I112" s="749">
        <f t="shared" si="1"/>
        <v>0.4715277777777773</v>
      </c>
    </row>
    <row r="113" spans="3:9" s="133" customFormat="1" ht="16.5" customHeight="1">
      <c r="C113" s="218" t="s">
        <v>586</v>
      </c>
      <c r="D113" s="131" t="s">
        <v>421</v>
      </c>
      <c r="E113" s="1012" t="s">
        <v>175</v>
      </c>
      <c r="F113" s="131" t="s">
        <v>372</v>
      </c>
      <c r="G113" s="134" t="s">
        <v>105</v>
      </c>
      <c r="H113" s="219">
        <v>8</v>
      </c>
      <c r="I113" s="143">
        <f aca="true" t="shared" si="2" ref="I113:I119">I112+TIME(0,H112,0)</f>
        <v>0.47708333333333286</v>
      </c>
    </row>
    <row r="114" spans="3:9" s="751" customFormat="1" ht="16.5" customHeight="1">
      <c r="C114" s="745" t="s">
        <v>46</v>
      </c>
      <c r="D114" s="753" t="s">
        <v>421</v>
      </c>
      <c r="E114" s="1224" t="s">
        <v>342</v>
      </c>
      <c r="F114" s="753" t="s">
        <v>372</v>
      </c>
      <c r="G114" s="755" t="s">
        <v>150</v>
      </c>
      <c r="H114" s="748"/>
      <c r="I114" s="749"/>
    </row>
    <row r="115" spans="3:9" s="133" customFormat="1" ht="16.5" customHeight="1">
      <c r="C115" s="218" t="s">
        <v>47</v>
      </c>
      <c r="D115" s="131" t="s">
        <v>421</v>
      </c>
      <c r="E115" s="1223" t="s">
        <v>343</v>
      </c>
      <c r="F115" s="131" t="s">
        <v>372</v>
      </c>
      <c r="G115" s="134" t="s">
        <v>191</v>
      </c>
      <c r="H115" s="219"/>
      <c r="I115" s="143"/>
    </row>
    <row r="116" spans="2:9" s="744" customFormat="1" ht="16.5" customHeight="1">
      <c r="B116" s="853"/>
      <c r="C116" s="745" t="s">
        <v>48</v>
      </c>
      <c r="D116" s="753" t="s">
        <v>421</v>
      </c>
      <c r="E116" s="1225" t="s">
        <v>14</v>
      </c>
      <c r="F116" s="747" t="s">
        <v>372</v>
      </c>
      <c r="G116" s="746" t="s">
        <v>434</v>
      </c>
      <c r="H116" s="748"/>
      <c r="I116" s="735"/>
    </row>
    <row r="117" spans="3:9" s="133" customFormat="1" ht="16.5" customHeight="1">
      <c r="C117" s="127">
        <v>5.2</v>
      </c>
      <c r="D117" s="131" t="s">
        <v>421</v>
      </c>
      <c r="E117" s="135" t="s">
        <v>341</v>
      </c>
      <c r="F117" s="131" t="s">
        <v>372</v>
      </c>
      <c r="G117" s="134" t="s">
        <v>230</v>
      </c>
      <c r="H117" s="219">
        <v>8</v>
      </c>
      <c r="I117" s="143">
        <f>I113+TIME(0,H113,0)</f>
        <v>0.4826388888888884</v>
      </c>
    </row>
    <row r="118" spans="3:9" s="751" customFormat="1" ht="16.5" customHeight="1">
      <c r="C118" s="752">
        <v>5.3</v>
      </c>
      <c r="D118" s="753" t="s">
        <v>421</v>
      </c>
      <c r="E118" s="754" t="s">
        <v>141</v>
      </c>
      <c r="F118" s="747" t="s">
        <v>372</v>
      </c>
      <c r="G118" s="746" t="s">
        <v>567</v>
      </c>
      <c r="H118" s="748">
        <v>8</v>
      </c>
      <c r="I118" s="749">
        <f t="shared" si="2"/>
        <v>0.48819444444444393</v>
      </c>
    </row>
    <row r="119" spans="3:9" s="133" customFormat="1" ht="16.5" customHeight="1">
      <c r="C119" s="127" t="s">
        <v>179</v>
      </c>
      <c r="D119" s="131"/>
      <c r="E119" s="131"/>
      <c r="F119" s="131"/>
      <c r="G119" s="134"/>
      <c r="H119" s="132"/>
      <c r="I119" s="143">
        <f t="shared" si="2"/>
        <v>0.49374999999999947</v>
      </c>
    </row>
    <row r="120" spans="3:9" s="220" customFormat="1" ht="16.5" customHeight="1">
      <c r="C120" s="221"/>
      <c r="D120" s="222"/>
      <c r="E120" s="223"/>
      <c r="F120" s="222"/>
      <c r="G120" s="256"/>
      <c r="H120" s="263"/>
      <c r="I120" s="271"/>
    </row>
    <row r="121" spans="3:9" s="23" customFormat="1" ht="16.5" customHeight="1">
      <c r="C121" s="19">
        <v>6</v>
      </c>
      <c r="D121" s="22"/>
      <c r="E121" s="24" t="s">
        <v>429</v>
      </c>
      <c r="F121" s="22"/>
      <c r="G121" s="22"/>
      <c r="H121" s="58">
        <v>8</v>
      </c>
      <c r="I121" s="1121">
        <f>I119+TIME(0,H119,0)</f>
        <v>0.49374999999999947</v>
      </c>
    </row>
    <row r="122" spans="3:9" s="257" customFormat="1" ht="16.5" customHeight="1">
      <c r="C122" s="261">
        <v>6.1</v>
      </c>
      <c r="D122" s="258"/>
      <c r="E122" s="264" t="s">
        <v>346</v>
      </c>
      <c r="F122" s="259"/>
      <c r="G122" s="259"/>
      <c r="H122" s="260"/>
      <c r="I122" s="225"/>
    </row>
    <row r="123" spans="3:9" s="28" customFormat="1" ht="16.5" customHeight="1">
      <c r="C123" s="32" t="s">
        <v>234</v>
      </c>
      <c r="D123" s="29" t="s">
        <v>421</v>
      </c>
      <c r="E123" s="1016" t="s">
        <v>92</v>
      </c>
      <c r="F123" s="29" t="s">
        <v>372</v>
      </c>
      <c r="G123" s="31" t="s">
        <v>432</v>
      </c>
      <c r="H123" s="54"/>
      <c r="I123" s="55"/>
    </row>
    <row r="124" spans="3:9" s="30" customFormat="1" ht="16.5" customHeight="1">
      <c r="C124" s="33" t="s">
        <v>235</v>
      </c>
      <c r="D124" s="743" t="s">
        <v>421</v>
      </c>
      <c r="E124" s="1017" t="s">
        <v>102</v>
      </c>
      <c r="F124" s="743" t="s">
        <v>372</v>
      </c>
      <c r="G124" s="275" t="s">
        <v>433</v>
      </c>
      <c r="H124" s="60"/>
      <c r="I124" s="68"/>
    </row>
    <row r="125" spans="3:9" s="268" customFormat="1" ht="16.5" customHeight="1">
      <c r="C125" s="5" t="s">
        <v>236</v>
      </c>
      <c r="D125" s="29" t="s">
        <v>421</v>
      </c>
      <c r="E125" s="9" t="s">
        <v>80</v>
      </c>
      <c r="F125" s="8" t="s">
        <v>372</v>
      </c>
      <c r="G125" s="269" t="s">
        <v>358</v>
      </c>
      <c r="H125" s="267"/>
      <c r="I125" s="141"/>
    </row>
    <row r="126" spans="3:9" s="270" customFormat="1" ht="16.5" customHeight="1">
      <c r="C126" s="261" t="s">
        <v>237</v>
      </c>
      <c r="D126" s="743" t="s">
        <v>421</v>
      </c>
      <c r="E126" s="262" t="s">
        <v>81</v>
      </c>
      <c r="F126" s="259" t="s">
        <v>372</v>
      </c>
      <c r="G126" s="639" t="s">
        <v>109</v>
      </c>
      <c r="H126" s="742"/>
      <c r="I126" s="271"/>
    </row>
    <row r="127" spans="3:9" s="268" customFormat="1" ht="16.5" customHeight="1">
      <c r="C127" s="19" t="s">
        <v>238</v>
      </c>
      <c r="D127" s="29" t="s">
        <v>421</v>
      </c>
      <c r="E127" s="9" t="s">
        <v>407</v>
      </c>
      <c r="F127" s="8" t="s">
        <v>372</v>
      </c>
      <c r="G127" s="269" t="s">
        <v>173</v>
      </c>
      <c r="H127" s="267"/>
      <c r="I127" s="141"/>
    </row>
    <row r="128" spans="3:9" s="270" customFormat="1" ht="16.5" customHeight="1">
      <c r="C128" s="27" t="s">
        <v>239</v>
      </c>
      <c r="D128" s="743" t="s">
        <v>421</v>
      </c>
      <c r="E128" s="262" t="s">
        <v>88</v>
      </c>
      <c r="F128" s="259" t="s">
        <v>372</v>
      </c>
      <c r="G128" s="639" t="s">
        <v>619</v>
      </c>
      <c r="H128" s="742"/>
      <c r="I128" s="271"/>
    </row>
    <row r="129" spans="2:9" s="268" customFormat="1" ht="16.5" customHeight="1">
      <c r="B129" s="16"/>
      <c r="C129" s="5" t="s">
        <v>240</v>
      </c>
      <c r="D129" s="22" t="s">
        <v>421</v>
      </c>
      <c r="E129" s="9" t="s">
        <v>13</v>
      </c>
      <c r="F129" s="8" t="s">
        <v>372</v>
      </c>
      <c r="G129" s="269" t="s">
        <v>576</v>
      </c>
      <c r="H129" s="267"/>
      <c r="I129" s="66"/>
    </row>
    <row r="130" spans="2:9" s="270" customFormat="1" ht="16.5" customHeight="1">
      <c r="B130" s="221"/>
      <c r="C130" s="261" t="s">
        <v>178</v>
      </c>
      <c r="D130" s="20" t="s">
        <v>421</v>
      </c>
      <c r="E130" s="262" t="s">
        <v>12</v>
      </c>
      <c r="F130" s="259" t="s">
        <v>372</v>
      </c>
      <c r="G130" s="639" t="s">
        <v>617</v>
      </c>
      <c r="H130" s="742"/>
      <c r="I130" s="276"/>
    </row>
    <row r="131" spans="3:9" s="28" customFormat="1" ht="16.5" customHeight="1">
      <c r="C131" s="5" t="s">
        <v>349</v>
      </c>
      <c r="D131" s="29" t="s">
        <v>421</v>
      </c>
      <c r="E131" s="1016" t="s">
        <v>339</v>
      </c>
      <c r="F131" s="29" t="s">
        <v>372</v>
      </c>
      <c r="G131" s="31" t="s">
        <v>360</v>
      </c>
      <c r="H131" s="54"/>
      <c r="I131" s="55"/>
    </row>
    <row r="132" spans="3:9" s="272" customFormat="1" ht="16.5" customHeight="1">
      <c r="C132" s="33" t="s">
        <v>143</v>
      </c>
      <c r="D132" s="20" t="s">
        <v>421</v>
      </c>
      <c r="E132" s="1018" t="s">
        <v>364</v>
      </c>
      <c r="F132" s="20" t="s">
        <v>372</v>
      </c>
      <c r="G132" s="222" t="s">
        <v>351</v>
      </c>
      <c r="H132" s="274"/>
      <c r="I132" s="276"/>
    </row>
    <row r="133" spans="2:9" s="268" customFormat="1" ht="16.5" customHeight="1">
      <c r="B133" s="16"/>
      <c r="C133" s="5" t="s">
        <v>83</v>
      </c>
      <c r="D133" s="22" t="s">
        <v>421</v>
      </c>
      <c r="E133" s="9" t="s">
        <v>633</v>
      </c>
      <c r="F133" s="8" t="s">
        <v>372</v>
      </c>
      <c r="G133" s="269" t="s">
        <v>523</v>
      </c>
      <c r="H133" s="267"/>
      <c r="I133" s="141"/>
    </row>
    <row r="134" spans="2:9" s="270" customFormat="1" ht="16.5" customHeight="1">
      <c r="B134" s="221"/>
      <c r="C134" s="261" t="s">
        <v>461</v>
      </c>
      <c r="D134" s="639" t="s">
        <v>424</v>
      </c>
      <c r="E134" s="262" t="s">
        <v>44</v>
      </c>
      <c r="F134" s="259" t="s">
        <v>372</v>
      </c>
      <c r="G134" s="639" t="s">
        <v>38</v>
      </c>
      <c r="H134" s="742"/>
      <c r="I134" s="276"/>
    </row>
    <row r="135" spans="2:9" s="268" customFormat="1" ht="16.5" customHeight="1">
      <c r="B135" s="16"/>
      <c r="C135" s="5" t="s">
        <v>528</v>
      </c>
      <c r="D135" s="269" t="s">
        <v>424</v>
      </c>
      <c r="E135" s="9" t="s">
        <v>45</v>
      </c>
      <c r="F135" s="8" t="s">
        <v>372</v>
      </c>
      <c r="G135" s="269" t="s">
        <v>435</v>
      </c>
      <c r="H135" s="267"/>
      <c r="I135" s="66"/>
    </row>
    <row r="136" spans="2:9" s="270" customFormat="1" ht="16.5" customHeight="1">
      <c r="B136" s="221"/>
      <c r="C136" s="261" t="s">
        <v>583</v>
      </c>
      <c r="D136" s="20" t="s">
        <v>421</v>
      </c>
      <c r="E136" s="262" t="s">
        <v>582</v>
      </c>
      <c r="F136" s="259" t="s">
        <v>372</v>
      </c>
      <c r="G136" s="639" t="s">
        <v>618</v>
      </c>
      <c r="H136" s="742"/>
      <c r="I136" s="271"/>
    </row>
    <row r="137" spans="3:9" s="23" customFormat="1" ht="16.5" customHeight="1">
      <c r="C137" s="5" t="s">
        <v>584</v>
      </c>
      <c r="D137" s="22" t="s">
        <v>421</v>
      </c>
      <c r="E137" s="1019" t="s">
        <v>175</v>
      </c>
      <c r="F137" s="22" t="s">
        <v>372</v>
      </c>
      <c r="G137" s="24" t="s">
        <v>105</v>
      </c>
      <c r="H137" s="267"/>
      <c r="I137" s="141"/>
    </row>
    <row r="138" spans="3:9" s="272" customFormat="1" ht="16.5" customHeight="1">
      <c r="C138" s="261" t="s">
        <v>49</v>
      </c>
      <c r="D138" s="20" t="s">
        <v>421</v>
      </c>
      <c r="E138" s="1229" t="s">
        <v>342</v>
      </c>
      <c r="F138" s="20" t="s">
        <v>372</v>
      </c>
      <c r="G138" s="273" t="s">
        <v>150</v>
      </c>
      <c r="H138" s="742"/>
      <c r="I138" s="271"/>
    </row>
    <row r="139" spans="3:9" s="23" customFormat="1" ht="16.5" customHeight="1">
      <c r="C139" s="5" t="s">
        <v>50</v>
      </c>
      <c r="D139" s="22" t="s">
        <v>421</v>
      </c>
      <c r="E139" s="1230" t="s">
        <v>343</v>
      </c>
      <c r="F139" s="22" t="s">
        <v>372</v>
      </c>
      <c r="G139" s="24" t="s">
        <v>191</v>
      </c>
      <c r="H139" s="267"/>
      <c r="I139" s="141"/>
    </row>
    <row r="140" spans="2:9" s="270" customFormat="1" ht="16.5" customHeight="1">
      <c r="B140" s="221"/>
      <c r="C140" s="261" t="s">
        <v>51</v>
      </c>
      <c r="D140" s="20" t="s">
        <v>421</v>
      </c>
      <c r="E140" s="1231" t="s">
        <v>14</v>
      </c>
      <c r="F140" s="259" t="s">
        <v>372</v>
      </c>
      <c r="G140" s="639" t="s">
        <v>434</v>
      </c>
      <c r="H140" s="742"/>
      <c r="I140" s="276"/>
    </row>
    <row r="141" spans="3:9" s="28" customFormat="1" ht="16.5" customHeight="1">
      <c r="C141" s="32">
        <v>7</v>
      </c>
      <c r="D141" s="29" t="s">
        <v>421</v>
      </c>
      <c r="E141" s="1227" t="s">
        <v>341</v>
      </c>
      <c r="F141" s="29" t="s">
        <v>372</v>
      </c>
      <c r="G141" s="8" t="s">
        <v>230</v>
      </c>
      <c r="H141" s="54"/>
      <c r="I141" s="1228"/>
    </row>
    <row r="142" spans="3:9" s="272" customFormat="1" ht="16.5" customHeight="1">
      <c r="C142" s="27">
        <v>8</v>
      </c>
      <c r="D142" s="20" t="s">
        <v>421</v>
      </c>
      <c r="E142" s="1226" t="s">
        <v>141</v>
      </c>
      <c r="F142" s="259" t="s">
        <v>372</v>
      </c>
      <c r="G142" s="258" t="s">
        <v>567</v>
      </c>
      <c r="H142" s="274"/>
      <c r="I142" s="276"/>
    </row>
    <row r="143" spans="3:9" s="28" customFormat="1" ht="16.5" customHeight="1">
      <c r="C143" s="19">
        <v>9</v>
      </c>
      <c r="D143" s="22" t="s">
        <v>423</v>
      </c>
      <c r="E143" s="29" t="s">
        <v>270</v>
      </c>
      <c r="F143" s="22" t="s">
        <v>372</v>
      </c>
      <c r="G143" s="22" t="s">
        <v>373</v>
      </c>
      <c r="H143" s="54">
        <v>1</v>
      </c>
      <c r="I143" s="141">
        <f>I121+TIME(0,H121,0)</f>
        <v>0.499305555555555</v>
      </c>
    </row>
    <row r="144" spans="3:9" s="30" customFormat="1" ht="16.5" customHeight="1">
      <c r="C144" s="27">
        <v>9.1</v>
      </c>
      <c r="D144" s="275" t="s">
        <v>424</v>
      </c>
      <c r="E144" s="1429" t="s">
        <v>15</v>
      </c>
      <c r="F144" s="20" t="s">
        <v>372</v>
      </c>
      <c r="G144" s="20" t="s">
        <v>373</v>
      </c>
      <c r="H144" s="60"/>
      <c r="I144" s="68"/>
    </row>
    <row r="145" spans="3:9" s="28" customFormat="1" ht="16.5" customHeight="1">
      <c r="C145" s="19">
        <v>10</v>
      </c>
      <c r="D145" s="22" t="s">
        <v>421</v>
      </c>
      <c r="E145" s="29" t="s">
        <v>93</v>
      </c>
      <c r="F145" s="22" t="s">
        <v>372</v>
      </c>
      <c r="G145" s="22" t="s">
        <v>373</v>
      </c>
      <c r="H145" s="54">
        <v>1</v>
      </c>
      <c r="I145" s="55">
        <f>I143+TIME(0,H143,0)</f>
        <v>0.49999999999999944</v>
      </c>
    </row>
    <row r="146" spans="3:9" s="30" customFormat="1" ht="16.5" customHeight="1">
      <c r="C146" s="27"/>
      <c r="D146" s="20"/>
      <c r="E146" s="743"/>
      <c r="F146" s="20"/>
      <c r="G146" s="20"/>
      <c r="H146" s="60"/>
      <c r="I146" s="68"/>
    </row>
    <row r="147" spans="2:10" s="243" customFormat="1" ht="16.5" customHeight="1">
      <c r="B147" s="1851" t="s">
        <v>271</v>
      </c>
      <c r="C147" s="1851"/>
      <c r="D147" s="1851"/>
      <c r="E147" s="1851"/>
      <c r="F147" s="1851"/>
      <c r="G147" s="1851"/>
      <c r="H147" s="1851"/>
      <c r="I147" s="1851"/>
      <c r="J147" s="1427"/>
    </row>
    <row r="148" spans="2:10" s="759" customFormat="1" ht="16.5" customHeight="1">
      <c r="B148" s="1411"/>
      <c r="C148" s="1411"/>
      <c r="D148" s="1411"/>
      <c r="E148" s="1411"/>
      <c r="F148" s="1411"/>
      <c r="G148" s="1411"/>
      <c r="H148" s="1411"/>
      <c r="I148" s="1411"/>
      <c r="J148" s="760"/>
    </row>
    <row r="149" spans="2:10" s="137" customFormat="1" ht="16.5" customHeight="1">
      <c r="B149" s="1842" t="s">
        <v>272</v>
      </c>
      <c r="C149" s="1842"/>
      <c r="D149" s="1842"/>
      <c r="E149" s="1842"/>
      <c r="F149" s="1842"/>
      <c r="G149" s="1842"/>
      <c r="H149" s="1842"/>
      <c r="I149" s="1842"/>
      <c r="J149" s="138"/>
    </row>
    <row r="150" spans="2:10" s="759" customFormat="1" ht="16.5" customHeight="1">
      <c r="B150" s="1428"/>
      <c r="C150" s="1428"/>
      <c r="D150" s="1428"/>
      <c r="E150" s="1428"/>
      <c r="F150" s="1428"/>
      <c r="G150" s="1428"/>
      <c r="H150" s="1428"/>
      <c r="I150" s="1428"/>
      <c r="J150" s="760"/>
    </row>
    <row r="151" spans="1:9" s="288" customFormat="1" ht="16.5" customHeight="1">
      <c r="A151" s="287"/>
      <c r="C151" s="289"/>
      <c r="D151" s="290"/>
      <c r="E151" s="291"/>
      <c r="F151" s="290"/>
      <c r="G151" s="1430">
        <f>I145</f>
        <v>0.49999999999999944</v>
      </c>
      <c r="H151" s="1431" t="s">
        <v>447</v>
      </c>
      <c r="I151" s="1431"/>
    </row>
    <row r="152" spans="1:9" s="286" customFormat="1" ht="16.5" customHeight="1">
      <c r="A152" s="285"/>
      <c r="B152" s="357"/>
      <c r="C152" s="357"/>
      <c r="D152" s="357"/>
      <c r="E152" s="357"/>
      <c r="F152" s="357"/>
      <c r="G152" s="357"/>
      <c r="H152" s="357"/>
      <c r="I152" s="357"/>
    </row>
    <row r="153" spans="1:9" s="37" customFormat="1" ht="16.5" customHeight="1">
      <c r="A153" s="49"/>
      <c r="B153" s="36"/>
      <c r="C153" s="80"/>
      <c r="D153" s="36"/>
      <c r="E153" s="36"/>
      <c r="F153" s="36"/>
      <c r="G153" s="36"/>
      <c r="H153" s="36"/>
      <c r="I153" s="36"/>
    </row>
    <row r="154" spans="1:9" s="37" customFormat="1" ht="16.5" customHeight="1">
      <c r="A154" s="49"/>
      <c r="B154" s="38"/>
      <c r="C154" s="39" t="s">
        <v>369</v>
      </c>
      <c r="D154" s="40" t="s">
        <v>369</v>
      </c>
      <c r="E154" s="41" t="s">
        <v>426</v>
      </c>
      <c r="F154" s="40" t="s">
        <v>369</v>
      </c>
      <c r="G154" s="41"/>
      <c r="H154" s="69" t="s">
        <v>369</v>
      </c>
      <c r="I154" s="70" t="s">
        <v>369</v>
      </c>
    </row>
    <row r="155" spans="1:9" s="37" customFormat="1" ht="16.5" customHeight="1">
      <c r="A155" s="49"/>
      <c r="B155" s="38"/>
      <c r="C155" s="39"/>
      <c r="D155" s="41"/>
      <c r="E155" s="41" t="s">
        <v>333</v>
      </c>
      <c r="F155" s="41"/>
      <c r="G155" s="38"/>
      <c r="H155" s="36"/>
      <c r="I155" s="36"/>
    </row>
    <row r="156" spans="1:9" s="53" customFormat="1" ht="16.5" customHeight="1">
      <c r="A156" s="50"/>
      <c r="B156" s="51"/>
      <c r="C156" s="52"/>
      <c r="D156" s="51"/>
      <c r="E156" s="51"/>
      <c r="F156" s="51"/>
      <c r="G156" s="51"/>
      <c r="H156" s="61"/>
      <c r="I156" s="61"/>
    </row>
    <row r="157" spans="1:9" s="293" customFormat="1" ht="16.5" customHeight="1">
      <c r="A157" s="292"/>
      <c r="C157" s="294"/>
      <c r="H157" s="295"/>
      <c r="I157" s="295"/>
    </row>
  </sheetData>
  <mergeCells count="21">
    <mergeCell ref="H14:I14"/>
    <mergeCell ref="D4:I4"/>
    <mergeCell ref="D2:I2"/>
    <mergeCell ref="D3:I3"/>
    <mergeCell ref="B8:I8"/>
    <mergeCell ref="B1:I1"/>
    <mergeCell ref="B13:I13"/>
    <mergeCell ref="D49:I49"/>
    <mergeCell ref="B147:I147"/>
    <mergeCell ref="B48:C49"/>
    <mergeCell ref="D48:I48"/>
    <mergeCell ref="B7:I7"/>
    <mergeCell ref="B52:I52"/>
    <mergeCell ref="B2:C2"/>
    <mergeCell ref="B3:C4"/>
    <mergeCell ref="B46:I46"/>
    <mergeCell ref="B47:C47"/>
    <mergeCell ref="D47:I47"/>
    <mergeCell ref="B149:I149"/>
    <mergeCell ref="H53:I53"/>
    <mergeCell ref="H57:I61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 </cp:lastModifiedBy>
  <cp:lastPrinted>2004-06-05T22:48:11Z</cp:lastPrinted>
  <dcterms:created xsi:type="dcterms:W3CDTF">2000-07-21T11:47:05Z</dcterms:created>
  <dcterms:modified xsi:type="dcterms:W3CDTF">2004-07-08T20:33:09Z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