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530" windowWidth="15330" windowHeight="4590" activeTab="0"/>
  </bookViews>
  <sheets>
    <sheet name="Comments" sheetId="1" r:id="rId1"/>
    <sheet name="Technical Issues Summary" sheetId="2" r:id="rId2"/>
  </sheets>
  <definedNames>
    <definedName name="_xlnm._FilterDatabase" localSheetId="0" hidden="1">'Comments'!$A$3:$AG$188</definedName>
  </definedNames>
  <calcPr fullCalcOnLoad="1"/>
  <pivotCaches>
    <pivotCache cacheId="1" r:id="rId3"/>
  </pivotCaches>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H3" authorId="0">
      <text>
        <r>
          <rPr>
            <b/>
            <sz val="8"/>
            <rFont val="Arial"/>
            <family val="2"/>
          </rPr>
          <t>Insert the subclause number in the draft to which your comment applies</t>
        </r>
        <r>
          <rPr>
            <b/>
            <sz val="8"/>
            <rFont val="Tahoma"/>
            <family val="0"/>
          </rPr>
          <t>.</t>
        </r>
      </text>
    </comment>
    <comment ref="I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J3" authorId="0">
      <text>
        <r>
          <rPr>
            <b/>
            <sz val="8"/>
            <rFont val="Arial"/>
            <family val="2"/>
          </rPr>
          <t>State whether your comment is technical or editorial. Regardless of the type of comment, all comments must be addressed by the Sponsor.</t>
        </r>
      </text>
    </comment>
    <comment ref="K3" authorId="0">
      <text>
        <r>
          <rPr>
            <b/>
            <sz val="8"/>
            <rFont val="Arial"/>
            <family val="2"/>
          </rPr>
          <t>Enter your specific comment here. Include some perspective on what would be needed to satisfy your concern.</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<sst xmlns="http://schemas.openxmlformats.org/spreadsheetml/2006/main" count="1235" uniqueCount="635">
  <si>
    <t xml:space="preserve">IEEE 802.11 TGi made a very conscious decision to not update the SDL in Annex C. The justification for a complete SDL is to enhance interoperability. However, IEEE 802.11i has demonstrated that interoperability is achievable via another route, viz., interoperability testing used as feedback to the TG. Through plugfests conducted under the auspices of the Wi-Fi Alliance, participants of IEEE 802.11i have demonstrated that the mainline text is sufficient to build multiple, independent interoperable implementation. To date WFA has certified the interoperability of 58 different implementations of the WPA subset of 802.11i.
Other IEEE 802.11 TGs have made the same decision as IEEE 802.11 TGi. The reasons why they have made this decision are (a) few people perceive the SDL as being maintainable, because of SDL’s limited modularization support, and (b) there have been no volunteers to produce any SDL (none of the commenters asking for SDL have responded to WG pleas to produce SDL). We also note that other IEEE 802 WGs (e.g., 802.3) have long ago abandoned SDL as an unnecessary encumbrance to evolution of their standards.
</t>
  </si>
  <si>
    <t>In regard to point a), the commenter is incorrect. The draft contains numerous phrases such as “STAs (including APs)” that explicit acknowledge that APs contain STAs. The cited diagram appears in a informative clause intended to aid in understanding the overall architecture, and the language “AP STA” appearing in the diagram was intended to underscore the fact that an AP does contain a STA.
In regard to comment b), we find it an entirely appropriate comment. However, this language does not appear in draft 8.0, so has already been addressed in resolving comments on a Letter or Sponsor Ballot dealing with a prior version of the draft.</t>
  </si>
  <si>
    <t>Participants in IEEE 802.11 TGi have verified that the cryptographic algorithms specified are exportable under current U.S. Government export policy. This work has been the task of individuals instead of TGi itself, as export control is outside the scope of the IEEE 802.11i PAR. The IEEE 802.11i PAR only authorizes the TG to develop an amendment to improve IEEE 802.11 security at the MAC level, not to deal with regulatory issues of any sort. Hence it would have been inappropriate for IEEE 802.11 TGi itself to investigate the topic of export control, particularly since regulations vary widely among the different nations of the world. Implementers are advised to seek export control opinions from their own legal counsel.</t>
  </si>
  <si>
    <t>There were two definitions. The one that was not in bold has been removed.</t>
  </si>
  <si>
    <t xml:space="preserve">To the TG, it appears this is a difference of opinion around what architecture should be adopted. IEEE 802.11 TGi voted to adopt IEEE 802.1X, in order to minimize the amount of work that had to be done and to minimize the duplication of work with other WGs, and also the TG.  IEEE 802.1X requires that authentication be encapsulated in data frames.  TGi analyzed the issues relating to pre-authentication and protection of Class 2 data frames very thoroughly (for example, see submission 11-02-389r1-I, “802.1X Pre-Authentication”).  Let us examine each of the comments in detail:
Class 1 and Class 2 distinction loss. IEEE 802.l1i does not eliminate 802.11 authentication as specified in the 1999 standard. In fact, 802.11i requires 802.11 authentication as defined in the 1999 standard. Aside from shared key authentication, 802.11i has not removed any functionality.
Only class 3 frames are protected.  IEEE 802.11 never imposed any requirement for protecting anything but class 3 data frames. In making this determination, IEEE 802.11 TGi analyzed the issues relating to protection of class 2 frames thoroughly and determined that the required changes could not be easily implemented and were outside the scope of the PAR. 
In order to be able to protect class 2 frames consistently, it would be required to support 802.1X Class 1 data frames (e.g. ToDS=0, FromDS=0) sent within State 1.  However, IEEE 802.11 does not permit the sending of Class 1 data frames within an ESS, only within an IBSS.  The IEEE 802.11 TGi PAR did not permit making such a change to the specification and so this modification was out of scope.  Moreover, discussions within the Task Group disclosed that the ability to run Class 2 frames through the encryption/integrity engine was not widely supported.  Due to these issues, the overwhelming majority of the input from the larger WG was for IEEE 802.11i to not protect other classes of frames. Hence, protections for class 3 data frames only became the design center. 
If the requirements have now changed, this is the proper subject of a new PAR.
No pre-authentication. The IEEE 802.11i pre-authentication mechanism is defined explicitly in Clause 8.4 of the draft.  This mechanism is allows a STA to authenticate to multiple APs. 
No action frames. Action frames are not defined in the base standard which IEEE 802.11i amends, so providing support for them is outside the scope of the PAR. It is mechanical to extend the IEEE 802.11i framework to support action frames, and this work may be safely undertaken by any other IEEE 802.11 Task Group. Indeed, it is the responsibility of all other Task Groups within IEEE 802.11 to utilize IEEE 802.11i to protect any enhancements they make to the MAC, because otherwise it would be impossible for any TG addressing security to finish its own work.
The TG believes that the commenter’s concerns can be best addressed in a new PAR, such as 802.11 TGr.
</t>
  </si>
  <si>
    <t xml:space="preserve">Poor standard language
I don’t know what to think here – in the spread sheet provided with the recirculation notice there is no response from TGi to this comment I submitted – all the response columns are blank.
I gave a general comment about quality of the draft and illustrated the concern with two specific examples. The examples at least appear to have been edited.
</t>
  </si>
  <si>
    <t xml:space="preserve">Reject; unclear what changes the comment requires in the draft
The review comment specifically asked TGi for some information. To simply ignore the request and blow it off as “unclear what changes the comment requires in the draft” is, well “rude” seems to be the right word. If the comment was unclear to the group, my expectation was that the group would have contacted me to get clarification - to the best of my knowledge no one tried to do so.
I guess I’ll try this again…
After giving some background justification for the information request, I asked:
“As TGi has strengthened the cryptography used within 802.11, what has the TG learned about the export status of a TGi implementation, and does the export status have official standing from the US government?”
I still would like to know what TGi knows about export impacts of the TGi changes to 802.11. I can not make an informed decision about approval of TGi without some insight into this topic.
I ask again: What can TGi tell me about the expected export impacts of TGi on 802.11 products from the U.S.?
</t>
  </si>
  <si>
    <t>Bagby-2</t>
  </si>
  <si>
    <t>Bagby-3</t>
  </si>
  <si>
    <t>Bagby-4</t>
  </si>
  <si>
    <t xml:space="preserve">IETF RFC3610 is on the informational track in the IETF. To quote the IETF Best Current Practice (RFC2026) 'Specifications that are not on the standards track are labeled with one of three "off-track" maturity levels:  "Experimental", "Informational", or "Historic". The documents bearing these labels are not Internet Standards in any sense.'
Addtionally 'An "Informational" specification is published for the general information of the Internet community, and does not represent an Internet community consensus or recommendation.'
In my opinion it is not appropriate to make a normative reference to a document with such a dodgy status. 
Also please consider the resolutions to my other technical binding comments satisfactory.
suggested_remedy = Add the minimal normative text describing the CCM mode into the 802.11i standard. Make a  "informational" reference to RFC3610 for the interested reader. 
</t>
  </si>
  <si>
    <t>Eklund, Carl</t>
  </si>
  <si>
    <t>Eklund-1</t>
  </si>
  <si>
    <t xml:space="preserve">Regarding the CCM implementation,  I believe the 802.11i/D8.0 example implementation has errors.
The nonce is constructed incorrectly.  The placement of packet number and target address is incorrect.
The code uses a reference to Target Address (TA) to construct the nonce, the correct term should be A2. 
</t>
  </si>
  <si>
    <t>Petrick, Al</t>
  </si>
  <si>
    <t>Petrick-1</t>
  </si>
  <si>
    <t>Index</t>
  </si>
  <si>
    <t>Clause</t>
  </si>
  <si>
    <t>Clause for sorting</t>
  </si>
  <si>
    <r>
      <t>R</t>
    </r>
    <r>
      <rPr>
        <b/>
        <sz val="10"/>
        <rFont val="Arial"/>
        <family val="2"/>
      </rPr>
      <t xml:space="preserve">eject or </t>
    </r>
    <r>
      <rPr>
        <b/>
        <sz val="10"/>
        <color indexed="10"/>
        <rFont val="Arial"/>
        <family val="2"/>
      </rPr>
      <t>A</t>
    </r>
    <r>
      <rPr>
        <b/>
        <sz val="10"/>
        <rFont val="Arial"/>
        <family val="2"/>
      </rPr>
      <t>ccept</t>
    </r>
  </si>
  <si>
    <t>Action Taken</t>
  </si>
  <si>
    <t>Addressed Clause for sorting</t>
  </si>
  <si>
    <t>Rejected Clause for sorting</t>
  </si>
  <si>
    <t>8.3.3</t>
  </si>
  <si>
    <t>8.3.2</t>
  </si>
  <si>
    <t>H</t>
  </si>
  <si>
    <t>C</t>
  </si>
  <si>
    <t>Description</t>
  </si>
  <si>
    <t>Subgroups</t>
  </si>
  <si>
    <t>Accepted</t>
  </si>
  <si>
    <t>Rejected</t>
  </si>
  <si>
    <t>Remaining</t>
  </si>
  <si>
    <t>Addressed</t>
  </si>
  <si>
    <t>MAC SME</t>
  </si>
  <si>
    <t>Normative References</t>
  </si>
  <si>
    <t>Definitions</t>
  </si>
  <si>
    <t>Abbrev. &amp; Acronyms</t>
  </si>
  <si>
    <t>General description</t>
  </si>
  <si>
    <t>MAC service definition</t>
  </si>
  <si>
    <t>Frame formats</t>
  </si>
  <si>
    <t>Framework</t>
  </si>
  <si>
    <t>Pre-RSNA security methods</t>
  </si>
  <si>
    <t>TKIP</t>
  </si>
  <si>
    <t>CCMP</t>
  </si>
  <si>
    <t>RSNA security association</t>
  </si>
  <si>
    <t>Keys &amp; Key distribution</t>
  </si>
  <si>
    <t>Per Frame Pseudo-code</t>
  </si>
  <si>
    <t>Formal description</t>
  </si>
  <si>
    <t>MIB</t>
  </si>
  <si>
    <t>Bailey, Daniel</t>
  </si>
  <si>
    <t>Fischer, Michael</t>
  </si>
  <si>
    <t>Stephens, Adrian</t>
  </si>
  <si>
    <t>Comments from first SB vote</t>
  </si>
  <si>
    <t>Count of Type of Comment</t>
  </si>
  <si>
    <t>Grand Total</t>
  </si>
  <si>
    <t>SB</t>
  </si>
  <si>
    <t>Sponsor Ballot neg</t>
  </si>
  <si>
    <t>In submission</t>
  </si>
  <si>
    <t>Tgi</t>
  </si>
  <si>
    <t>The PMKID introduces no more risk than the four way handshake.</t>
  </si>
  <si>
    <t>Blank line</t>
  </si>
  <si>
    <t>Motion made</t>
  </si>
  <si>
    <t>The 802.11-1999 specification does not indicate the exportation of WEP. Also, the base standard does not list all regulatory bodies.
Regulatory issues go beyond the scope of IEEE 802.11i.</t>
  </si>
  <si>
    <t>The IETF does not publish crypto algorithms on the standards track.  
However, we do have standards track documents make normative references to them.  In fact, the IETF process has an explicit exception for crypto algorithms.  Normally, a Draft Standard or a Full Standard may only contain normative references to other documents that have achieved this same status.  Crypto algorithms documented in Information RFCs are an explicit exception.</t>
  </si>
  <si>
    <t>TGi is providing a toolbox for other protocols. The entire solution is out of scope for TGi.</t>
  </si>
  <si>
    <t>Accepted resolution</t>
  </si>
  <si>
    <t>Modified use of key descriptor 1</t>
  </si>
  <si>
    <t>Modified key descriptor 1 description</t>
  </si>
  <si>
    <t>Deleted confusing sentence</t>
  </si>
  <si>
    <t xml:space="preserve">In response to my concerns about Annex C TGi responded with:
Annex C formal description
Annex C was not removed. 
OK, the TGi response is technically correct – only in the sense that Annex is still present. But the impact of the annex is hugely different!   
The actual wording changes that TGi makes are easy to state. As a specific example, TGi adds the statement in C.3: “This annex describes the security behavior of only Clauses 8.2.1 and 8.2.2.”.  I believe the TGi intent was to limit the state machines to specifying WEP operation and to let the new TGi normative text specify the new TGi operation. 
But the impact of the statement TGi added is much larger than TGi’s charted scope…. Let’s see if I can get the point across by using a bit of set theory analogy:
Let set A = the normative aspects of 802.11 controlled by SDL (i.e. ALL of 802.11 since Annex C takes precedence over the text when there is a conflict).
Let set B = the normative aspects of 802.11 intended to be changed by TGi.
Let set C = Set A minus Set B.
My issue wrt to SDL is not with set B. My concern is over set C. 
My issue is that the impact of the (deceptively simple) edits in Annex C by TGI  totally revise the normative operation of all the 802.11 functionality contained in set C – which is precisely the set 802.11 functionality that TGi was NOT charted to change. The removal of the normative status of annex C for non-TGi functionality creates large, unknown, un-reviewed (did any TGi SB reviewers read TGi to see what the impacts on Set C functionality were? I doubt it.) changes in the specified operation of 802.11.
This is not acceptable to this reviewer and my vote will have to be Disapprove until this is resolved to my satisfaction. 
All the rest of the TGi response to my review comment (see below)  are essentially arguments about why TGi should not have to have to create SDL for TGi operation. We could argue that point – I choose not to do so in my LB comments. 
The ammendment describes it's normative changes in text.
There is no evidence that the lack of a formal description in Annex C makes any difference in practice. 
Indeed, the evidence is to the contrary. The text of the TGi draft is sufficiently detailed and complete as to permit independent implementations. This claim may be verified by empirical observation. 
Wi-Fi Protected Access (WPA) is  based on an earlier version of the TGi draft, D3.0. Tgi draft D3.0 was sufficiently detailed to permit independent interoperable implementation of 802.1X supplicants from 4 different vendors, RADIUS servers from 2 different vendors, station NICs from 9 different vendors, and access points from 4 different vendors. 
This claim may be verified by consulting http://www.wi-fi.org/OpenSection/Certified_Products.asp.
Aside from key caching and incorporation of the group key into the 4-Way Handshake, the changes to the TGi draft after D3.0 have been exclusively to clarify text, not add new features. This means can we expect the current draft is more easily implemented than D3.0, which has already led to successful independent interoperable implementations. 
Furthermore, 802.11h was approved without any changes to the formal description in Annex C, and IEEE 802.3 has removed Annex C completely, indicating that IEEE 802.11, 802, and RevCom all believe that updates to the formal description are not necessary for correct and interoperable implementations of the standard. TGi therefore rejects comment 336 of 03/659.
</t>
  </si>
  <si>
    <t>Bagby-1</t>
  </si>
  <si>
    <t xml:space="preserve">Authentication and Association sequence
As nothing has changed in the draft to address this major concern, my vote will remain “disapprove”.
1. The 1999 802.11 standard makes the assumption that there is no session oriented information until after 802.11 Association.  A security association cannot be constructed without the presence of a session.
This statement by TGi is clearly not correct. The 1999 standard does contain the concept of state and hence session oriented information. The state diagram in section 5.5 clearly calls out the relationship between MAC state and services. It is in section 5.5 that class 1, 2 and 3 frames are defined. It is precisely this distinction of frame class that TGi has lost – and that loss is at the core of my technical objection. In fact the purpose of the authenticated state is precisely to create the session that TGi claims is needed. What is important is that this is done BEFORE data flow is allowed in the Associated state. 
TGi draft 8 does not specify any changes to section 5.5 of 802.11. Therefore the resulting merged 802.11 document (with TGi) would be a self-inconsistent document. 
2. Pre-authentication would not be forwardable across the DS if authentication were to occur using 802.11 MAC authentication frames.  This would limit the flexibility of pre-authentication design.
This statement makes little sense to this reviewer. There is no need for the 802.11 frame to be forwarded across a DS as part of pre-authentication. Pre-authentication is solely an action taken between two STAs. When one of the STAs happens to be an AP, there could be some AP to AP communication which results from the 802.11 link event – but that is a matter for DS design (which is not part of the functionality specified by the 802.11 document). 
The TG comment about limiting the flexibility of pre-authentication design sounds to this reviewer to be specious. What is this supposed to mean? 
3. The task group felt is was advantageous to utilize the existing 802.1X EAPOL frames for authentication rather than invent new 802.11 specific frames for this purpose.  When 802.11 1999 was passed, there was no standard for 802 authentication.  However, since then 802.1X has been passed and 802.11i has decided leverage that standard.  
The idea of leveraging the EAPOL frames is fine so far as it goes. That desire to leverage the frames does not have to result in either 1) the removal of any distinction between authenticated and associated states or 2) the collapse of those states into a single state. The EAPOL frames could have been used to implement the TGi desired type of authentication, and at the completion of the TGi EAPOL authentication steps you would have the Authenticated state given in section 5.5.
And this could be still be done (and is my preferred requested solution to the problems). I think this would result in exactly the authentication operation that TGi desires without the introduction of the problems related to collapsing states 2 and 3 of section 5.5.
4. The task group felt it was important to remove authentication from the MAC since 802.11 is not the appropriate place to define authentication mechanisms.
Why is authentication in the MAC “not appropriate”? Is that some type of belief statement on the part of TGi?  I strongly disagree. 
As pointed out above, TGi has introduced problems that are not present when the authentication step is part of the MAC state. Therefore I conclude that the TGi conclusion re “inappropriate” must be incorrect.
</t>
  </si>
  <si>
    <t>Define the term EMSK (informative for my own clarification), and add clarifying text in the draft that states that the choice of EAP authentication methods may compromise security.  
I do not believe the text of the draft currently provides enough detail to alleviate my original concern that there exists an exposure for a man-in-middle behavior given that the currently associated AP can follow the EAP authentication going to the new AP.  Given that it is still not clear to me how this problem is resolved, I believe that the pre-authentication mechanism can compromise the security of the link, and should be removed from this specification.  Alternatively, if the group would like to provide additional text within the draft describing why this is not the case, or constraining the use of pre-authentication to those EAP authentication methods that are deemed "safe", that would satisfy my comment.</t>
  </si>
  <si>
    <t>Bagby, David</t>
  </si>
  <si>
    <t xml:space="preserve">(DUPLICATE) The concept of pre-authentication is discussed as a method for providing more "efficient" roaming.  However, as described, it appears that the key material that will be provided by the AS, and which was intended to be shared only with Authenticator and Supplicant involved in this authentication will pass through another source (the currently associated AP).  How does one establish that the trust relationship of the currently associated AP is intact?  This seems like a built in man-in-the-middle attack.
The task group rejected this comment with the following explanation: 
The comment is unclear as to which keying material is at risk, so we'll try to address all possibilities.
Given: STA is associated with AP1, and is attempting to pre-authenticate with AP2 through AP1; AP2 is communicating with the AS.
During the EAP authentication phase itself, it is hoped that an EAP method has been chosen that is immune to man-in-the-middle attacks, since under normal conditions the EAP authentication will be happening over the air; EAP methods that are to be used for WLAN applications must be immune to man-in-the-middle attacks.
The sending of the EMSK or MSK is done by the AS to AP2 only; AP1 will never see this message. Therefor, there is no new man-in-the-middle attack during pre-authentication.
The four way handshake is outside the scope of this discussion; it will happen only when the Station finally associates directly with AP2.  In addition, the 4 way handshake was designed to be immune to man-in-the-middle attacks, since it happens over the air.
The task groups response is fair, but brings to light one new concern, and some confusion.  First I can find no reference to the term EMSK, which was used in the groups response, in the draft?  What is the definition of this term?  Second, the task groups response does highlight the issue that I originally was attempting to understand, and points out a flaw in the existing draft that I feel should be noted, if not explicitly defined in some way.  The group indicates that the choice of EAP authentication method must be immune to man-in-the-middle attacks due to the nature of the WLAN, yet the text no where states that in order to ensure that security is maintained this choice should be made. </t>
  </si>
  <si>
    <t>Dave Halasz has this in Word document form</t>
  </si>
  <si>
    <t>Dondeti-1</t>
  </si>
  <si>
    <t>Dondeti-2</t>
  </si>
  <si>
    <t>Dondeti-3</t>
  </si>
  <si>
    <t>Dondeti-4</t>
  </si>
  <si>
    <t>Dondeti-5</t>
  </si>
  <si>
    <t>Dondeti-6</t>
  </si>
  <si>
    <t>Dondeti-7</t>
  </si>
  <si>
    <t>Moreton, Mike</t>
  </si>
  <si>
    <t>MORETON163</t>
  </si>
  <si>
    <t>The Encrypted Key Data bit is set to zero, but the description of the key data field says it is encrypted.  8.5.2 says this field shall be encrypted if it contains key data.</t>
  </si>
  <si>
    <t>Require the encrypted key data field to be 1?</t>
  </si>
  <si>
    <t>MORETON164</t>
  </si>
  <si>
    <t>Does the Key Data Length field include the new padding or not?</t>
  </si>
  <si>
    <t>Make it explicit.</t>
  </si>
  <si>
    <t>MORETON165</t>
  </si>
  <si>
    <t>8.7.2.1</t>
  </si>
  <si>
    <t>"multicast TA" - should be RA</t>
  </si>
  <si>
    <t>Change to "multicast or broadcast RA".</t>
  </si>
  <si>
    <t>MORETON166</t>
  </si>
  <si>
    <t>The use of "multicast" as a generic including broadcast is unusual, and arguably incorect, and inconsistant with the majority usage in 802.11, and elsewhere in 11i, and hence confusing</t>
  </si>
  <si>
    <t>Replace "multicast" with "multicast or broadcast".  Check all other occurances of multicast to see if they should be replaced in the same way.</t>
  </si>
  <si>
    <t>MORETON29</t>
  </si>
  <si>
    <t>D</t>
  </si>
  <si>
    <t>I am maintaining this comment from the previous ballot, as I don't agree with the rejection comment.</t>
  </si>
  <si>
    <t>See previous ballot.</t>
  </si>
  <si>
    <t>MORETON30</t>
  </si>
  <si>
    <t>I am maintaining this comment from the previous ballot, as while the comment was accepted, there do not seem to have been any changes made to the draft.</t>
  </si>
  <si>
    <t>MORETON31</t>
  </si>
  <si>
    <t>I am maintaining this comment from the previous ballot, as the rejection comment does not resolve all the issues raised in the comment.</t>
  </si>
  <si>
    <t>MORETON32</t>
  </si>
  <si>
    <t>MORETON33</t>
  </si>
  <si>
    <t>I am maintaining this comment from the previous ballot, as I still think that it is unreasonable to expect an AP to maintain information for every STA that has ever been associated with it.</t>
  </si>
  <si>
    <t>MORETON40</t>
  </si>
  <si>
    <t>11.3.2</t>
  </si>
  <si>
    <t>I am maintaining this comment from the previous ballot, as the rejection is inconsistant with the acceptance of other comments on the same general subject.</t>
  </si>
  <si>
    <t>MORETON100</t>
  </si>
  <si>
    <t>7.3.2.9.3</t>
  </si>
  <si>
    <t>I am maintaining this comment as no reason was given for rejecting it.</t>
  </si>
  <si>
    <t>MORETON103</t>
  </si>
  <si>
    <t>8.4.3.1</t>
  </si>
  <si>
    <t>I am maintaining this comment as the reason for rejecting the comment appears unrelated to the comment.</t>
  </si>
  <si>
    <t>MORETON107</t>
  </si>
  <si>
    <t>8.1.2</t>
  </si>
  <si>
    <t>I'm maintaining this comment as it is still true that this paragraph has grammatical errors.  Please ask me face to face!</t>
  </si>
  <si>
    <t>MORETON111</t>
  </si>
  <si>
    <t>8.1.4</t>
  </si>
  <si>
    <t>I'm maintaining this comment as I still believe it is not a requirement that a fresh PMK be generated.</t>
  </si>
  <si>
    <t>MORETON141</t>
  </si>
  <si>
    <t>I am maintaining this comment as I still believe there to be multiple errors in this section. (1) Supplicant port is not an 802.1X term - should be Supplicant. (2) "Authenticator Port" should be "Authenticator". (3) using a probe request/response is the only way to get the security policy of the other end, not an example (4) It's arguable that you don't need to get the security policy of the far end if you're just going to use the broadcast key as a pairwise key. (5) 8.4.10.1 doesn't exist any more, and in any case text about exceptions to frame filtering has generally been removed. (6) "follow the deauthentication process" should be "follow the deauthentication procedure" (7) The SME in the STA receiving an open authentication message 1 doesn't have any choice about accepting the authentication - this happens in the MAC (there's no MLME interface to do it). (8) Why does a section talking about IBSS specify behaviour for APs? (9) frames are always sent to the controlled and uncontrolled port, whether they are protected or not, (10) whether frames originated from the controlled port or not has no affect on whether they are protected or not</t>
  </si>
  <si>
    <t>See comment.</t>
  </si>
  <si>
    <t>MORETON155</t>
  </si>
  <si>
    <t>8.4.10</t>
  </si>
  <si>
    <t>I am maintaining this comment as the resolution is illogical.  It makes no sense to reject the comment because the race condition doesn't exist, while still leaving text in the draft that explicitly says it does.</t>
  </si>
  <si>
    <t>Chaplin, Clint</t>
  </si>
  <si>
    <t>Chaplin/01</t>
  </si>
  <si>
    <t>I believe my comment Chaplin/3 in the previous ballot was misinterpreted.  My original complaint was that the text that I am pointing out contains the following text, "STA (including an AP)", which implies that a STA does not include APs.  The very definition of STA in the base standard includes APs, therefor the parenthetical remark is redundant and not needed.  Many other places in the draft refer to a STA as if the definition of STA does not include APs, which is incorrect.
As a second data point, p28, line 21 in section 7.3.2.9.3 talks about "A non-AP STA" as part of the discussion of pre-authentication.  I suspect that, in many other places, this term should be used when just "STA" is currently used.  Or, perhaps TGi wanted to keep open the possibility that the device that is associating with an AP in a BSS is itself another AP?  If so, then this particular reference needs to be changed.</t>
  </si>
  <si>
    <t>What I asked for in the original comment was to go through the draft and, wherever the term "STA" is used to refer to an entity that does not include APs, to reword the text to fit the base specification definition of STA.</t>
  </si>
  <si>
    <t>Chaplin/02</t>
  </si>
  <si>
    <t>ii</t>
  </si>
  <si>
    <t>"where" should be "were"</t>
  </si>
  <si>
    <t>change word</t>
  </si>
  <si>
    <t>Chaplin/03</t>
  </si>
  <si>
    <t>"Authenticator:" needs to be bolded</t>
  </si>
  <si>
    <t>Jon Edney</t>
  </si>
  <si>
    <t>5.9.1</t>
  </si>
  <si>
    <t>The words "rather than 802.11 management frames" are confusing and superfluous. You might as well say they are not carried in control frames as well. These words result from internal debates of the task group and should no longer be here.</t>
  </si>
  <si>
    <t>Delete the words "rather than 802.11 management frames"</t>
  </si>
  <si>
    <t>The words "In  the  absence  of  an  explicit  authentication  process" imply that an alternative authentication method is allowed. However for PSK the authentication is always implicit. These words are superfluous and misleading</t>
  </si>
  <si>
    <t>Delete the words "In  the  absence  of  an  explicit  authentication  process"</t>
  </si>
  <si>
    <t>6.1.2</t>
  </si>
  <si>
    <t>Who are parties "A" and "B"? This is not defined anywhere or referenced anywhere</t>
  </si>
  <si>
    <t>Replace "parties A and B " with "two parties"</t>
  </si>
  <si>
    <t>27-30</t>
  </si>
  <si>
    <t>This paragraph implies incorrectly that only WEP uses MIB attributes. Also why are some parts underlined?</t>
  </si>
  <si>
    <t>"Management entities communicate  information  to WEP, TKIP and CCMP through a set of MIB attributes. Management entities also communicate information to TKIP and CCMP through a set of MLME interfaces."</t>
  </si>
  <si>
    <t>Re the sentence: "The only queuing  explicitly  introduced by  this  standard  is  to perform  the defragmentation processes and  for Power Save defer." This sentence is broken in so many ways I hardly know where to start. (a) what is "defragmentation"? Does it mean reassembly? (b) Who is queuing introduced to by the standard? Perhaps you mean "specified". (c) Queuing does not "perform defragmentation" although it MAY be used by the deframentation process. It is certainly not "explicitly introduced" or "explicitly specified" for that matter. It is quite possible to do reassembly simply by concatenation of fragments. Why is this queuing issue  relevant here at all?</t>
  </si>
  <si>
    <t>Delete the entire sentence</t>
  </si>
  <si>
    <t>7.1.3.1.9</t>
  </si>
  <si>
    <t>This says that the encapsulation is selected during association. What about IBSS?</t>
  </si>
  <si>
    <t>Delete the words " selected during association or reassociation"</t>
  </si>
  <si>
    <t>7.2.2</t>
  </si>
  <si>
    <t>Incorrect grammar and punctuation: "These frame types shall be checked to verify that the frame body is null, and, if not discard the frame without indication to LLC."</t>
  </si>
  <si>
    <t>"These frame types shall be checked to verify that the frame body is null, and if not, the frame shall be discarded without indication to LLC."</t>
  </si>
  <si>
    <t>This means that the Privacy bit has an entirely different meaning in IBSS. Is this intended and if so why?</t>
  </si>
  <si>
    <t>Replace "WEP encryption" woth "Privacy Data Protocol"</t>
  </si>
  <si>
    <t>7.3.2.9.1</t>
  </si>
  <si>
    <t>In Table 2, "ESS" is the wrong term - it should be BSS. But why is there a separate column for IBSS and BSS when the content is the same?</t>
  </si>
  <si>
    <t>Merge two columns under the heading "GTK"</t>
  </si>
  <si>
    <t>The word "adding" has been deleted in error</t>
  </si>
  <si>
    <t>"Adding the MIC to the MSDU...."</t>
  </si>
  <si>
    <t>8.3.2.3.4</t>
  </si>
  <si>
    <t>22-30</t>
  </si>
  <si>
    <t>There is no such thing as "MSDU priority"</t>
  </si>
  <si>
    <t>Delete this paragraph</t>
  </si>
  <si>
    <t>8.4.6.1</t>
  </si>
  <si>
    <t>It requires more than an association - it requires a connection to the DS</t>
  </si>
  <si>
    <t>Replace sentence with: "A STA’s Supplicant can initiate pre-authentication whenever it has access to the DS. "</t>
  </si>
  <si>
    <t>In 802.11, the BSSID is not defined to be a MAC address (although it specifies the same format). Even if it was, there is no guarantee that the target authenitcator's MAC address is the same as the BSSID of the target APs STA.</t>
  </si>
  <si>
    <t>To fix this you need to add text which says that if the AP supports pre-authentication, it MUST use a BSSID value equal to the MAC address of it authenticator</t>
  </si>
  <si>
    <t>8.4.6.2</t>
  </si>
  <si>
    <t>Technically pre-authentication is not 802.1X so this should be added</t>
  </si>
  <si>
    <t>"A STA can retain PMKSAs it establishes as a result of an IEEE 802.1X authentication or pre-authentication"</t>
  </si>
  <si>
    <t>Shouldn't "PMK" in ths paragraph be "PMKSA"? Also in the first line it should be "for an AP" not "with an AP"</t>
  </si>
  <si>
    <t>Change PMK to PMKSA?</t>
  </si>
  <si>
    <t>"Possible STAs  can be obtained  from Beacons..."</t>
  </si>
  <si>
    <t>Change to "Candidate STAs can be discovered  from Beacons"</t>
  </si>
  <si>
    <t xml:space="preserve">"In  an  ESS, AA  is  the wireless  shall  be  the BSSID  used  by  the AP,  and  SPA  the MAC address of  the STA". First there is an obviously typo. The technical point is that, since the BSSID is an arbitrary value, it makes more sense specify that the BSSID should be equal to the AA (rather than the other way round). </t>
  </si>
  <si>
    <t>See Comment Text</t>
  </si>
  <si>
    <t>Amann, Keith</t>
  </si>
  <si>
    <t>AMANN/1</t>
  </si>
  <si>
    <t>ALL</t>
  </si>
  <si>
    <t>(DUPLICATE) This specification addresses a subject matter that is regulated by some governmental bodies, yet the text appears to contain no references to any of the regulations that may impact the ability of this standard to be used in a "global" sense.
The task group rejected this comment with the following reason: Encryption export rules vary from country to country. It is the responsibility of the 
vendor to identify rules which apply to their situation.
I believe this comment remains valid based on precedence that has already been set within the 802.11 standard itself.  802.11-1999 contains regulatory information regarding the PHY, why should security be exempted from this requirement?</t>
  </si>
  <si>
    <t>At a minimum, provide reference information to describe where one can go to determine what constraints or restrictions may exist on the exportability of this standard, or make a statement that defines a position as to the exportability of the various encryption algorithms defined within this specification under the known constraints.  It is understood that regulations may change, and a potential compromise would be to state the current issues associated with these algorithms within the different regulatory regions, followed by a statement (and pointer to a reference) showing where one might go about finding the current regulations.</t>
  </si>
  <si>
    <t>AMANN/26</t>
  </si>
  <si>
    <t>H.5.1</t>
  </si>
  <si>
    <t>The paragraph describing the definition of the ssid field is not clear.  I believe the intent is for this field to utilize a string based representation of the BSSID of the AP, but one possible interpretation is that each AP has a different ESSID based on it's BSSID.</t>
  </si>
  <si>
    <t>Clarify the text to make it clear that the information intended to go into this field is the BSSID of the AP.</t>
  </si>
  <si>
    <t>AMANN/27</t>
  </si>
  <si>
    <t>There is a sentence that reads "Pre-authentication uses a distinct EtherType to enable such devices to pre-authentication frames".  What is it doing with the frames?</t>
  </si>
  <si>
    <t>Insert the word "bridge" between the words "to" and "pre-authentication".</t>
  </si>
  <si>
    <t>AMANN/25</t>
  </si>
  <si>
    <t xml:space="preserve">STAKeySA is not as well specified as the GTKSA and the PTKSA!
1) Clause 5.4.3.2, Page 11, line 5: Change PTKSAs, and GTKSAs to PTKSA, GTKSA and STAKeySAs, if any.  (note: there could only be one PTKSA, zero or one GTKSA, and zero or more STAKeySAs in an ESS, right?)
Note: There are 3 more occurrences (Clauses 8.3.2.3.4, 8.3.2.4.3, items 4 and 5) of PTKSA and GTKSA, where STAKeySA also seems to belong.  Suggestion: search and replace.
2) Specify Message contents for STAKeySA similar to 4-Way Handshake and Group Handshake (Clauses 8.5.3 and 8.5.4):
8.5.5 STAKey Handshake
A STA may request the AP to establish a STAKeySA between itself and another STA associated with the AP, for direct secure communication.  Unlike the 4-Way and Group Handshake, the STAKey Handshake is initiated by a STA.  Thus, the STAKey Request message is protected by the initiator STA’s EAPOL-Key Request Replay Counter.  It is a monotonically increasing number; the AP maintains a separate request replay counter per STA to enforce replay protection.
STAKey Request: Initiator STAAuthenticator: 
EAPOL-Key(1,1,0,0,G/0,0,0,MIC,0,Peer MAC IE)
STAKey Message1: AuthenticatorPeer STA: 
EAPOL-Key(1,1,1,1,G/0,0,0,MIC,0,Initiator MAC IE, STAKey)
STAKey Message2: Peer STAAuthenticator: 
EAPOL-Key(1,1,0,0,G/0,0,0,MIC,0,Initiator MAC IE, STAKey)
STAKey Message1: AuthenticatorInitiator STA: 
EAPOL-Key(1,1,1,1,G/0,0,0,MIC,0, Peer MAC IE, STAKey)
STAKey Message2: Initiator STAAuthenticator: 
EAPOL-Key(1,1,0,0,G/0,0,0,MIC,0, Peer MAC IE, STAKey)
8.5.5.1 STAKey Request Message
STAKey Request uses the following values for each of the EAPOL-Key frame fields 
Descriptor Type = N – See Clause 8.5.2 
Key Information. 
Version Number = 1 (RC4 encryption with HMAC-MD5) or 2 (NIST AES key wrap with  HMAC-SHA1-128) 
Key Type = 0 (Group) 
Install = 0 
Key Ack = 0
Key MIC = 1
Secure = 1 
Error = 0
Request = 1
Encrypted Key Data = 0
Reserved = 0
Key Length = 0
Key Replay Counter = Request Replay Counter of Initiator-STA
Key Nonce = 0 
Key IV = 0 (Version 2) or random (Version 1) 
Key RSC = 0
Key MIC = MIC(KCKinitiator-STAAP, EAPOL)
Key Data Length = 0 
Key Data = Peer MAC IE (see Figure 37)
A STA sends a protected STAKey Request message to the AP with the MAC address of the peer STA.  On reception of a STAKey Request, the AP verifies that the received Request Replay Counter is equal to or larger its local copy of the counter.  It then verifies that the MIC is valid and increments the STA’s Request Replay counter value. 
8.5.5.2 STAKey Message 1
STAKey Message 1 uses the following values for each of the EAPOL-Key frame fields 
Descriptor Type = N – See Clause 8.5.2 
Key Information. 
Version Number = 1 (RC4 encryption with HMAC-MD5) or 2 (NIST AES key wrap with  HMAC-SHA1-128) 
Key Type = 0 (Group) 
Install = 1
Key Ack = 1
Key MIC = 1
Secure = 1 
Error = 0
Request = 0
Encrypted Key Data = 1
Reserved = 0
Key Length = Cipher suite specific; see Table 5. 
Key Replay Counter = n+3 (assuming that this follows the Group Key Handshake between the Peer STA and the AP)
Key Nonce = 0 
Key IV = 0 (Version 2) or random (Version 1) 
Key RSC = 0
Key MIC = MIC(KCKpeer-STAAP, EAPOL)
Key Data Length = Cipher suite specific; see Table 5. 
Key Data = encrypted Initiator MAC IE and STAKey(see Figure 36)
In response to a STAKey Request message, the AP sends STAKey Message 1 to the peer STA, whose address is included in the request message.  On reception of a STAKey Message 1, the STA verifies that the Replay Counter was never seen before in the context of the current PMKSA.  It then validates the MAC, and updates the local Replay Counter. Next, the peer STA configures the STAKey for direct communication with the initiator STA.  Finally, it sends STAKey Message 2 to the AP.
8.5.5.3 STAKey Message 2
STAKey Request uses the following values for each of the EAPOL-Key frame fields 
Descriptor Type = N – See Clause 8.5.2 
Key Information. 
Version Number = 1 (RC4 encryption with HMAC-MD5) or 2 (NIST AES key wrap with  HMAC-SHA1-128) 
Key Type = 0 (Group) 
Install = 0 
Key Ack = 0
Key MIC = 1
Secure = 1 
Error = 0
Request = 0
Encrypted Key Data = 0
Reserved = 0
Key Length = 0
Key Replay Counter = n+3
Key Nonce = 0 
Key IV = 0 (Version 2) or random (Version 1) 
Key RSC = 0
Key MIC = MIC(KCKpeer-STAAP, EAPOL)
Key Data Length = 0 
Key Data = Initiator MAC IE (see Figure 37)
STAKey Message 2 is integrity and replay protected acknowledgment to STAKey Message 1 from the peer STA to the AP.  Upon reception of STAKey Message 2, the AP first verifies that the received replay counter is the same as the one it used in Message 1.  After that it verifies the MAC, and updates the replay counter corresponding to the peer STA.  The next step is to send STAKey Message 1 to the initiator STA.
8.5.5.4 STAKey Messages 1 and 2 to the initiator STA
After the 2-Way STAKey Handshake with the peer STA, the AP initiates a 2-Way Handshake with the initiator STA.  The following differences between the two sets of exchanges are notable
1. The same STA key is included in both Message 1s.
2. The Replay Counter, KCK and KEK correspond to the PMKSA between the AP the initiator STA.
3. If this exchange fails, the AP notifies the peer STA to delete the STAKeySA.
</t>
  </si>
  <si>
    <t>Vote</t>
  </si>
  <si>
    <t>Page</t>
  </si>
  <si>
    <t>Line Number</t>
  </si>
  <si>
    <t>Comment</t>
  </si>
  <si>
    <t>Proposed Change</t>
  </si>
  <si>
    <t>Sub-clause</t>
  </si>
  <si>
    <t>Name</t>
  </si>
  <si>
    <t>Comment Number</t>
  </si>
  <si>
    <t>Type of Comment</t>
  </si>
  <si>
    <t>Resolution                                (for ballot resolution use only)</t>
  </si>
  <si>
    <t>Comment Recirculated? (Y/N/NA)                                 (for ballot resolution use only)</t>
  </si>
  <si>
    <t>Myles, Andrew</t>
  </si>
  <si>
    <t>Myles/1</t>
  </si>
  <si>
    <t>neg</t>
  </si>
  <si>
    <t>6.1.4</t>
  </si>
  <si>
    <t>E</t>
  </si>
  <si>
    <t>The phrase "… and Power Save defer ..." is awkward.</t>
  </si>
  <si>
    <t>Change to "… and when deferring packets during Power Save mode ...".
Make a similar change for the first use of the phrase earlier in the clause.</t>
  </si>
  <si>
    <t>Myles/2</t>
  </si>
  <si>
    <t>7.3.2.9</t>
  </si>
  <si>
    <t>T</t>
  </si>
  <si>
    <t>It is noted that the RSN IE size limits the nunber of pairwise ciphers and PMK IDs
The RSN IE size limit also affects the number of AKMPs.</t>
  </si>
  <si>
    <t>Change text to "Therefore the number of pairwise ciphers, AKMPs and …"</t>
  </si>
  <si>
    <t>Myles/3</t>
  </si>
  <si>
    <t>8.4.1.1</t>
  </si>
  <si>
    <t>The STAKeySA does not currently include the trusted Authenticator MAC address.
However, the STAKeySA should include the trusted Authenticator MAC address to prevent other Authenticators from changing this SA.
While the Authenticator MAC address is not explicitly used in any cryptographic construction or message in the protocol, this information is useful when a link endpoint's STAKey is being managed by an AP.</t>
  </si>
  <si>
    <t>Include the trusted Authenticator MAC address in the STAKeySA</t>
  </si>
  <si>
    <t>Myles/4</t>
  </si>
  <si>
    <t>8.5.2.1</t>
  </si>
  <si>
    <t>The establishment of a STAKey SA is still incomplete and insecure.  There is no liveness proof between the STA's PTK's; nor are there assurances that the same AP established the STAKey SA for each corresponding STA.
The protocol presumes that the AP is to be trusted to deliver a STAKey which presents at least two types of issues:
(1) how do both peers know the same trusted AP distributed the STAKey?
(2) how or when does each STA know that it's peer has also recieved the same STAKey and can use it for protected communications?</t>
  </si>
  <si>
    <t>At minimum an additional 2-way handshake between the initiator and peer must ensue to avoid race conditions and prove liveness of the STAKey.
Alternatives are discussed in submission 03/657</t>
  </si>
  <si>
    <t>Myles/5</t>
  </si>
  <si>
    <t>General</t>
  </si>
  <si>
    <t>There is a security problem with the use of PMKIDs. While an IETF draft has been issued to request the IETF to adopt EAP methods that meet TGi security requirements, TGi does not and should not enforce the EAP authentication types and thus methods may be used that still employ the PSK.  If this is the case, then dictionary attacks can be used to recover the AP's PSK as well as hijack such sessions because PMKID's are derived from  the PSK/PMK themselves. A different construction for the PMKID could address this issue or alternately a different key hierarchy can be used to enable both AP and STA to provide a signature element (e.g. a MIC) that proves that each party holds the correct PMK (or PTK).  While it is useful to provide pre-requisites of an EAP method to the IETF, TGi should also guard against the possibility of weak entropy PMKs and avoid an interdependency between the PMK and PMKID.</t>
  </si>
  <si>
    <t xml:space="preserve"> A different PMKID construction should be used that is not a function of the PMK.
Some suggestions were made in 03/657.  </t>
  </si>
  <si>
    <t>Myles/6</t>
  </si>
  <si>
    <t xml:space="preserve">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 incomplete
* out of TGi's scope
* infeasible as it is not clear that a "new" ethertype will be properly forwarded and consumed appropriately by the new AP.
Pre-authentication does not eliminate the need for a complete IEEE 802.1X authentication, it is merely moving it prior to association, which raises protocol correctness issues as TGi defines the negotiation for enabling 802.1X authentication as part of the association state.  Pre-authentication modifies that state.  </t>
  </si>
  <si>
    <t>Remove pre-authentication from TGi draft until we better understand the repercussions and issues it is trying to address. The Fast Roaming TG is the approriate forum for such discussions.</t>
  </si>
  <si>
    <t>Monteban, Leo</t>
  </si>
  <si>
    <t>monteban6</t>
  </si>
  <si>
    <t>8.5.2</t>
  </si>
  <si>
    <t xml:space="preserve">The specification of the Key Data field introduces a new type of encapsulation illustrated in figure 34. The Key Data field is specified as containing zero or more Information Elements (as defined in clause 7.3.2) and other data. Any such other data shall use the Key Data Encapsulation format of figure 34.
In the further text of this field specification, several of the "other data" items are referred to as "Information Elements" or even abbreviated to "IE". This is confusing since IE is used throughout the standard to refer to 7.3.2 type of protocol elements.
The lines where the term IE is used confusing are:
P85 lines 14,  20, 21, 23, 27, 29
P86 lines 1, 4
</t>
  </si>
  <si>
    <t xml:space="preserve">Define a new term for these type of protocol elements and use it consistently throughout this chapter and elsewhere in the standard.
Suggested term: "Key Data Element" if desired to be abbreviated to "KDE".
</t>
  </si>
  <si>
    <t>monteban7</t>
  </si>
  <si>
    <t>aff</t>
  </si>
  <si>
    <t>The names for the protocol elements specified in table 7 and the rest of the Key Data field description are not consistent. In the table, the description under "Meaning" sums up what is shown in the detailed figures like fig 35 and fig 36 while the title of these figures gives a different (more compact) name for the element.</t>
  </si>
  <si>
    <t>Use consistent names for the specified types of "Key Data Elements" both in table 7 and in text and in figure titles.
Suggestion:
1 = GTK Key Data Element
2 = STAKey Key Data Element
3 = MAC Address Key Data Element
4 = PMKID Key Data Element</t>
  </si>
  <si>
    <t>monteban8</t>
  </si>
  <si>
    <t>7.3.1.4</t>
  </si>
  <si>
    <t>The term Data Privacy Protocol (capitalized) is introduced here without any form of definition elsewhere what this means in the context of 802.11.</t>
  </si>
  <si>
    <t>Include a definition of Data Privacy Protocol at the appropriate place or change the reference to one that is defined in the standard.</t>
  </si>
  <si>
    <t>monteban9</t>
  </si>
  <si>
    <t xml:space="preserve">The rules for setting of the Privacy bit are still nebulous. The current text specifies that an IBSS using RSN without WEP shall set the bit OFF, while an AP doing the same shall set the bit ON (dependent on how a Data Privacy Protocol is defined).
I fail to see any logic here. Does the bit really serve any purpose when an RSN-IE is also present in the same frame. 
</t>
  </si>
  <si>
    <t xml:space="preserve">Specify here that the Privacy bit has no meaning whenever there is an RSN-IE present in the same frame.
In the absence of an RSN-IE, the bit will keep its "legacy" meaning, which though also somewhat nebulous, all vendors have learned to live with.
If you really want to do a thorough job you could consider giving meaning to this bit (= rules what it means when it is set and when it is not set) when a STA sends it to an AP (such as in Association Request).
Suggestion there (to be backward compatible): This bit has no meaning when present in the Capabilities field of an Association Request or Reassociation Request. </t>
  </si>
  <si>
    <t>monteban10</t>
  </si>
  <si>
    <t xml:space="preserve">Page 84 Line 34 refers to RFC 1321. </t>
  </si>
  <si>
    <t>Add RFC 1321 to list of references in Clause 2</t>
  </si>
  <si>
    <t>monteban11</t>
  </si>
  <si>
    <t>"key" repeated</t>
  </si>
  <si>
    <t>Change "The key an auxilliary key" to "An auxilliary key"</t>
  </si>
  <si>
    <t>monteban12</t>
  </si>
  <si>
    <t>grammar incorrect</t>
  </si>
  <si>
    <t>change from "an PSK" to "a PSK"</t>
  </si>
  <si>
    <t>monteban13</t>
  </si>
  <si>
    <t>8.3.3.3.2</t>
  </si>
  <si>
    <t>inconsistent font size</t>
  </si>
  <si>
    <t>Change font sizes in figure 27 to match those in Figure 28</t>
  </si>
  <si>
    <t>monteban14</t>
  </si>
  <si>
    <t>8.7.2.3</t>
  </si>
  <si>
    <t>missing "increment counter"</t>
  </si>
  <si>
    <t>Shouldn't the dot11RSNAStatsCCMPDecryptErrors counter be incremented, just after like 39, just as it is incremented in line 59</t>
  </si>
  <si>
    <t>monteban15</t>
  </si>
  <si>
    <t>8.4.7</t>
  </si>
  <si>
    <t>Incorrect reference, text no longer accurate</t>
  </si>
  <si>
    <t>Clause 8.4.10.1 has been removed. Delete the sentence containing the reference.</t>
  </si>
  <si>
    <t>monteban16</t>
  </si>
  <si>
    <t xml:space="preserve">Unclear, confusing text and Missing description of IBSS PSK case. </t>
  </si>
  <si>
    <t>Add a paragraph describing RSNA PSK authentication in an IBSS.Also, in the first sentence of 8.4.7, Change "When authentication" to "When RSNA authentication", and split the first large paragraph in two, beginning the new paragraph at "The STA Management Entity". Change "The STA Management Entity" to "When IEEE 802.1X authentication is used, the STA Management Entity..."A paragraph describing PSK IBSS authentication can be added here, or after the 802.1X discussion, prior to "The model for security". Suggested text for PSK case:"PSK authentication may also be used in an IBSS. When a single PSK is shared among the IBSS STAs, the STA wishing to establish communication sends Message 1 of the 4-Way Handshake to the targeted STA(s). The targeted STA responds to Message 1 with Message 2 of the 4-Way Handshake, and initiates its handshake, sending Message 1. The two 4-Way Handshakes establish the PTK and GTKs to be used between the STA and targeted STA. PSK PMKIDs may also be used, enabling support of pair-wise PSKs."</t>
  </si>
  <si>
    <t>monteban17</t>
  </si>
  <si>
    <t>8.3.2.2</t>
  </si>
  <si>
    <t>Change text to be consistent with other bullet items, duplicate text</t>
  </si>
  <si>
    <t xml:space="preserve">line 17, third bullet. Replace the third bullet text with the following sentence: · "Using one bit (bit 5) of the Key ID octet easily indicates that an 
extended IV is present." and replace the last sentence in the paragraph pre-ceeding the informative note with "When the 
lower 16 bit sequence number (TSC0,TSC1) rolls over (0xFFFF to 0x0000), 
the extended IV value i.e., the upper 32 bits of the entire 48-bit 
TSC shall be incremented by 1, and the TTAK updated.
</t>
  </si>
  <si>
    <t>monteban18</t>
  </si>
  <si>
    <t>8.4.4.1</t>
  </si>
  <si>
    <t>Clarify " judgement"</t>
  </si>
  <si>
    <t>change to "via the MLME…", it cannot make a policy selection directly"</t>
  </si>
  <si>
    <t>monteban19</t>
  </si>
  <si>
    <t>Correct wording</t>
  </si>
  <si>
    <t>Change from "Insert the following text to" to "Insert the following text in"</t>
  </si>
  <si>
    <t>monteban20</t>
  </si>
  <si>
    <t>Correct reference</t>
  </si>
  <si>
    <t>Replace reference to RFC 2284 with reference to RFC 3748</t>
  </si>
  <si>
    <t>monteban21</t>
  </si>
  <si>
    <t>Un-needed word</t>
  </si>
  <si>
    <t>In AAD definition, remove the word "still"</t>
  </si>
  <si>
    <t>monteban22</t>
  </si>
  <si>
    <t>In Decapsulate, Decapsulation, Encapsulate, Encapsulation definitions, remove the phrase "This item refers to" and capitalize the next word</t>
  </si>
  <si>
    <t>monteban23</t>
  </si>
  <si>
    <t>Inconsistent definitions</t>
  </si>
  <si>
    <t>Make Supplicant definition consistent with Authenticator, controlled and uncontrolled port definitions - either refer to .1X, or define here.</t>
  </si>
  <si>
    <t>monteban24</t>
  </si>
  <si>
    <t>Incorrect change</t>
  </si>
  <si>
    <t>PBL definition really should have "Packet" rather than "Frame"</t>
  </si>
  <si>
    <t>monteban25</t>
  </si>
  <si>
    <t>5.1.1.4</t>
  </si>
  <si>
    <t>Last sentence implies All RSNA stas must have and 802.1X entity</t>
  </si>
  <si>
    <t>Is this correct? Or is a PSK only RSNA valid?</t>
  </si>
  <si>
    <t>monteban26</t>
  </si>
  <si>
    <t>5.4.3.1</t>
  </si>
  <si>
    <t>Remove reference to 2284bis</t>
  </si>
  <si>
    <t>Add reference to RFC3748</t>
  </si>
  <si>
    <t>monteban27</t>
  </si>
  <si>
    <t>5.4.3.2</t>
  </si>
  <si>
    <t>Duplicate text</t>
  </si>
  <si>
    <t>The last sentence in the second to the last paragraph, and the first sentence in the last paragraph say the same thing.</t>
  </si>
  <si>
    <t>monteban28</t>
  </si>
  <si>
    <t>5.4.3.3</t>
  </si>
  <si>
    <t>Line 38</t>
  </si>
  <si>
    <t>Capitalize D in "data"</t>
  </si>
  <si>
    <t>monteban29</t>
  </si>
  <si>
    <t>Verb agreement</t>
  </si>
  <si>
    <t>Line 20, an AP can enforce, not enforces</t>
  </si>
  <si>
    <t>monteban30</t>
  </si>
  <si>
    <t>Text spacing</t>
  </si>
  <si>
    <t>Add more spacing between Station Management Entity and the box below it.</t>
  </si>
  <si>
    <t>monteban31</t>
  </si>
  <si>
    <t>5.9.2</t>
  </si>
  <si>
    <t>Missing punctuation</t>
  </si>
  <si>
    <t>Below Figure 4, third paragraph, add a period at the end of "See Figure 3"</t>
  </si>
  <si>
    <t>monteban32</t>
  </si>
  <si>
    <t>5.9.3</t>
  </si>
  <si>
    <t>Last two sentences of main paragraph below figure 6 are repeated in 5.9.3.2. Keep one of them.</t>
  </si>
  <si>
    <t>monteban33</t>
  </si>
  <si>
    <t>5.9.4</t>
  </si>
  <si>
    <t>References</t>
  </si>
  <si>
    <t>Should references be added for RADIUS and DIAMETER?</t>
  </si>
  <si>
    <t>monteban34</t>
  </si>
  <si>
    <t>Change "Ports discards" to "Ports discard"</t>
  </si>
  <si>
    <t>monteban35</t>
  </si>
  <si>
    <t>7.2.3.10</t>
  </si>
  <si>
    <t>Insert "the" prior to "Authentication Algorithm"</t>
  </si>
  <si>
    <t>monteban36</t>
  </si>
  <si>
    <t>7.3.1.7</t>
  </si>
  <si>
    <t>consistent terminology</t>
  </si>
  <si>
    <t>Should  "Group Key Update timeout" be "GTK Handshake Update Timeout"?</t>
  </si>
  <si>
    <t>monteban37</t>
  </si>
  <si>
    <t>7.3.2.9.4</t>
  </si>
  <si>
    <t>Change "an PSK" to "a PSK" in list item 3</t>
  </si>
  <si>
    <t>monteban38</t>
  </si>
  <si>
    <t>8.1.1</t>
  </si>
  <si>
    <t>punctuation</t>
  </si>
  <si>
    <t>Replace the dashes with commas</t>
  </si>
  <si>
    <t>monteban39</t>
  </si>
  <si>
    <t>8.1.3</t>
  </si>
  <si>
    <t>Change the text in 1f to match that in 2d, first sentence.</t>
  </si>
  <si>
    <t>monteban40</t>
  </si>
  <si>
    <t>Unclear text</t>
  </si>
  <si>
    <t>Last sentence of the section, is not clear. Split into two sentences, and remove or re-word the last "since" clause.</t>
  </si>
  <si>
    <t>monteban41</t>
  </si>
  <si>
    <t>Missing word</t>
  </si>
  <si>
    <t>In the first informative note, it seems that a word is missing at the beginning of the sentence "Adding the MIC to the MSDU…"</t>
  </si>
  <si>
    <t>monteban42</t>
  </si>
  <si>
    <t>8.3.3.1</t>
  </si>
  <si>
    <t>Number of vectors incorrect</t>
  </si>
  <si>
    <t>In the last sentence, change to reflect that there is only one test vector provided now.</t>
  </si>
  <si>
    <t>monteban43</t>
  </si>
  <si>
    <t>8.4.1.2</t>
  </si>
  <si>
    <t>wording</t>
  </si>
  <si>
    <t>Change "further IEEE 802.11 traffic" to "additional" or "subsequent" IEEE 802.11 traffic</t>
  </si>
  <si>
    <t>monteban44</t>
  </si>
  <si>
    <t>8.4.4</t>
  </si>
  <si>
    <t>unclear</t>
  </si>
  <si>
    <t>Last sentence of the second paragraph: "includes the RSNIE would send in a Probe Response"  Clarify</t>
  </si>
  <si>
    <t>monteban45</t>
  </si>
  <si>
    <t>clarify "this judgement"</t>
  </si>
  <si>
    <t>Add "the" prior to MLME-Protected… and change "this judgement" to "a policy selection"</t>
  </si>
  <si>
    <t>monteban46</t>
  </si>
  <si>
    <t>8.4.6</t>
  </si>
  <si>
    <t>Verify that previously approved changes were all included. Wasn't the first sentence removed?</t>
  </si>
  <si>
    <t>monteban47</t>
  </si>
  <si>
    <t>8.5.1</t>
  </si>
  <si>
    <t>Incorrect standards language</t>
  </si>
  <si>
    <t>Change "plumbed" to "installed" in third to the last paragraph.</t>
  </si>
  <si>
    <t>TAKAGI Masahiro</t>
  </si>
  <si>
    <t>TAKAGI#1</t>
  </si>
  <si>
    <t>neg</t>
  </si>
  <si>
    <t>E</t>
  </si>
  <si>
    <t>"PBL" stands for Frame Length Body. This is probably wrong.</t>
  </si>
  <si>
    <t>Replace "PBL" with "FBL".</t>
  </si>
  <si>
    <t>TAKAGI Masahiro</t>
  </si>
  <si>
    <t>TAKAGI#2</t>
  </si>
  <si>
    <t>neg</t>
  </si>
  <si>
    <t>7.3.1.4</t>
  </si>
  <si>
    <t>E</t>
  </si>
  <si>
    <t>"WEP" is too restrictive, since one can also use CCMP and TKIP in IBSS. I cannot find the definition for "a Data Privacy Protocol".</t>
  </si>
  <si>
    <t>Replace "WEP" with "a Data Privacy Protocol".  Add definition for Data Privacy Protocol.</t>
  </si>
  <si>
    <t>TAKAGI Masahiro</t>
  </si>
  <si>
    <t>TAKAGI#3</t>
  </si>
  <si>
    <t>neg</t>
  </si>
  <si>
    <t>8.2.1.2</t>
  </si>
  <si>
    <t>E</t>
  </si>
  <si>
    <t>In Fig.11, the scope of encryption does not cover ICV, but clause 8.2.1.4.4 says "WEP encrypts the MPDU plain text Data and ICV using RC4 ..."</t>
  </si>
  <si>
    <t>Encryption should cover ICV in Fig.11.</t>
  </si>
  <si>
    <t>TAKAGI Masahiro</t>
  </si>
  <si>
    <t>TAKAGI#4</t>
  </si>
  <si>
    <t>neg</t>
  </si>
  <si>
    <t>8.2.1.2</t>
  </si>
  <si>
    <t>E</t>
  </si>
  <si>
    <t>SDE_SDU has not been defined.</t>
  </si>
  <si>
    <t>Add definition.</t>
  </si>
  <si>
    <t>TAKAGI Masahiro</t>
  </si>
  <si>
    <t>TAKAGI#5</t>
  </si>
  <si>
    <t>neg</t>
  </si>
  <si>
    <t>8.3.2.2</t>
  </si>
  <si>
    <t>E</t>
  </si>
  <si>
    <t>The overhead of TKIP are IV/KeyID (4 octets), ExtID(4 octets), MIC (8 octets) and ICV (4 octets). The maximum MSDU data size is 2292 octets.</t>
  </si>
  <si>
    <t>Replace 2288 with 2292.</t>
  </si>
  <si>
    <t>TAKAGI Masahiro</t>
  </si>
  <si>
    <t>TAKAGI#6</t>
  </si>
  <si>
    <t>neg</t>
  </si>
  <si>
    <t>8.3.2.3.2</t>
  </si>
  <si>
    <t>E</t>
  </si>
  <si>
    <t>In Fig.21, "Disassociate all STAs if not an BSS" is obsolete procedure.</t>
  </si>
  <si>
    <t>Replace"Disassociate" with "Deauthentication".</t>
  </si>
  <si>
    <t>TAKAGI Masahiro</t>
  </si>
  <si>
    <t>TAKAGI#7</t>
  </si>
  <si>
    <t>neg</t>
  </si>
  <si>
    <t>8.3.2.3.2</t>
  </si>
  <si>
    <t>E</t>
  </si>
  <si>
    <t>In Fig.22, "Disassociate from AP if not in IBSS" is obsolete.</t>
  </si>
  <si>
    <t>Replace"Disassociate" with "Deauthentication".</t>
  </si>
  <si>
    <t>TAKAGI Masahiro</t>
  </si>
  <si>
    <t>TAKAGI#8</t>
  </si>
  <si>
    <t>neg</t>
  </si>
  <si>
    <t>8.4.5</t>
  </si>
  <si>
    <t>E</t>
  </si>
  <si>
    <t>Clause 8.4.5 should have description about IBSS in addition to ESS.</t>
  </si>
  <si>
    <t>Add description.</t>
  </si>
  <si>
    <t>TAKAGI Masahiro</t>
  </si>
  <si>
    <t>TAKAGI#9</t>
  </si>
  <si>
    <t>neg</t>
  </si>
  <si>
    <t>8.4.7</t>
  </si>
  <si>
    <t>12, 16</t>
  </si>
  <si>
    <t>T</t>
  </si>
  <si>
    <t>This seems to imply that the response to Open System authentication (message 1) is mandated for IBSS STA.</t>
  </si>
  <si>
    <t>Clarify.</t>
  </si>
  <si>
    <t>TAKAGI Masahiro</t>
  </si>
  <si>
    <t>TAKAGI#10</t>
  </si>
  <si>
    <t>neg</t>
  </si>
  <si>
    <t>8.5.2</t>
  </si>
  <si>
    <t>T</t>
  </si>
  <si>
    <t>My comment on D7.0 (TAKAGI#10) "It is not clear what key descriptor version shall be used if group key cipher is WEP." is responded by "This particular EAPOL-Key message format that is being specified here is used only for TKIP and CCMP keys; a previous EAPOL-Key format is used to deliver WEP keys.." This should be clearly explained in the draft since it is non-trivial.</t>
  </si>
  <si>
    <t>(1) Explain how to combine the legacy and RSN key management schemes. OR (2) Use Key Descriptor version 1.</t>
  </si>
  <si>
    <t>TAKAGI Masahiro</t>
  </si>
  <si>
    <t>TAKAGI#11</t>
  </si>
  <si>
    <t>neg</t>
  </si>
  <si>
    <t>8.5.2</t>
  </si>
  <si>
    <t>E</t>
  </si>
  <si>
    <t xml:space="preserve">STAKey handshake also use this bit. </t>
  </si>
  <si>
    <t>Add description.</t>
  </si>
  <si>
    <t>TAKAGI Masahiro</t>
  </si>
  <si>
    <t>TAKAGI#12</t>
  </si>
  <si>
    <t>neg</t>
  </si>
  <si>
    <t>8.5.2.1</t>
  </si>
  <si>
    <t>T</t>
  </si>
  <si>
    <t>It is not clear the value of Key Type bit for STAKey handshake.</t>
  </si>
  <si>
    <t>Specify.</t>
  </si>
  <si>
    <t>TAKAGI Masahiro</t>
  </si>
  <si>
    <t>TAKAGI#13</t>
  </si>
  <si>
    <t>neg</t>
  </si>
  <si>
    <t>8.5.2.1</t>
  </si>
  <si>
    <t>T</t>
  </si>
  <si>
    <t>It is not clear which Michael key (bits128-191 or bits 192-255) is used by Initiator and Peer STA respectively.</t>
  </si>
  <si>
    <t>Specify.</t>
  </si>
  <si>
    <t>TAKAGI Masahiro</t>
  </si>
  <si>
    <t>TAKAGI#14</t>
  </si>
  <si>
    <t>neg</t>
  </si>
  <si>
    <t>8.5.2.2</t>
  </si>
  <si>
    <t>E</t>
  </si>
  <si>
    <t>Install bit does not indicate "TX/RX for Group key". It is obsolete.</t>
  </si>
  <si>
    <t>Correct.</t>
  </si>
  <si>
    <t>TAKAGI Masahiro</t>
  </si>
  <si>
    <t>TAKAGI#15</t>
  </si>
  <si>
    <t>neg</t>
  </si>
  <si>
    <t>8.5.2.3</t>
  </si>
  <si>
    <t>E</t>
  </si>
  <si>
    <t>S bit value of message 3 and 4 is different from one specified in clause 8.5.3.3 and 8.5.3.4 respectively.</t>
  </si>
  <si>
    <t>Remove inconsistency.</t>
  </si>
  <si>
    <t>TAKAGI Masahiro</t>
  </si>
  <si>
    <t>TAKAGI#16</t>
  </si>
  <si>
    <t>neg</t>
  </si>
  <si>
    <t>8.5.3.3</t>
  </si>
  <si>
    <t>E</t>
  </si>
  <si>
    <t xml:space="preserve">GTK length in EAPOL-Key descriptor (Fig.32) has been changed to reserved field. </t>
  </si>
  <si>
    <t>Remove this line.</t>
  </si>
  <si>
    <t>TAKAGI Masahiro</t>
  </si>
  <si>
    <t>TAKAGI#17</t>
  </si>
  <si>
    <t>neg</t>
  </si>
  <si>
    <t>8.5.4.2</t>
  </si>
  <si>
    <t>T</t>
  </si>
  <si>
    <t>This timeout specification seems to be inconsistent with the one in clause 8.5.4.3 (p.98 line32-37).</t>
  </si>
  <si>
    <t>Remove inconsistency.</t>
  </si>
  <si>
    <t>TAKAGI Masahiro</t>
  </si>
  <si>
    <t>TAKAGI#18</t>
  </si>
  <si>
    <t>neg</t>
  </si>
  <si>
    <t>8.5.6</t>
  </si>
  <si>
    <t>The three state machines in draft 7.0 is concatinated to one. This makes some state transitions impossible.</t>
  </si>
  <si>
    <t>Separate them.</t>
  </si>
  <si>
    <t>TAKAGI Masahiro</t>
  </si>
  <si>
    <t>TAKAGI#19</t>
  </si>
  <si>
    <t>neg</t>
  </si>
  <si>
    <t>8.4.9</t>
  </si>
  <si>
    <t>The pairwise cipher suite negotiation scheme in this clause is different from the one specified in clause 8.4.4. The scheme in this clause seems to be obsolete.</t>
  </si>
  <si>
    <t>Correct.</t>
  </si>
  <si>
    <t>TAKAGI Masahiro</t>
  </si>
  <si>
    <t>TAKAGI#20</t>
  </si>
  <si>
    <t>neg</t>
  </si>
  <si>
    <t>7.3.2.9.2</t>
  </si>
  <si>
    <t>T</t>
  </si>
  <si>
    <t xml:space="preserve">In IBSS, STA cannot choose one AKMP from AKMPs listed in RSN IE because the cipher negotiation is done during 4way handshake phase. </t>
  </si>
  <si>
    <t>Add note which states that only one AKMP is allowed in IBSS.</t>
  </si>
  <si>
    <t>TAKAGI Masahiro</t>
  </si>
  <si>
    <t>TAKAGI#21</t>
  </si>
  <si>
    <t>neg</t>
  </si>
  <si>
    <t>8.5.2</t>
  </si>
  <si>
    <t>Message 3 of 4way handshake piggybacks GTK. It is not clear that the key length represent the length of  GTK or PTK.</t>
  </si>
  <si>
    <t>Clarify.</t>
  </si>
  <si>
    <t>TAKAGI Masahiro</t>
  </si>
  <si>
    <t>TAKAGI#22</t>
  </si>
  <si>
    <t>neg</t>
  </si>
  <si>
    <t>8.5.4</t>
  </si>
  <si>
    <t>E</t>
  </si>
  <si>
    <t>This seems to describe the obsolete TKIP counter measure. The current TKIP counter measure uses new association to refresh the PTK and GTK.</t>
  </si>
  <si>
    <t>Correct.</t>
  </si>
  <si>
    <t>TAKAGI Masahiro</t>
  </si>
  <si>
    <t>TAKAGI#23</t>
  </si>
  <si>
    <t>neg</t>
  </si>
  <si>
    <t>8.5.4</t>
  </si>
  <si>
    <t>T</t>
  </si>
  <si>
    <t>This is difficult to implement and can be substituted by the timeout scheme specified in clause 8.5.4.3 (p.98 lines 32-37)</t>
  </si>
  <si>
    <t>Remove lines 1-3 of page 97.</t>
  </si>
  <si>
    <t>TAKAGI Masahiro</t>
  </si>
  <si>
    <t>TAKAGI#24</t>
  </si>
  <si>
    <t>neg</t>
  </si>
  <si>
    <t>8.5.4.1</t>
  </si>
  <si>
    <t>E</t>
  </si>
  <si>
    <t xml:space="preserve">Encrypted Key Data bit shall be set to one because the key data is encrypted. </t>
  </si>
  <si>
    <t>Correct.</t>
  </si>
  <si>
    <t>TAKAGI Masahiro</t>
  </si>
  <si>
    <t>TAKAGI#25</t>
  </si>
  <si>
    <t>neg</t>
  </si>
  <si>
    <t>AnnexD</t>
  </si>
  <si>
    <t>E</t>
  </si>
  <si>
    <t>There should be dot11PreauthenticationEnabled next to dot11RSNAEnabled.</t>
  </si>
  <si>
    <t>Add it.</t>
  </si>
  <si>
    <t>TAKAGI Masahiro</t>
  </si>
  <si>
    <t>TAKAGI#26</t>
  </si>
  <si>
    <t>neg</t>
  </si>
  <si>
    <t>AnnexD</t>
  </si>
  <si>
    <t>E</t>
  </si>
  <si>
    <t>OUI and a cipher suite identifier of dot11RSNAConfigGroupCipher corresponds to wrong octets. The description of dot11RSNACofigPairwiseCipher is correct.</t>
  </si>
  <si>
    <t>Change to "It consists of an OUI (the first three octets) and a cihper suite identifier (the last octet)."</t>
  </si>
  <si>
    <t>TAKAGI Masahiro</t>
  </si>
  <si>
    <t>TAKAGI#27</t>
  </si>
  <si>
    <t>neg</t>
  </si>
  <si>
    <t>8.5.3.6</t>
  </si>
  <si>
    <t>This implies that "Initial exchange complete" bit is cleared if authenticator reinitiate 4way handshake. It is not clear the reason why authenticator clears the bit, because the previous PTK and GTK shall be set to cipher engine during the new 4way handshake.</t>
  </si>
  <si>
    <t>Add explanation.</t>
  </si>
  <si>
    <t>TAKAGI Masahiro</t>
  </si>
  <si>
    <t>TAKAGI#28</t>
  </si>
  <si>
    <t>neg</t>
  </si>
  <si>
    <t>8.3.2.3.2</t>
  </si>
  <si>
    <t>T</t>
  </si>
  <si>
    <t>This says "the device shall not receive or transmit any TKIP or WEP encrypted Data frames, …". But TKIP countermeasures for an Authenticator (P.50 l.42) and TKIP countermeasures for a Supplicant (p.52 l.3) does not specify how to stop WEP traffic.</t>
  </si>
  <si>
    <t>Add specification</t>
  </si>
  <si>
    <t>Adachi, Tomoko</t>
  </si>
  <si>
    <t>ADACHI/#1</t>
  </si>
  <si>
    <t>neg</t>
  </si>
  <si>
    <t>8.5.2</t>
  </si>
  <si>
    <t>T</t>
  </si>
  <si>
    <t xml:space="preserve">My comment to D7.0 was as follows; "The Key Descriptor Version is 2 when either the Pairwise or the Group cipher is AES-CCMP but it is 1 when the Pairwise and the Group cipher is TKIP. How will it be when the Group Key is using WEP?" The response was that the format is specified only for TKIP and CCMP keys. Then, add that description to the draft. 
It is yet not clear if there is any case using 802.1X EAPOL-Key when Group Key is WEP. Add the description to clarify this. </t>
  </si>
  <si>
    <t xml:space="preserve">Add the descriptions as requested. </t>
  </si>
  <si>
    <t>Adachi, Tomoko</t>
  </si>
  <si>
    <t>ADACHI/#2</t>
  </si>
  <si>
    <t>neg</t>
  </si>
  <si>
    <t>8.5.2.1</t>
  </si>
  <si>
    <t>T</t>
  </si>
  <si>
    <t xml:space="preserve">When TKIP is a STAKey, it is not clear which MIC key is used for which STA. </t>
  </si>
  <si>
    <t xml:space="preserve">Add the clarification. </t>
  </si>
  <si>
    <t>Adachi, Tomoko</t>
  </si>
  <si>
    <t>ADACHI/#3</t>
  </si>
  <si>
    <t>neg</t>
  </si>
  <si>
    <t>8.5.4</t>
  </si>
  <si>
    <t>T</t>
  </si>
  <si>
    <t xml:space="preserve">What Lines 1-3 say is not realistic. </t>
  </si>
  <si>
    <t xml:space="preserve">Delete that part. </t>
  </si>
  <si>
    <t>Dondeti, Lakshminath</t>
  </si>
  <si>
    <t>Figure 3 in Page 16, replace GTK with Encrypted GTK.  Figure 4 in Page 17 indicates that the GTK is encrypted; a casual reader might assume that the GTK is not encrypted in the 4-way handshake.</t>
  </si>
  <si>
    <t xml:space="preserve">Clause 8.4.6.1, lines 26-29 specify that “the Authentication Server … passes the keying information (AAA Key) to the Authenticator”, whereas Clause 8.4.8, lines 25-27 specify that the “AS delivers the PMK to the AP.”  Clause 8.5.3.7, page 95, line 8 also mentions that “… AS delivers the correct PMK to the AP ….”  It should be either AAA Key or PMK in all places; PMK might be better.
Clause 8.5.5.3, Page 102, line 6, 
Replace PMK  AAA Key from 1X 
with       PMK  Key from 1X 
or           PMK  AAA Key (0, 31) from 1 X.
Note: I think the first Informative Note in Clause 8.5.1.2 captures this issue well.  “If the protocol between the AP and the AS is RADIUS ….”  However, if there is agreement in the TG that AAA/RADIUS is the Authentication service, then change Clause 8.4.8 back to AAA key and Clause 8.5.5.3 to PMK  Externally-Defined-Function-of(AAA Key from 1X), or AAA-Key(0,31) as specified in draft-ietf-eap-keying.
</t>
  </si>
  <si>
    <t>Clause 8.4.1.1, line 22 of Page 65, change unidirectional to uni-directional.</t>
  </si>
  <si>
    <t xml:space="preserve">Clause 8.4.1.1, line 22 of Page 65 specifies GTKSA as a unidirectional SA, with a direction vector indicating whether the GTK is used for transmit or receive.  That paragraph also specifies that in an ESS, there is one GTKSA from the AP (transmit) to the STAs (receive).
This is in conflict with Clause 8.5.4.1 where the Install bit may indicate that a key is for both transmit and receive (Install = 1).
Clause 8.5.2: in Page 85, lines 26-27 also specify that Tx = 1 in a GTK IE indicates that the GTKSA is for both transmission and reception.  This is also in conflict with the “uni-directional” nature of GTKSA.
</t>
  </si>
  <si>
    <t>Clause 8.5.4.1, Page 97, line 17, change Encrypted Key Data = 0 to Encrypted Key Data = 1.</t>
  </si>
  <si>
    <t>Clause 8.4.1.1, line 37 of Page 65 specifies STAKeySA as a uni-directional SA from the Initiator to the Peer.  What about the protection for frames between the peer and the Initiator?  Is STAKeySA a bi-directional (Figure 39 in Page 88 seems to imply that is the case) SA.</t>
  </si>
  <si>
    <t>Frank &amp; Dave</t>
  </si>
  <si>
    <t>Tim</t>
  </si>
  <si>
    <t>Dave N.</t>
  </si>
  <si>
    <t>Jesse</t>
  </si>
  <si>
    <t>Dorothy</t>
  </si>
  <si>
    <t>R</t>
  </si>
  <si>
    <t>A</t>
  </si>
  <si>
    <r>
      <t>The commenter appears to believe that 802.1X is for authentication only</t>
    </r>
    <r>
      <rPr>
        <sz val="10"/>
        <rFont val="Times-Roman"/>
        <family val="0"/>
      </rPr>
      <t>. 802.11i uses it for port blocking and for key management transport as well. The latter two are mandatory functions in the PICS.</t>
    </r>
  </si>
  <si>
    <t>Change reference to 3748</t>
  </si>
  <si>
    <t>Delete the sentence beginning "Note that…"</t>
  </si>
  <si>
    <t>Delete the last two sentences in paragraph after figure 6.</t>
  </si>
  <si>
    <t>Change "discards" to "discard</t>
  </si>
  <si>
    <t>Instruct the editor to to change all instances of plain "multicast" to "broadcast/multicast"</t>
  </si>
  <si>
    <t>Delete the sentence in which the offending text appears.</t>
  </si>
  <si>
    <t>Replace "parties A and B" with "both parties"</t>
  </si>
  <si>
    <t>Add "and MIB attributes" to the last sentence of 6.1.2. The decision tree for CCMP and TKIP in Clause 8.7 is driven by MIB variables.</t>
  </si>
  <si>
    <t xml:space="preserve"> Replace last two sentence of 6.1.4 with “TKIP and CCMP MPDU order enforcement occurs after decryption but prior to MSDU defragmentation, so defragmentation will fail if MPDUs arrive out of order”.And we will change the language "reassembly" to "fragmentation" to be consistent with the 802.11 base standard.</t>
  </si>
  <si>
    <t>04-0325</t>
  </si>
  <si>
    <t>Deleted mib variable</t>
  </si>
  <si>
    <t>In additional to the previous resolution, the counter should be a proprietry MIB variable</t>
  </si>
  <si>
    <t>Accepted issue but resolved by deleting text, this issue was fixed by an indication of a undecryptable frame</t>
  </si>
  <si>
    <t>Totals</t>
  </si>
  <si>
    <t>Accepted.  See doculent 04/321.</t>
  </si>
  <si>
    <t>Accepted.  See document 04/321.</t>
  </si>
  <si>
    <t>Rejected.  The resolution is incorrect. The changes recommended would correspond to 2d, rather than 2e, if correct.</t>
  </si>
  <si>
    <t>Accepted.  Revised text provided in document 04/321.</t>
  </si>
  <si>
    <t>Accepted. See document 04/321.</t>
  </si>
  <si>
    <t>Pending group discussion.</t>
  </si>
  <si>
    <t>Accepted.  Resolution is to delete the CCM example code in Annex H.4.  It is out of date, and no longer required.  At least two members report creating interoperable implementations from the normative text an test vectors only.  See document 04/321.</t>
  </si>
  <si>
    <t>While the information may be useful in an implementation, it is not required.  A vendor may choose to include this information in the SA in their implementation.</t>
  </si>
  <si>
    <t>Changed text</t>
  </si>
  <si>
    <t>Change line 16 from "will", to "may"</t>
  </si>
  <si>
    <t>Accepted modified text from original ballot comment</t>
  </si>
  <si>
    <t>EMSK is a construct from IETF Key Management that have not yet been accepted, and since the reference to EMSK was only within the comment resolution, we feel comfortable in not (yet) defining it within the IEEE 802.11i draft.
Section 8.1.4 lists the criteria for selecting an EAP type that is appropriate and sufficient for use in the WLAN environment; this criteria includes the requirement for the EAP method to be immune from man-in-the-middle attacks.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</si>
</sst>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sz val="10"/>
      <color indexed="55"/>
      <name val="Arial"/>
      <family val="2"/>
    </font>
    <font>
      <b/>
      <sz val="10"/>
      <color indexed="10"/>
      <name val="Arial"/>
      <family val="2"/>
    </font>
    <font>
      <sz val="8"/>
      <name val="Arial"/>
      <family val="0"/>
    </font>
    <font>
      <sz val="10"/>
      <name val="Times New Roman"/>
      <family val="1"/>
    </font>
    <font>
      <sz val="10"/>
      <name val="Times-Roman"/>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medium"/>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7" fillId="2" borderId="0" xfId="0" applyFont="1" applyFill="1" applyAlignment="1">
      <alignment/>
    </xf>
    <xf numFmtId="0" fontId="0" fillId="3" borderId="0" xfId="0" applyFill="1" applyAlignment="1">
      <alignment/>
    </xf>
    <xf numFmtId="0" fontId="0" fillId="0" borderId="0" xfId="0" applyNumberFormat="1" applyAlignment="1">
      <alignment wrapText="1"/>
    </xf>
    <xf numFmtId="3" fontId="0" fillId="0" borderId="0" xfId="0" applyNumberFormat="1" applyAlignment="1">
      <alignment/>
    </xf>
    <xf numFmtId="0" fontId="8" fillId="0" borderId="1" xfId="0" applyFont="1" applyBorder="1" applyAlignment="1">
      <alignment textRotation="90"/>
    </xf>
    <xf numFmtId="0" fontId="1" fillId="0" borderId="0" xfId="0" applyFont="1" applyFill="1" applyBorder="1" applyAlignment="1" applyProtection="1">
      <alignment horizontal="center" wrapText="1"/>
      <protection/>
    </xf>
    <xf numFmtId="0" fontId="0" fillId="3" borderId="0" xfId="0" applyFont="1" applyFill="1" applyAlignment="1">
      <alignment wrapText="1"/>
    </xf>
    <xf numFmtId="0" fontId="0" fillId="0" borderId="0" xfId="0" applyFont="1" applyAlignment="1">
      <alignment/>
    </xf>
    <xf numFmtId="0" fontId="0" fillId="3" borderId="0" xfId="0" applyFont="1" applyFill="1" applyAlignment="1">
      <alignment/>
    </xf>
    <xf numFmtId="0" fontId="0" fillId="0" borderId="1" xfId="0" applyBorder="1" applyAlignment="1">
      <alignment/>
    </xf>
    <xf numFmtId="0" fontId="0" fillId="3" borderId="0" xfId="0" applyFill="1" applyAlignment="1">
      <alignment wrapText="1"/>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2"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Border="1" applyAlignment="1">
      <alignment/>
    </xf>
    <xf numFmtId="0" fontId="0" fillId="0" borderId="7" xfId="0" applyNumberFormat="1" applyBorder="1" applyAlignment="1">
      <alignment/>
    </xf>
    <xf numFmtId="0" fontId="0" fillId="0" borderId="0" xfId="0" applyNumberFormat="1" applyAlignment="1">
      <alignment/>
    </xf>
    <xf numFmtId="0" fontId="0" fillId="0" borderId="8" xfId="0" applyNumberFormat="1" applyBorder="1" applyAlignment="1">
      <alignment/>
    </xf>
    <xf numFmtId="0" fontId="0" fillId="0" borderId="9" xfId="0"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164" fontId="0" fillId="0" borderId="0" xfId="0" applyNumberFormat="1" applyAlignment="1">
      <alignment/>
    </xf>
    <xf numFmtId="0" fontId="10" fillId="0" borderId="0" xfId="0" applyFont="1" applyAlignment="1">
      <alignment wrapText="1"/>
    </xf>
    <xf numFmtId="0" fontId="0" fillId="0" borderId="0" xfId="0" applyFont="1" applyFill="1" applyBorder="1" applyAlignment="1">
      <alignment/>
    </xf>
    <xf numFmtId="0" fontId="0"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F3:J139" sheet="Comments"/>
  </cacheSource>
  <cacheFields count="5">
    <cacheField name="Clause">
      <sharedItems containsMixedTypes="1" containsNumber="1" containsInteger="1" count="14">
        <n v="6"/>
        <n v="7"/>
        <n v="8"/>
        <n v="0"/>
        <n v="3"/>
        <n v="2"/>
        <n v="4"/>
        <n v="5"/>
        <n v="9"/>
        <s v="D"/>
        <n v="11"/>
        <s v="H"/>
        <s v="C"/>
        <s v="SB"/>
      </sharedItems>
    </cacheField>
    <cacheField name="Clause for sorting">
      <sharedItems containsMixedTypes="1" containsNumber="1" count="19">
        <n v="6"/>
        <n v="7"/>
        <n v="8.4"/>
        <n v="8.5"/>
        <n v="0"/>
        <n v="3"/>
        <s v="8.3.3"/>
        <n v="8.7"/>
        <s v="8.3.2"/>
        <n v="2"/>
        <n v="4"/>
        <n v="5"/>
        <n v="8.1"/>
        <n v="8.2"/>
        <s v="D"/>
        <n v="11"/>
        <s v="H"/>
        <s v="C"/>
        <s v="SB"/>
      </sharedItems>
    </cacheField>
    <cacheField name="Sub-clause">
      <sharedItems containsMixedTypes="1" containsNumber="1"/>
    </cacheField>
    <cacheField name="Line Number">
      <sharedItems containsMixedTypes="1" containsNumber="1" containsInteger="1"/>
    </cacheField>
    <cacheField name="Type of Comment">
      <sharedItems containsMixedTypes="0" count="2">
        <s v="E"/>
        <s v="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24" firstHeaderRow="1" firstDataRow="2" firstDataCol="1"/>
  <pivotFields count="5">
    <pivotField compact="0" outline="0" subtotalTop="0" showAll="0"/>
    <pivotField axis="axisRow" compact="0" outline="0" subtotalTop="0" showAll="0">
      <items count="20">
        <item x="4"/>
        <item x="9"/>
        <item x="5"/>
        <item x="10"/>
        <item x="11"/>
        <item x="0"/>
        <item x="1"/>
        <item x="12"/>
        <item x="13"/>
        <item x="2"/>
        <item x="3"/>
        <item x="7"/>
        <item x="15"/>
        <item x="8"/>
        <item x="6"/>
        <item x="17"/>
        <item x="14"/>
        <item x="16"/>
        <item x="18"/>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1"/>
  </rowFields>
  <rowItems count="20">
    <i>
      <x/>
    </i>
    <i>
      <x v="1"/>
    </i>
    <i>
      <x v="2"/>
    </i>
    <i>
      <x v="3"/>
    </i>
    <i>
      <x v="4"/>
    </i>
    <i>
      <x v="5"/>
    </i>
    <i>
      <x v="6"/>
    </i>
    <i>
      <x v="7"/>
    </i>
    <i>
      <x v="8"/>
    </i>
    <i>
      <x v="9"/>
    </i>
    <i>
      <x v="10"/>
    </i>
    <i>
      <x v="11"/>
    </i>
    <i>
      <x v="12"/>
    </i>
    <i>
      <x v="13"/>
    </i>
    <i>
      <x v="14"/>
    </i>
    <i>
      <x v="15"/>
    </i>
    <i>
      <x v="16"/>
    </i>
    <i>
      <x v="17"/>
    </i>
    <i>
      <x v="18"/>
    </i>
    <i t="grand">
      <x/>
    </i>
  </rowItems>
  <colFields count="1">
    <field x="4"/>
  </colFields>
  <colItems count="3">
    <i>
      <x/>
    </i>
    <i>
      <x v="1"/>
    </i>
    <i t="grand">
      <x/>
    </i>
  </colItems>
  <dataFields count="1">
    <dataField name="Count of Type of Comment"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G188"/>
  <sheetViews>
    <sheetView tabSelected="1" workbookViewId="0" topLeftCell="A2">
      <pane ySplit="2" topLeftCell="BM4" activePane="bottomLeft" state="frozen"/>
      <selection pane="topLeft" activeCell="A2" sqref="A2"/>
      <selection pane="bottomLeft" activeCell="A4" sqref="A4"/>
    </sheetView>
  </sheetViews>
  <sheetFormatPr defaultColWidth="9.140625" defaultRowHeight="12.75"/>
  <cols>
    <col min="2" max="2" width="19.57421875" style="0" customWidth="1"/>
    <col min="3" max="3" width="15.8515625" style="0" customWidth="1"/>
    <col min="4" max="4" width="9.57421875" style="0" customWidth="1"/>
    <col min="5" max="5" width="6.421875" style="0" customWidth="1"/>
    <col min="6" max="6" width="12.421875" style="0" customWidth="1"/>
    <col min="7" max="7" width="12.140625" style="0" customWidth="1"/>
    <col min="8" max="8" width="13.00390625" style="0" customWidth="1"/>
    <col min="9" max="9" width="7.8515625" style="0" customWidth="1"/>
    <col min="10" max="10" width="10.00390625" style="0" customWidth="1"/>
    <col min="11" max="11" width="28.140625" style="2" customWidth="1"/>
    <col min="12" max="12" width="23.7109375" style="2" customWidth="1"/>
    <col min="13" max="13" width="16.00390625" style="3" customWidth="1"/>
    <col min="14" max="14" width="14.140625" style="4" customWidth="1"/>
    <col min="15" max="15" width="4.8515625" style="6" customWidth="1"/>
    <col min="16" max="16" width="12.8515625" style="6" customWidth="1"/>
    <col min="17" max="17" width="4.00390625" style="6" customWidth="1"/>
    <col min="18" max="18" width="9.140625" style="6" customWidth="1"/>
    <col min="19" max="19" width="4.140625" style="6" customWidth="1"/>
    <col min="20" max="20" width="18.00390625" style="6" customWidth="1"/>
    <col min="21" max="21" width="3.7109375" style="0" customWidth="1"/>
    <col min="22" max="22" width="13.7109375" style="0" customWidth="1"/>
    <col min="23" max="23" width="3.7109375" style="0" customWidth="1"/>
    <col min="25" max="25" width="3.421875" style="0" customWidth="1"/>
    <col min="26" max="26" width="12.8515625" style="0" customWidth="1"/>
    <col min="27" max="27" width="3.28125" style="0" customWidth="1"/>
    <col min="29" max="29" width="3.7109375" style="0" customWidth="1"/>
  </cols>
  <sheetData>
    <row r="1" spans="15:33" ht="12.75">
      <c r="O1" s="11"/>
      <c r="P1" s="12"/>
      <c r="Q1" s="11"/>
      <c r="R1" s="2"/>
      <c r="S1" s="11"/>
      <c r="T1" s="12"/>
      <c r="U1" s="11"/>
      <c r="V1" s="12"/>
      <c r="W1" s="11"/>
      <c r="X1" s="12"/>
      <c r="Y1" s="11"/>
      <c r="Z1" s="12"/>
      <c r="AA1" s="13"/>
      <c r="AB1" s="12"/>
      <c r="AC1" s="13"/>
      <c r="AD1" s="12"/>
      <c r="AE1" s="5"/>
      <c r="AF1" s="5"/>
      <c r="AG1" s="5"/>
    </row>
    <row r="2" spans="15:30" ht="39.75" customHeight="1">
      <c r="O2" s="37" t="s">
        <v>601</v>
      </c>
      <c r="P2" s="37"/>
      <c r="Q2" s="38" t="s">
        <v>604</v>
      </c>
      <c r="R2" s="38"/>
      <c r="S2" s="37" t="s">
        <v>603</v>
      </c>
      <c r="T2" s="37"/>
      <c r="U2" s="36" t="s">
        <v>605</v>
      </c>
      <c r="V2" s="36"/>
      <c r="W2" s="36" t="s">
        <v>602</v>
      </c>
      <c r="X2" s="36"/>
      <c r="Y2" s="36" t="s">
        <v>58</v>
      </c>
      <c r="Z2" s="36"/>
      <c r="AA2" s="37"/>
      <c r="AB2" s="37"/>
      <c r="AC2" s="37"/>
      <c r="AD2" s="37"/>
    </row>
    <row r="3" spans="1:33" s="1" customFormat="1" ht="82.5" customHeight="1">
      <c r="A3" s="1" t="s">
        <v>16</v>
      </c>
      <c r="B3" s="1" t="s">
        <v>204</v>
      </c>
      <c r="C3" s="1" t="s">
        <v>205</v>
      </c>
      <c r="D3" s="1" t="s">
        <v>198</v>
      </c>
      <c r="E3" s="1" t="s">
        <v>199</v>
      </c>
      <c r="F3" s="1" t="s">
        <v>17</v>
      </c>
      <c r="G3" s="1" t="s">
        <v>18</v>
      </c>
      <c r="H3" s="1" t="s">
        <v>203</v>
      </c>
      <c r="I3" s="1" t="s">
        <v>200</v>
      </c>
      <c r="J3" s="1" t="s">
        <v>206</v>
      </c>
      <c r="K3" s="1" t="s">
        <v>201</v>
      </c>
      <c r="L3" s="1" t="s">
        <v>202</v>
      </c>
      <c r="M3" s="1" t="s">
        <v>207</v>
      </c>
      <c r="N3" s="1" t="s">
        <v>208</v>
      </c>
      <c r="O3" s="9" t="s">
        <v>19</v>
      </c>
      <c r="P3" s="10" t="s">
        <v>20</v>
      </c>
      <c r="Q3" s="9" t="s">
        <v>19</v>
      </c>
      <c r="R3" s="10" t="s">
        <v>20</v>
      </c>
      <c r="S3" s="9" t="s">
        <v>19</v>
      </c>
      <c r="T3" s="10" t="s">
        <v>20</v>
      </c>
      <c r="U3" s="9" t="s">
        <v>19</v>
      </c>
      <c r="V3" s="10" t="s">
        <v>20</v>
      </c>
      <c r="W3" s="9" t="s">
        <v>19</v>
      </c>
      <c r="X3" s="10" t="s">
        <v>20</v>
      </c>
      <c r="Y3" s="9" t="s">
        <v>19</v>
      </c>
      <c r="Z3" s="10" t="s">
        <v>20</v>
      </c>
      <c r="AA3" s="9" t="s">
        <v>19</v>
      </c>
      <c r="AB3" s="10" t="s">
        <v>20</v>
      </c>
      <c r="AC3" s="9" t="s">
        <v>19</v>
      </c>
      <c r="AD3" s="10" t="s">
        <v>20</v>
      </c>
      <c r="AF3" s="1" t="s">
        <v>21</v>
      </c>
      <c r="AG3" s="1" t="s">
        <v>22</v>
      </c>
    </row>
    <row r="4" spans="1:33" ht="114.75">
      <c r="A4">
        <v>1</v>
      </c>
      <c r="B4" t="s">
        <v>209</v>
      </c>
      <c r="C4" t="s">
        <v>210</v>
      </c>
      <c r="D4" t="s">
        <v>211</v>
      </c>
      <c r="F4">
        <v>6</v>
      </c>
      <c r="G4">
        <v>6</v>
      </c>
      <c r="H4" t="s">
        <v>212</v>
      </c>
      <c r="I4">
        <v>3</v>
      </c>
      <c r="J4" t="s">
        <v>213</v>
      </c>
      <c r="K4" s="2" t="s">
        <v>214</v>
      </c>
      <c r="L4" s="2" t="s">
        <v>215</v>
      </c>
      <c r="M4" s="3" t="str">
        <f>CONCATENATE(O4,Q4,S4,U4,W4,Y4,AA4,AC4)</f>
        <v>A</v>
      </c>
      <c r="O4" s="14"/>
      <c r="P4" s="15"/>
      <c r="Q4" s="14" t="s">
        <v>607</v>
      </c>
      <c r="R4" s="15"/>
      <c r="S4" s="14"/>
      <c r="U4" s="14"/>
      <c r="V4" s="2"/>
      <c r="W4" s="14"/>
      <c r="Y4" s="14"/>
      <c r="AA4" s="14"/>
      <c r="AC4" s="14"/>
      <c r="AF4">
        <f>IF(M4="A",G4,"")</f>
        <v>6</v>
      </c>
      <c r="AG4">
        <f>IF(M4="R",G4,"")</f>
      </c>
    </row>
    <row r="5" spans="1:33" ht="76.5">
      <c r="A5">
        <v>2</v>
      </c>
      <c r="B5" t="s">
        <v>209</v>
      </c>
      <c r="C5" t="s">
        <v>216</v>
      </c>
      <c r="D5" t="s">
        <v>211</v>
      </c>
      <c r="F5">
        <v>7</v>
      </c>
      <c r="G5">
        <v>7</v>
      </c>
      <c r="H5" t="s">
        <v>217</v>
      </c>
      <c r="I5">
        <v>5</v>
      </c>
      <c r="J5" t="s">
        <v>218</v>
      </c>
      <c r="K5" s="2" t="s">
        <v>219</v>
      </c>
      <c r="L5" s="2" t="s">
        <v>220</v>
      </c>
      <c r="M5" s="3" t="str">
        <f aca="true" t="shared" si="0" ref="M5:M68">CONCATENATE(O5,Q5,S5,U5,W5,Y5,AA5,AC5)</f>
        <v>A</v>
      </c>
      <c r="O5" s="14" t="s">
        <v>607</v>
      </c>
      <c r="P5" s="15"/>
      <c r="Q5" s="14"/>
      <c r="R5" s="15"/>
      <c r="S5" s="14"/>
      <c r="U5" s="14"/>
      <c r="V5" s="2"/>
      <c r="W5" s="14"/>
      <c r="Y5" s="14"/>
      <c r="AA5" s="14"/>
      <c r="AC5" s="14"/>
      <c r="AF5">
        <f aca="true" t="shared" si="1" ref="AF5:AF68">IF(M5="A",G5,"")</f>
        <v>7</v>
      </c>
      <c r="AG5">
        <f aca="true" t="shared" si="2" ref="AG5:AG68">IF(M5="R",G5,"")</f>
      </c>
    </row>
    <row r="6" spans="1:33" ht="216.75">
      <c r="A6">
        <v>3</v>
      </c>
      <c r="B6" t="s">
        <v>209</v>
      </c>
      <c r="C6" t="s">
        <v>221</v>
      </c>
      <c r="D6" t="s">
        <v>211</v>
      </c>
      <c r="F6">
        <v>8</v>
      </c>
      <c r="G6">
        <v>8.4</v>
      </c>
      <c r="H6" t="s">
        <v>222</v>
      </c>
      <c r="I6">
        <v>7</v>
      </c>
      <c r="J6" t="s">
        <v>218</v>
      </c>
      <c r="K6" s="2" t="s">
        <v>223</v>
      </c>
      <c r="L6" s="2" t="s">
        <v>224</v>
      </c>
      <c r="M6" s="3" t="str">
        <f t="shared" si="0"/>
        <v>R</v>
      </c>
      <c r="O6" s="14"/>
      <c r="P6" s="15"/>
      <c r="Q6" s="14"/>
      <c r="R6" s="15"/>
      <c r="S6" s="14"/>
      <c r="U6" s="14" t="s">
        <v>606</v>
      </c>
      <c r="V6" s="2" t="s">
        <v>630</v>
      </c>
      <c r="W6" s="14"/>
      <c r="Y6" s="14"/>
      <c r="AA6" s="14"/>
      <c r="AC6" s="14"/>
      <c r="AF6">
        <f t="shared" si="1"/>
      </c>
      <c r="AG6">
        <f t="shared" si="2"/>
        <v>8.4</v>
      </c>
    </row>
    <row r="7" spans="1:33" ht="267.75">
      <c r="A7">
        <v>4</v>
      </c>
      <c r="B7" t="s">
        <v>209</v>
      </c>
      <c r="C7" t="s">
        <v>225</v>
      </c>
      <c r="D7" t="s">
        <v>211</v>
      </c>
      <c r="F7">
        <v>8</v>
      </c>
      <c r="G7">
        <v>8.5</v>
      </c>
      <c r="H7" t="s">
        <v>226</v>
      </c>
      <c r="J7" t="s">
        <v>218</v>
      </c>
      <c r="K7" s="2" t="s">
        <v>227</v>
      </c>
      <c r="L7" s="2" t="s">
        <v>228</v>
      </c>
      <c r="M7" s="3" t="str">
        <f t="shared" si="0"/>
        <v>R</v>
      </c>
      <c r="O7" s="14"/>
      <c r="P7" s="15"/>
      <c r="Q7" s="14"/>
      <c r="R7" s="15"/>
      <c r="S7" s="14"/>
      <c r="U7" s="14"/>
      <c r="V7" s="2"/>
      <c r="W7" s="14"/>
      <c r="Y7" s="14" t="s">
        <v>606</v>
      </c>
      <c r="Z7" s="2" t="s">
        <v>64</v>
      </c>
      <c r="AA7" s="14"/>
      <c r="AC7" s="14"/>
      <c r="AF7">
        <f t="shared" si="1"/>
      </c>
      <c r="AG7">
        <f t="shared" si="2"/>
        <v>8.5</v>
      </c>
    </row>
    <row r="8" spans="1:33" ht="395.25">
      <c r="A8">
        <v>5</v>
      </c>
      <c r="B8" t="s">
        <v>209</v>
      </c>
      <c r="C8" t="s">
        <v>229</v>
      </c>
      <c r="D8" t="s">
        <v>211</v>
      </c>
      <c r="F8">
        <v>0</v>
      </c>
      <c r="G8">
        <v>0</v>
      </c>
      <c r="H8" t="s">
        <v>230</v>
      </c>
      <c r="J8" t="s">
        <v>218</v>
      </c>
      <c r="K8" s="2" t="s">
        <v>231</v>
      </c>
      <c r="L8" s="2" t="s">
        <v>232</v>
      </c>
      <c r="M8" s="3" t="str">
        <f t="shared" si="0"/>
        <v>R</v>
      </c>
      <c r="O8" s="14"/>
      <c r="P8" s="15"/>
      <c r="Q8" s="14"/>
      <c r="R8" s="15"/>
      <c r="S8" s="14"/>
      <c r="U8" s="14"/>
      <c r="V8" s="2"/>
      <c r="W8" s="14"/>
      <c r="Y8" s="14" t="s">
        <v>606</v>
      </c>
      <c r="AA8" s="14"/>
      <c r="AC8" s="14"/>
      <c r="AF8">
        <f t="shared" si="1"/>
      </c>
      <c r="AG8">
        <f t="shared" si="2"/>
        <v>0</v>
      </c>
    </row>
    <row r="9" spans="1:33" ht="395.25">
      <c r="A9">
        <v>6</v>
      </c>
      <c r="B9" t="s">
        <v>209</v>
      </c>
      <c r="C9" t="s">
        <v>233</v>
      </c>
      <c r="D9" t="s">
        <v>211</v>
      </c>
      <c r="F9">
        <v>0</v>
      </c>
      <c r="G9">
        <v>0</v>
      </c>
      <c r="H9" t="s">
        <v>230</v>
      </c>
      <c r="J9" t="s">
        <v>218</v>
      </c>
      <c r="K9" s="7" t="s">
        <v>234</v>
      </c>
      <c r="L9" s="2" t="s">
        <v>235</v>
      </c>
      <c r="M9" s="3">
        <f t="shared" si="0"/>
      </c>
      <c r="O9" s="14"/>
      <c r="P9" s="15"/>
      <c r="Q9" s="14"/>
      <c r="R9" s="15"/>
      <c r="S9" s="14"/>
      <c r="U9" s="14"/>
      <c r="V9" s="2"/>
      <c r="W9" s="14"/>
      <c r="Y9" s="14"/>
      <c r="Z9" t="s">
        <v>59</v>
      </c>
      <c r="AA9" s="14"/>
      <c r="AC9" s="14"/>
      <c r="AF9">
        <f t="shared" si="1"/>
      </c>
      <c r="AG9">
        <f t="shared" si="2"/>
      </c>
    </row>
    <row r="10" spans="1:33" ht="318.75">
      <c r="A10">
        <v>7</v>
      </c>
      <c r="B10" t="s">
        <v>236</v>
      </c>
      <c r="C10" t="s">
        <v>237</v>
      </c>
      <c r="D10" t="s">
        <v>211</v>
      </c>
      <c r="E10">
        <v>85</v>
      </c>
      <c r="F10">
        <v>8</v>
      </c>
      <c r="G10">
        <v>8.5</v>
      </c>
      <c r="H10" t="s">
        <v>238</v>
      </c>
      <c r="J10" t="s">
        <v>218</v>
      </c>
      <c r="K10" s="2" t="s">
        <v>239</v>
      </c>
      <c r="L10" s="2" t="s">
        <v>240</v>
      </c>
      <c r="M10" s="3" t="str">
        <f t="shared" si="0"/>
        <v>A</v>
      </c>
      <c r="O10" s="14"/>
      <c r="P10" s="15"/>
      <c r="Q10" s="14"/>
      <c r="R10" s="15"/>
      <c r="S10" s="14"/>
      <c r="U10" s="14"/>
      <c r="V10" s="2"/>
      <c r="W10" s="14" t="s">
        <v>607</v>
      </c>
      <c r="X10" t="s">
        <v>65</v>
      </c>
      <c r="Y10" s="14"/>
      <c r="AA10" s="14"/>
      <c r="AC10" s="14"/>
      <c r="AF10">
        <f t="shared" si="1"/>
        <v>8.5</v>
      </c>
      <c r="AG10">
        <f t="shared" si="2"/>
      </c>
    </row>
    <row r="11" spans="1:33" ht="178.5">
      <c r="A11">
        <v>8</v>
      </c>
      <c r="B11" t="s">
        <v>236</v>
      </c>
      <c r="C11" t="s">
        <v>241</v>
      </c>
      <c r="D11" t="s">
        <v>242</v>
      </c>
      <c r="E11">
        <v>85</v>
      </c>
      <c r="F11">
        <v>8</v>
      </c>
      <c r="G11">
        <v>8.5</v>
      </c>
      <c r="H11" t="s">
        <v>238</v>
      </c>
      <c r="J11" t="s">
        <v>213</v>
      </c>
      <c r="K11" s="2" t="s">
        <v>243</v>
      </c>
      <c r="L11" s="2" t="s">
        <v>244</v>
      </c>
      <c r="M11" s="3" t="str">
        <f t="shared" si="0"/>
        <v>A</v>
      </c>
      <c r="O11" s="14"/>
      <c r="P11" s="15"/>
      <c r="Q11" s="14"/>
      <c r="R11" s="15"/>
      <c r="S11" s="14"/>
      <c r="U11" s="14"/>
      <c r="V11" s="2"/>
      <c r="W11" s="14" t="s">
        <v>607</v>
      </c>
      <c r="X11" t="s">
        <v>65</v>
      </c>
      <c r="Y11" s="14"/>
      <c r="AA11" s="14"/>
      <c r="AC11" s="14"/>
      <c r="AF11">
        <f t="shared" si="1"/>
        <v>8.5</v>
      </c>
      <c r="AG11">
        <f t="shared" si="2"/>
      </c>
    </row>
    <row r="12" spans="1:33" ht="76.5">
      <c r="A12">
        <v>9</v>
      </c>
      <c r="B12" t="s">
        <v>236</v>
      </c>
      <c r="C12" t="s">
        <v>245</v>
      </c>
      <c r="D12" t="s">
        <v>242</v>
      </c>
      <c r="E12">
        <v>24</v>
      </c>
      <c r="F12">
        <v>7</v>
      </c>
      <c r="G12">
        <v>7</v>
      </c>
      <c r="H12" t="s">
        <v>246</v>
      </c>
      <c r="J12" t="s">
        <v>213</v>
      </c>
      <c r="K12" s="2" t="s">
        <v>247</v>
      </c>
      <c r="L12" s="2" t="s">
        <v>248</v>
      </c>
      <c r="M12" s="3" t="str">
        <f t="shared" si="0"/>
        <v>A</v>
      </c>
      <c r="O12" s="14" t="s">
        <v>607</v>
      </c>
      <c r="P12" s="15"/>
      <c r="Q12" s="14"/>
      <c r="R12" s="15"/>
      <c r="S12" s="14"/>
      <c r="U12" s="14"/>
      <c r="V12" s="2"/>
      <c r="W12" s="14"/>
      <c r="Y12" s="14"/>
      <c r="AA12" s="14"/>
      <c r="AC12" s="14"/>
      <c r="AF12">
        <f t="shared" si="1"/>
        <v>7</v>
      </c>
      <c r="AG12">
        <f t="shared" si="2"/>
      </c>
    </row>
    <row r="13" spans="1:33" ht="344.25">
      <c r="A13">
        <v>10</v>
      </c>
      <c r="B13" t="s">
        <v>236</v>
      </c>
      <c r="C13" t="s">
        <v>249</v>
      </c>
      <c r="D13" t="s">
        <v>211</v>
      </c>
      <c r="E13">
        <v>24</v>
      </c>
      <c r="F13">
        <v>7</v>
      </c>
      <c r="G13">
        <v>7</v>
      </c>
      <c r="H13" t="s">
        <v>246</v>
      </c>
      <c r="J13" t="s">
        <v>218</v>
      </c>
      <c r="K13" s="2" t="s">
        <v>250</v>
      </c>
      <c r="L13" s="2" t="s">
        <v>251</v>
      </c>
      <c r="M13" s="3">
        <f t="shared" si="0"/>
      </c>
      <c r="O13" s="14"/>
      <c r="P13" s="15"/>
      <c r="Q13" s="14"/>
      <c r="R13" s="15"/>
      <c r="S13" s="14"/>
      <c r="U13" s="14"/>
      <c r="V13" s="2"/>
      <c r="W13" s="14"/>
      <c r="Y13" s="14"/>
      <c r="AA13" s="14"/>
      <c r="AC13" s="14"/>
      <c r="AF13">
        <f t="shared" si="1"/>
      </c>
      <c r="AG13">
        <f t="shared" si="2"/>
      </c>
    </row>
    <row r="14" spans="1:33" ht="25.5">
      <c r="A14">
        <v>11</v>
      </c>
      <c r="B14" t="s">
        <v>236</v>
      </c>
      <c r="C14" t="s">
        <v>252</v>
      </c>
      <c r="D14" t="s">
        <v>242</v>
      </c>
      <c r="E14">
        <v>84</v>
      </c>
      <c r="F14">
        <v>8</v>
      </c>
      <c r="G14">
        <v>8.5</v>
      </c>
      <c r="H14" t="s">
        <v>238</v>
      </c>
      <c r="J14" t="s">
        <v>213</v>
      </c>
      <c r="K14" s="2" t="s">
        <v>253</v>
      </c>
      <c r="L14" s="2" t="s">
        <v>254</v>
      </c>
      <c r="M14" s="3" t="str">
        <f t="shared" si="0"/>
        <v>A</v>
      </c>
      <c r="O14" s="14" t="s">
        <v>607</v>
      </c>
      <c r="P14" s="15" t="s">
        <v>57</v>
      </c>
      <c r="Q14" s="14"/>
      <c r="R14" s="15"/>
      <c r="S14" s="14"/>
      <c r="U14" s="14"/>
      <c r="V14" s="2"/>
      <c r="W14" s="14"/>
      <c r="Y14" s="14"/>
      <c r="AA14" s="14"/>
      <c r="AC14" s="14"/>
      <c r="AF14">
        <f t="shared" si="1"/>
        <v>8.5</v>
      </c>
      <c r="AG14">
        <f t="shared" si="2"/>
      </c>
    </row>
    <row r="15" spans="1:33" ht="38.25">
      <c r="A15">
        <v>12</v>
      </c>
      <c r="B15" t="s">
        <v>236</v>
      </c>
      <c r="C15" t="s">
        <v>255</v>
      </c>
      <c r="D15" t="s">
        <v>242</v>
      </c>
      <c r="E15">
        <v>3</v>
      </c>
      <c r="F15">
        <v>3</v>
      </c>
      <c r="G15">
        <v>3</v>
      </c>
      <c r="H15">
        <v>3</v>
      </c>
      <c r="J15" t="s">
        <v>213</v>
      </c>
      <c r="K15" s="2" t="s">
        <v>256</v>
      </c>
      <c r="L15" s="2" t="s">
        <v>257</v>
      </c>
      <c r="M15" s="3" t="str">
        <f t="shared" si="0"/>
        <v>A</v>
      </c>
      <c r="O15" s="14" t="s">
        <v>607</v>
      </c>
      <c r="P15" s="15" t="s">
        <v>57</v>
      </c>
      <c r="Q15" s="14"/>
      <c r="R15" s="15"/>
      <c r="S15" s="14"/>
      <c r="U15" s="14"/>
      <c r="V15" s="2"/>
      <c r="W15" s="14"/>
      <c r="Y15" s="14"/>
      <c r="AA15" s="14"/>
      <c r="AC15" s="14"/>
      <c r="AF15">
        <f t="shared" si="1"/>
        <v>3</v>
      </c>
      <c r="AG15">
        <f t="shared" si="2"/>
      </c>
    </row>
    <row r="16" spans="1:33" ht="25.5">
      <c r="A16">
        <v>13</v>
      </c>
      <c r="B16" t="s">
        <v>236</v>
      </c>
      <c r="C16" t="s">
        <v>258</v>
      </c>
      <c r="D16" t="s">
        <v>242</v>
      </c>
      <c r="E16">
        <v>29</v>
      </c>
      <c r="F16">
        <v>7</v>
      </c>
      <c r="G16">
        <v>7</v>
      </c>
      <c r="H16" t="s">
        <v>217</v>
      </c>
      <c r="J16" t="s">
        <v>213</v>
      </c>
      <c r="K16" s="2" t="s">
        <v>259</v>
      </c>
      <c r="L16" s="2" t="s">
        <v>260</v>
      </c>
      <c r="M16" s="3" t="str">
        <f t="shared" si="0"/>
        <v>A</v>
      </c>
      <c r="O16" s="14" t="s">
        <v>607</v>
      </c>
      <c r="P16" s="15"/>
      <c r="Q16" s="14"/>
      <c r="R16" s="15"/>
      <c r="S16" s="14"/>
      <c r="U16" s="14"/>
      <c r="V16" s="2"/>
      <c r="W16" s="14"/>
      <c r="Y16" s="14"/>
      <c r="AA16" s="14"/>
      <c r="AC16" s="14"/>
      <c r="AF16">
        <f t="shared" si="1"/>
        <v>7</v>
      </c>
      <c r="AG16">
        <f t="shared" si="2"/>
      </c>
    </row>
    <row r="17" spans="1:33" ht="38.25">
      <c r="A17">
        <v>14</v>
      </c>
      <c r="B17" t="s">
        <v>236</v>
      </c>
      <c r="C17" t="s">
        <v>261</v>
      </c>
      <c r="D17" t="s">
        <v>242</v>
      </c>
      <c r="E17">
        <v>61</v>
      </c>
      <c r="F17">
        <v>8</v>
      </c>
      <c r="G17" t="s">
        <v>23</v>
      </c>
      <c r="H17" t="s">
        <v>262</v>
      </c>
      <c r="J17" t="s">
        <v>213</v>
      </c>
      <c r="K17" s="2" t="s">
        <v>263</v>
      </c>
      <c r="L17" s="2" t="s">
        <v>264</v>
      </c>
      <c r="M17" s="3" t="str">
        <f t="shared" si="0"/>
        <v>A</v>
      </c>
      <c r="O17" s="14"/>
      <c r="P17" s="15"/>
      <c r="Q17" s="14"/>
      <c r="R17" s="15"/>
      <c r="S17" s="14" t="s">
        <v>607</v>
      </c>
      <c r="T17" s="6" t="s">
        <v>623</v>
      </c>
      <c r="U17" s="14"/>
      <c r="V17" s="2"/>
      <c r="W17" s="14"/>
      <c r="Y17" s="14"/>
      <c r="AA17" s="14"/>
      <c r="AC17" s="14"/>
      <c r="AF17" t="str">
        <f t="shared" si="1"/>
        <v>8.3.3</v>
      </c>
      <c r="AG17">
        <f t="shared" si="2"/>
      </c>
    </row>
    <row r="18" spans="1:33" ht="76.5">
      <c r="A18">
        <v>15</v>
      </c>
      <c r="B18" t="s">
        <v>236</v>
      </c>
      <c r="C18" t="s">
        <v>265</v>
      </c>
      <c r="D18" t="s">
        <v>242</v>
      </c>
      <c r="E18">
        <v>114</v>
      </c>
      <c r="F18">
        <v>8</v>
      </c>
      <c r="G18">
        <v>8.7</v>
      </c>
      <c r="H18" t="s">
        <v>266</v>
      </c>
      <c r="J18" t="s">
        <v>218</v>
      </c>
      <c r="K18" s="2" t="s">
        <v>267</v>
      </c>
      <c r="L18" s="2" t="s">
        <v>268</v>
      </c>
      <c r="M18" s="3" t="str">
        <f t="shared" si="0"/>
        <v>A</v>
      </c>
      <c r="O18" s="14"/>
      <c r="P18" s="15"/>
      <c r="Q18" s="14"/>
      <c r="R18" s="15"/>
      <c r="S18" s="14"/>
      <c r="U18" s="14"/>
      <c r="V18" s="2"/>
      <c r="W18" s="14" t="s">
        <v>607</v>
      </c>
      <c r="X18" t="s">
        <v>65</v>
      </c>
      <c r="Y18" s="14"/>
      <c r="AA18" s="14"/>
      <c r="AC18" s="14"/>
      <c r="AF18">
        <f t="shared" si="1"/>
        <v>8.7</v>
      </c>
      <c r="AG18">
        <f t="shared" si="2"/>
      </c>
    </row>
    <row r="19" spans="1:33" ht="51">
      <c r="A19">
        <v>16</v>
      </c>
      <c r="B19" t="s">
        <v>236</v>
      </c>
      <c r="C19" t="s">
        <v>269</v>
      </c>
      <c r="D19" t="s">
        <v>242</v>
      </c>
      <c r="E19">
        <v>72</v>
      </c>
      <c r="F19">
        <v>8</v>
      </c>
      <c r="G19">
        <v>8.4</v>
      </c>
      <c r="H19" t="s">
        <v>270</v>
      </c>
      <c r="J19" t="s">
        <v>213</v>
      </c>
      <c r="K19" s="2" t="s">
        <v>271</v>
      </c>
      <c r="L19" s="2" t="s">
        <v>272</v>
      </c>
      <c r="M19" s="3" t="str">
        <f t="shared" si="0"/>
        <v>A</v>
      </c>
      <c r="O19" s="14"/>
      <c r="P19" s="15"/>
      <c r="Q19" s="14"/>
      <c r="R19" s="15"/>
      <c r="S19" s="14"/>
      <c r="U19" s="14" t="s">
        <v>607</v>
      </c>
      <c r="V19" s="2"/>
      <c r="W19" s="14"/>
      <c r="Y19" s="14"/>
      <c r="AA19" s="14"/>
      <c r="AC19" s="14"/>
      <c r="AF19">
        <f t="shared" si="1"/>
        <v>8.4</v>
      </c>
      <c r="AG19">
        <f t="shared" si="2"/>
      </c>
    </row>
    <row r="20" spans="1:33" ht="409.5">
      <c r="A20">
        <v>17</v>
      </c>
      <c r="B20" t="s">
        <v>236</v>
      </c>
      <c r="C20" t="s">
        <v>273</v>
      </c>
      <c r="D20" t="s">
        <v>242</v>
      </c>
      <c r="E20">
        <v>72</v>
      </c>
      <c r="F20">
        <v>8</v>
      </c>
      <c r="G20">
        <v>8.4</v>
      </c>
      <c r="H20" t="s">
        <v>270</v>
      </c>
      <c r="J20" t="s">
        <v>218</v>
      </c>
      <c r="K20" s="2" t="s">
        <v>274</v>
      </c>
      <c r="L20" s="2" t="s">
        <v>275</v>
      </c>
      <c r="M20" s="3" t="str">
        <f t="shared" si="0"/>
        <v>A</v>
      </c>
      <c r="O20" s="14"/>
      <c r="P20" s="15"/>
      <c r="Q20" s="14"/>
      <c r="R20" s="15"/>
      <c r="S20" s="14"/>
      <c r="U20" s="14" t="s">
        <v>607</v>
      </c>
      <c r="V20" s="2"/>
      <c r="W20" s="14"/>
      <c r="Y20" s="14"/>
      <c r="AA20" s="14"/>
      <c r="AC20" s="14"/>
      <c r="AF20">
        <f t="shared" si="1"/>
        <v>8.4</v>
      </c>
      <c r="AG20">
        <f t="shared" si="2"/>
      </c>
    </row>
    <row r="21" spans="1:33" ht="280.5">
      <c r="A21">
        <v>18</v>
      </c>
      <c r="B21" t="s">
        <v>236</v>
      </c>
      <c r="C21" t="s">
        <v>276</v>
      </c>
      <c r="D21" t="s">
        <v>242</v>
      </c>
      <c r="E21">
        <v>46</v>
      </c>
      <c r="F21">
        <v>8</v>
      </c>
      <c r="G21" t="s">
        <v>24</v>
      </c>
      <c r="H21" t="s">
        <v>277</v>
      </c>
      <c r="J21" t="s">
        <v>218</v>
      </c>
      <c r="K21" s="2" t="s">
        <v>278</v>
      </c>
      <c r="L21" s="2" t="s">
        <v>279</v>
      </c>
      <c r="M21" s="3" t="str">
        <f t="shared" si="0"/>
        <v>A</v>
      </c>
      <c r="O21" s="14"/>
      <c r="P21" s="15"/>
      <c r="Q21" s="14"/>
      <c r="R21" s="15"/>
      <c r="S21" s="14" t="s">
        <v>607</v>
      </c>
      <c r="T21" s="6" t="s">
        <v>624</v>
      </c>
      <c r="U21" s="14"/>
      <c r="V21" s="2"/>
      <c r="W21" s="14"/>
      <c r="Y21" s="14"/>
      <c r="AA21" s="14"/>
      <c r="AC21" s="14"/>
      <c r="AF21" t="str">
        <f t="shared" si="1"/>
        <v>8.3.2</v>
      </c>
      <c r="AG21">
        <f t="shared" si="2"/>
      </c>
    </row>
    <row r="22" spans="1:33" ht="38.25">
      <c r="A22">
        <v>19</v>
      </c>
      <c r="B22" t="s">
        <v>236</v>
      </c>
      <c r="C22" t="s">
        <v>280</v>
      </c>
      <c r="D22" t="s">
        <v>242</v>
      </c>
      <c r="E22">
        <v>69</v>
      </c>
      <c r="F22">
        <v>8</v>
      </c>
      <c r="G22">
        <v>8.4</v>
      </c>
      <c r="H22" t="s">
        <v>281</v>
      </c>
      <c r="J22" t="s">
        <v>213</v>
      </c>
      <c r="K22" s="2" t="s">
        <v>282</v>
      </c>
      <c r="L22" s="2" t="s">
        <v>283</v>
      </c>
      <c r="M22" s="3" t="str">
        <f t="shared" si="0"/>
        <v>A</v>
      </c>
      <c r="O22" s="14"/>
      <c r="P22" s="15"/>
      <c r="Q22" s="14"/>
      <c r="R22" s="15"/>
      <c r="S22" s="14"/>
      <c r="U22" s="14" t="s">
        <v>607</v>
      </c>
      <c r="V22" s="2"/>
      <c r="W22" s="14"/>
      <c r="Y22" s="14"/>
      <c r="AA22" s="14"/>
      <c r="AC22" s="14"/>
      <c r="AF22">
        <f t="shared" si="1"/>
        <v>8.4</v>
      </c>
      <c r="AG22">
        <f t="shared" si="2"/>
      </c>
    </row>
    <row r="23" spans="1:33" ht="38.25">
      <c r="A23">
        <v>20</v>
      </c>
      <c r="B23" t="s">
        <v>236</v>
      </c>
      <c r="C23" t="s">
        <v>284</v>
      </c>
      <c r="D23" t="s">
        <v>242</v>
      </c>
      <c r="E23">
        <v>2</v>
      </c>
      <c r="F23">
        <v>2</v>
      </c>
      <c r="G23">
        <v>2</v>
      </c>
      <c r="H23">
        <v>2</v>
      </c>
      <c r="J23" t="s">
        <v>213</v>
      </c>
      <c r="K23" s="2" t="s">
        <v>285</v>
      </c>
      <c r="L23" s="2" t="s">
        <v>286</v>
      </c>
      <c r="M23" s="3" t="str">
        <f t="shared" si="0"/>
        <v>A</v>
      </c>
      <c r="O23" s="14" t="s">
        <v>607</v>
      </c>
      <c r="P23" s="15" t="s">
        <v>57</v>
      </c>
      <c r="Q23" s="14"/>
      <c r="R23" s="15"/>
      <c r="S23" s="14"/>
      <c r="U23" s="14"/>
      <c r="V23" s="2"/>
      <c r="W23" s="14"/>
      <c r="Y23" s="14"/>
      <c r="AA23" s="14"/>
      <c r="AC23" s="14"/>
      <c r="AF23">
        <f t="shared" si="1"/>
        <v>2</v>
      </c>
      <c r="AG23">
        <f t="shared" si="2"/>
      </c>
    </row>
    <row r="24" spans="1:33" ht="38.25">
      <c r="A24">
        <v>21</v>
      </c>
      <c r="B24" t="s">
        <v>236</v>
      </c>
      <c r="C24" t="s">
        <v>287</v>
      </c>
      <c r="D24" t="s">
        <v>242</v>
      </c>
      <c r="E24">
        <v>2</v>
      </c>
      <c r="F24">
        <v>2</v>
      </c>
      <c r="G24">
        <v>2</v>
      </c>
      <c r="H24">
        <v>2</v>
      </c>
      <c r="J24" t="s">
        <v>213</v>
      </c>
      <c r="K24" s="2" t="s">
        <v>288</v>
      </c>
      <c r="L24" s="2" t="s">
        <v>289</v>
      </c>
      <c r="M24" s="3" t="str">
        <f t="shared" si="0"/>
        <v>A</v>
      </c>
      <c r="O24" s="14" t="s">
        <v>607</v>
      </c>
      <c r="P24" s="15" t="s">
        <v>57</v>
      </c>
      <c r="Q24" s="14"/>
      <c r="R24" s="15"/>
      <c r="S24" s="14"/>
      <c r="U24" s="14"/>
      <c r="V24" s="2"/>
      <c r="W24" s="14"/>
      <c r="Y24" s="14"/>
      <c r="AA24" s="14"/>
      <c r="AC24" s="14"/>
      <c r="AF24">
        <f t="shared" si="1"/>
        <v>2</v>
      </c>
      <c r="AG24">
        <f t="shared" si="2"/>
      </c>
    </row>
    <row r="25" spans="1:33" ht="25.5">
      <c r="A25">
        <v>22</v>
      </c>
      <c r="B25" t="s">
        <v>236</v>
      </c>
      <c r="C25" t="s">
        <v>290</v>
      </c>
      <c r="D25" t="s">
        <v>242</v>
      </c>
      <c r="E25">
        <v>3</v>
      </c>
      <c r="F25">
        <v>3</v>
      </c>
      <c r="G25">
        <v>3</v>
      </c>
      <c r="H25">
        <v>3</v>
      </c>
      <c r="J25" t="s">
        <v>213</v>
      </c>
      <c r="K25" s="2" t="s">
        <v>291</v>
      </c>
      <c r="L25" s="2" t="s">
        <v>292</v>
      </c>
      <c r="M25" s="3" t="str">
        <f t="shared" si="0"/>
        <v>A</v>
      </c>
      <c r="O25" s="14" t="s">
        <v>607</v>
      </c>
      <c r="P25" s="15" t="s">
        <v>57</v>
      </c>
      <c r="Q25" s="14"/>
      <c r="R25" s="15"/>
      <c r="S25" s="14"/>
      <c r="U25" s="14"/>
      <c r="V25" s="2"/>
      <c r="W25" s="14"/>
      <c r="Y25" s="14"/>
      <c r="AA25" s="14"/>
      <c r="AC25" s="14"/>
      <c r="AF25">
        <f t="shared" si="1"/>
        <v>3</v>
      </c>
      <c r="AG25">
        <f t="shared" si="2"/>
      </c>
    </row>
    <row r="26" spans="1:33" ht="89.25">
      <c r="A26">
        <v>23</v>
      </c>
      <c r="B26" t="s">
        <v>236</v>
      </c>
      <c r="C26" t="s">
        <v>293</v>
      </c>
      <c r="D26" t="s">
        <v>242</v>
      </c>
      <c r="E26">
        <v>3</v>
      </c>
      <c r="F26">
        <v>3</v>
      </c>
      <c r="G26">
        <v>3</v>
      </c>
      <c r="H26">
        <v>3</v>
      </c>
      <c r="J26" t="s">
        <v>213</v>
      </c>
      <c r="K26" s="2" t="s">
        <v>291</v>
      </c>
      <c r="L26" s="2" t="s">
        <v>294</v>
      </c>
      <c r="M26" s="3" t="str">
        <f t="shared" si="0"/>
        <v>A</v>
      </c>
      <c r="O26" s="14" t="s">
        <v>607</v>
      </c>
      <c r="P26" s="15"/>
      <c r="Q26" s="14"/>
      <c r="R26" s="15"/>
      <c r="S26" s="14"/>
      <c r="U26" s="14"/>
      <c r="V26" s="2"/>
      <c r="W26" s="14"/>
      <c r="Y26" s="14"/>
      <c r="AA26" s="14"/>
      <c r="AC26" s="14"/>
      <c r="AF26">
        <f t="shared" si="1"/>
        <v>3</v>
      </c>
      <c r="AG26">
        <f t="shared" si="2"/>
      </c>
    </row>
    <row r="27" spans="1:33" ht="76.5">
      <c r="A27">
        <v>24</v>
      </c>
      <c r="B27" t="s">
        <v>236</v>
      </c>
      <c r="C27" t="s">
        <v>295</v>
      </c>
      <c r="D27" t="s">
        <v>242</v>
      </c>
      <c r="E27">
        <v>5</v>
      </c>
      <c r="F27">
        <v>3</v>
      </c>
      <c r="G27">
        <v>3</v>
      </c>
      <c r="H27">
        <v>3</v>
      </c>
      <c r="J27" t="s">
        <v>213</v>
      </c>
      <c r="K27" s="2" t="s">
        <v>296</v>
      </c>
      <c r="L27" s="2" t="s">
        <v>297</v>
      </c>
      <c r="M27" s="3">
        <f t="shared" si="0"/>
      </c>
      <c r="O27" s="14"/>
      <c r="P27" s="15"/>
      <c r="Q27" s="14"/>
      <c r="R27" s="15"/>
      <c r="S27" s="14"/>
      <c r="U27" s="14"/>
      <c r="V27" s="2"/>
      <c r="W27" s="14"/>
      <c r="Y27" s="14"/>
      <c r="AA27" s="14"/>
      <c r="AC27" s="14"/>
      <c r="AF27">
        <f t="shared" si="1"/>
      </c>
      <c r="AG27">
        <f t="shared" si="2"/>
      </c>
    </row>
    <row r="28" spans="1:33" ht="38.25">
      <c r="A28">
        <v>25</v>
      </c>
      <c r="B28" t="s">
        <v>236</v>
      </c>
      <c r="C28" t="s">
        <v>298</v>
      </c>
      <c r="D28" t="s">
        <v>242</v>
      </c>
      <c r="E28">
        <v>7</v>
      </c>
      <c r="F28">
        <v>4</v>
      </c>
      <c r="G28">
        <v>4</v>
      </c>
      <c r="H28">
        <v>4</v>
      </c>
      <c r="J28" t="s">
        <v>213</v>
      </c>
      <c r="K28" s="2" t="s">
        <v>299</v>
      </c>
      <c r="L28" s="2" t="s">
        <v>300</v>
      </c>
      <c r="M28" s="3" t="str">
        <f t="shared" si="0"/>
        <v>A</v>
      </c>
      <c r="O28" s="14" t="s">
        <v>607</v>
      </c>
      <c r="P28" s="15"/>
      <c r="Q28" s="14"/>
      <c r="R28" s="15"/>
      <c r="S28" s="14"/>
      <c r="U28" s="14"/>
      <c r="V28" s="2"/>
      <c r="W28" s="14"/>
      <c r="Y28" s="14"/>
      <c r="AA28" s="14"/>
      <c r="AC28" s="14"/>
      <c r="AF28">
        <f t="shared" si="1"/>
        <v>4</v>
      </c>
      <c r="AG28">
        <f t="shared" si="2"/>
      </c>
    </row>
    <row r="29" spans="1:33" ht="318.75">
      <c r="A29">
        <v>26</v>
      </c>
      <c r="B29" t="s">
        <v>236</v>
      </c>
      <c r="C29" t="s">
        <v>301</v>
      </c>
      <c r="D29" t="s">
        <v>242</v>
      </c>
      <c r="E29">
        <v>8</v>
      </c>
      <c r="F29">
        <v>5</v>
      </c>
      <c r="G29">
        <v>5</v>
      </c>
      <c r="H29" t="s">
        <v>302</v>
      </c>
      <c r="J29" t="s">
        <v>213</v>
      </c>
      <c r="K29" s="2" t="s">
        <v>303</v>
      </c>
      <c r="L29" s="2" t="s">
        <v>304</v>
      </c>
      <c r="M29" s="3" t="str">
        <f t="shared" si="0"/>
        <v>R</v>
      </c>
      <c r="O29" s="14"/>
      <c r="P29" s="15"/>
      <c r="Q29" s="14" t="s">
        <v>606</v>
      </c>
      <c r="R29" s="35" t="s">
        <v>608</v>
      </c>
      <c r="S29" s="14"/>
      <c r="U29" s="14"/>
      <c r="V29" s="2"/>
      <c r="W29" s="14"/>
      <c r="Y29" s="14"/>
      <c r="AA29" s="14"/>
      <c r="AC29" s="14"/>
      <c r="AF29">
        <f t="shared" si="1"/>
      </c>
      <c r="AG29">
        <f t="shared" si="2"/>
        <v>5</v>
      </c>
    </row>
    <row r="30" spans="1:33" ht="38.25">
      <c r="A30">
        <v>27</v>
      </c>
      <c r="B30" t="s">
        <v>236</v>
      </c>
      <c r="C30" t="s">
        <v>305</v>
      </c>
      <c r="D30" t="s">
        <v>242</v>
      </c>
      <c r="E30">
        <v>10</v>
      </c>
      <c r="F30">
        <v>5</v>
      </c>
      <c r="G30">
        <v>5</v>
      </c>
      <c r="H30" t="s">
        <v>306</v>
      </c>
      <c r="J30" t="s">
        <v>213</v>
      </c>
      <c r="K30" s="2" t="s">
        <v>307</v>
      </c>
      <c r="L30" s="2" t="s">
        <v>308</v>
      </c>
      <c r="M30" s="3" t="str">
        <f t="shared" si="0"/>
        <v>A</v>
      </c>
      <c r="O30" s="14"/>
      <c r="P30" s="15"/>
      <c r="Q30" s="14" t="s">
        <v>607</v>
      </c>
      <c r="R30" s="15" t="s">
        <v>609</v>
      </c>
      <c r="S30" s="14"/>
      <c r="U30" s="14"/>
      <c r="V30" s="2"/>
      <c r="W30" s="14"/>
      <c r="Y30" s="14"/>
      <c r="AA30" s="14"/>
      <c r="AC30" s="14"/>
      <c r="AF30">
        <f t="shared" si="1"/>
        <v>5</v>
      </c>
      <c r="AG30">
        <f t="shared" si="2"/>
      </c>
    </row>
    <row r="31" spans="1:33" ht="76.5">
      <c r="A31">
        <v>28</v>
      </c>
      <c r="B31" t="s">
        <v>236</v>
      </c>
      <c r="C31" t="s">
        <v>309</v>
      </c>
      <c r="D31" t="s">
        <v>242</v>
      </c>
      <c r="E31">
        <v>11</v>
      </c>
      <c r="F31">
        <v>5</v>
      </c>
      <c r="G31">
        <v>5</v>
      </c>
      <c r="H31" t="s">
        <v>310</v>
      </c>
      <c r="J31" t="s">
        <v>213</v>
      </c>
      <c r="K31" s="2" t="s">
        <v>311</v>
      </c>
      <c r="L31" s="2" t="s">
        <v>312</v>
      </c>
      <c r="M31" s="3" t="str">
        <f t="shared" si="0"/>
        <v>A</v>
      </c>
      <c r="O31" s="14"/>
      <c r="P31" s="15"/>
      <c r="Q31" s="14" t="s">
        <v>607</v>
      </c>
      <c r="R31" s="15" t="s">
        <v>610</v>
      </c>
      <c r="S31" s="14"/>
      <c r="U31" s="14"/>
      <c r="V31" s="2"/>
      <c r="W31" s="14"/>
      <c r="Y31" s="14"/>
      <c r="AA31" s="14"/>
      <c r="AC31" s="14"/>
      <c r="AF31">
        <f t="shared" si="1"/>
        <v>5</v>
      </c>
      <c r="AG31">
        <f t="shared" si="2"/>
      </c>
    </row>
    <row r="32" spans="1:33" ht="12.75">
      <c r="A32">
        <v>29</v>
      </c>
      <c r="B32" t="s">
        <v>236</v>
      </c>
      <c r="C32" t="s">
        <v>313</v>
      </c>
      <c r="D32" t="s">
        <v>242</v>
      </c>
      <c r="E32">
        <v>11</v>
      </c>
      <c r="F32">
        <v>5</v>
      </c>
      <c r="G32">
        <v>5</v>
      </c>
      <c r="H32" t="s">
        <v>314</v>
      </c>
      <c r="J32" t="s">
        <v>213</v>
      </c>
      <c r="K32" s="2" t="s">
        <v>315</v>
      </c>
      <c r="L32" s="2" t="s">
        <v>316</v>
      </c>
      <c r="M32" s="3" t="str">
        <f t="shared" si="0"/>
        <v>A</v>
      </c>
      <c r="O32" s="14"/>
      <c r="P32" s="15"/>
      <c r="Q32" s="14" t="s">
        <v>607</v>
      </c>
      <c r="R32" s="15"/>
      <c r="S32" s="14"/>
      <c r="U32" s="14"/>
      <c r="V32" s="2"/>
      <c r="W32" s="14"/>
      <c r="Y32" s="14"/>
      <c r="AA32" s="14"/>
      <c r="AC32" s="14"/>
      <c r="AF32">
        <f t="shared" si="1"/>
        <v>5</v>
      </c>
      <c r="AG32">
        <f t="shared" si="2"/>
      </c>
    </row>
    <row r="33" spans="1:33" ht="25.5">
      <c r="A33">
        <v>30</v>
      </c>
      <c r="B33" t="s">
        <v>236</v>
      </c>
      <c r="C33" t="s">
        <v>317</v>
      </c>
      <c r="D33" t="s">
        <v>242</v>
      </c>
      <c r="E33">
        <v>12</v>
      </c>
      <c r="F33">
        <v>5</v>
      </c>
      <c r="G33">
        <v>5</v>
      </c>
      <c r="H33">
        <v>5.6</v>
      </c>
      <c r="J33" t="s">
        <v>213</v>
      </c>
      <c r="K33" s="2" t="s">
        <v>318</v>
      </c>
      <c r="L33" s="2" t="s">
        <v>319</v>
      </c>
      <c r="M33" s="3" t="str">
        <f t="shared" si="0"/>
        <v>A</v>
      </c>
      <c r="O33" s="14"/>
      <c r="P33" s="15"/>
      <c r="Q33" s="14" t="s">
        <v>607</v>
      </c>
      <c r="R33" s="15"/>
      <c r="S33" s="14"/>
      <c r="U33" s="14"/>
      <c r="V33" s="2"/>
      <c r="W33" s="14"/>
      <c r="Y33" s="14"/>
      <c r="AA33" s="14"/>
      <c r="AC33" s="14"/>
      <c r="AF33">
        <f t="shared" si="1"/>
        <v>5</v>
      </c>
      <c r="AG33">
        <f t="shared" si="2"/>
      </c>
    </row>
    <row r="34" spans="1:33" ht="51">
      <c r="A34">
        <v>31</v>
      </c>
      <c r="B34" t="s">
        <v>236</v>
      </c>
      <c r="C34" t="s">
        <v>320</v>
      </c>
      <c r="D34" t="s">
        <v>242</v>
      </c>
      <c r="E34">
        <v>13</v>
      </c>
      <c r="F34">
        <v>5</v>
      </c>
      <c r="G34">
        <v>5</v>
      </c>
      <c r="H34">
        <v>5.8</v>
      </c>
      <c r="J34" t="s">
        <v>213</v>
      </c>
      <c r="K34" s="2" t="s">
        <v>321</v>
      </c>
      <c r="L34" s="2" t="s">
        <v>322</v>
      </c>
      <c r="M34" s="3" t="str">
        <f t="shared" si="0"/>
        <v>A</v>
      </c>
      <c r="O34" s="14"/>
      <c r="P34" s="15"/>
      <c r="Q34" s="14" t="s">
        <v>607</v>
      </c>
      <c r="R34" s="15"/>
      <c r="S34" s="14"/>
      <c r="U34" s="14"/>
      <c r="V34" s="2"/>
      <c r="W34" s="14"/>
      <c r="Y34" s="14"/>
      <c r="AA34" s="14"/>
      <c r="AC34" s="14"/>
      <c r="AF34">
        <f t="shared" si="1"/>
        <v>5</v>
      </c>
      <c r="AG34">
        <f t="shared" si="2"/>
      </c>
    </row>
    <row r="35" spans="1:33" ht="38.25">
      <c r="A35">
        <v>32</v>
      </c>
      <c r="B35" t="s">
        <v>236</v>
      </c>
      <c r="C35" t="s">
        <v>323</v>
      </c>
      <c r="D35" t="s">
        <v>242</v>
      </c>
      <c r="E35">
        <v>17</v>
      </c>
      <c r="F35">
        <v>5</v>
      </c>
      <c r="G35">
        <v>5</v>
      </c>
      <c r="H35" t="s">
        <v>324</v>
      </c>
      <c r="J35" t="s">
        <v>213</v>
      </c>
      <c r="K35" s="2" t="s">
        <v>325</v>
      </c>
      <c r="L35" s="2" t="s">
        <v>326</v>
      </c>
      <c r="M35" s="3" t="str">
        <f t="shared" si="0"/>
        <v>A</v>
      </c>
      <c r="O35" s="14"/>
      <c r="P35" s="15"/>
      <c r="Q35" s="14" t="s">
        <v>607</v>
      </c>
      <c r="R35" s="15"/>
      <c r="S35" s="14"/>
      <c r="U35" s="14"/>
      <c r="V35" s="2"/>
      <c r="W35" s="14"/>
      <c r="Y35" s="14"/>
      <c r="AA35" s="14"/>
      <c r="AC35" s="14"/>
      <c r="AF35">
        <f t="shared" si="1"/>
        <v>5</v>
      </c>
      <c r="AG35">
        <f t="shared" si="2"/>
      </c>
    </row>
    <row r="36" spans="1:33" ht="102">
      <c r="A36">
        <v>33</v>
      </c>
      <c r="B36" t="s">
        <v>236</v>
      </c>
      <c r="C36" t="s">
        <v>327</v>
      </c>
      <c r="D36" t="s">
        <v>242</v>
      </c>
      <c r="E36">
        <v>20</v>
      </c>
      <c r="F36">
        <v>5</v>
      </c>
      <c r="G36">
        <v>5</v>
      </c>
      <c r="H36" t="s">
        <v>328</v>
      </c>
      <c r="J36" t="s">
        <v>213</v>
      </c>
      <c r="K36" s="2" t="s">
        <v>311</v>
      </c>
      <c r="L36" s="2" t="s">
        <v>329</v>
      </c>
      <c r="M36" s="3" t="str">
        <f t="shared" si="0"/>
        <v>A</v>
      </c>
      <c r="O36" s="14"/>
      <c r="P36" s="15"/>
      <c r="Q36" s="14" t="s">
        <v>607</v>
      </c>
      <c r="R36" s="15" t="s">
        <v>611</v>
      </c>
      <c r="S36" s="14"/>
      <c r="U36" s="14"/>
      <c r="V36" s="2"/>
      <c r="W36" s="14"/>
      <c r="Y36" s="14"/>
      <c r="AA36" s="14"/>
      <c r="AC36" s="14"/>
      <c r="AF36">
        <f t="shared" si="1"/>
        <v>5</v>
      </c>
      <c r="AG36">
        <f t="shared" si="2"/>
      </c>
    </row>
    <row r="37" spans="1:33" ht="38.25">
      <c r="A37">
        <v>34</v>
      </c>
      <c r="B37" t="s">
        <v>236</v>
      </c>
      <c r="C37" t="s">
        <v>330</v>
      </c>
      <c r="D37" t="s">
        <v>242</v>
      </c>
      <c r="E37">
        <v>21</v>
      </c>
      <c r="F37">
        <v>5</v>
      </c>
      <c r="G37">
        <v>5</v>
      </c>
      <c r="H37" t="s">
        <v>331</v>
      </c>
      <c r="J37" t="s">
        <v>213</v>
      </c>
      <c r="K37" s="2" t="s">
        <v>332</v>
      </c>
      <c r="L37" s="2" t="s">
        <v>333</v>
      </c>
      <c r="M37" s="3" t="str">
        <f t="shared" si="0"/>
        <v>A</v>
      </c>
      <c r="O37" s="14"/>
      <c r="P37" s="15"/>
      <c r="Q37" s="14" t="s">
        <v>607</v>
      </c>
      <c r="R37" s="15"/>
      <c r="S37" s="14"/>
      <c r="U37" s="14"/>
      <c r="V37" s="2"/>
      <c r="W37" s="14"/>
      <c r="Y37" s="14"/>
      <c r="AA37" s="14"/>
      <c r="AC37" s="14"/>
      <c r="AF37">
        <f t="shared" si="1"/>
        <v>5</v>
      </c>
      <c r="AG37">
        <f t="shared" si="2"/>
      </c>
    </row>
    <row r="38" spans="1:33" ht="51">
      <c r="A38">
        <v>35</v>
      </c>
      <c r="B38" t="s">
        <v>236</v>
      </c>
      <c r="C38" t="s">
        <v>334</v>
      </c>
      <c r="D38" t="s">
        <v>242</v>
      </c>
      <c r="E38">
        <v>22</v>
      </c>
      <c r="F38">
        <v>6</v>
      </c>
      <c r="G38">
        <v>6</v>
      </c>
      <c r="H38" t="s">
        <v>212</v>
      </c>
      <c r="J38" t="s">
        <v>213</v>
      </c>
      <c r="K38" s="2" t="s">
        <v>318</v>
      </c>
      <c r="L38" s="2" t="s">
        <v>335</v>
      </c>
      <c r="M38" s="3" t="str">
        <f t="shared" si="0"/>
        <v>A</v>
      </c>
      <c r="O38" s="14"/>
      <c r="P38" s="15"/>
      <c r="Q38" s="14" t="s">
        <v>607</v>
      </c>
      <c r="R38" s="15" t="s">
        <v>612</v>
      </c>
      <c r="S38" s="14"/>
      <c r="U38" s="14"/>
      <c r="V38" s="2"/>
      <c r="W38" s="14"/>
      <c r="Y38" s="14"/>
      <c r="AA38" s="14"/>
      <c r="AC38" s="14"/>
      <c r="AF38">
        <f t="shared" si="1"/>
        <v>6</v>
      </c>
      <c r="AG38">
        <f t="shared" si="2"/>
      </c>
    </row>
    <row r="39" spans="1:33" ht="25.5">
      <c r="A39">
        <v>36</v>
      </c>
      <c r="B39" t="s">
        <v>236</v>
      </c>
      <c r="C39" t="s">
        <v>336</v>
      </c>
      <c r="D39" t="s">
        <v>242</v>
      </c>
      <c r="E39">
        <v>24</v>
      </c>
      <c r="F39">
        <v>7</v>
      </c>
      <c r="G39">
        <v>7</v>
      </c>
      <c r="H39" t="s">
        <v>337</v>
      </c>
      <c r="J39" t="s">
        <v>213</v>
      </c>
      <c r="K39" s="2" t="s">
        <v>259</v>
      </c>
      <c r="L39" s="2" t="s">
        <v>338</v>
      </c>
      <c r="M39" s="3" t="str">
        <f t="shared" si="0"/>
        <v>A</v>
      </c>
      <c r="O39" s="14" t="s">
        <v>607</v>
      </c>
      <c r="P39" s="15"/>
      <c r="Q39" s="14"/>
      <c r="R39" s="15"/>
      <c r="S39" s="14"/>
      <c r="U39" s="14"/>
      <c r="V39" s="2"/>
      <c r="W39" s="14"/>
      <c r="Y39" s="14"/>
      <c r="AA39" s="14"/>
      <c r="AC39" s="14"/>
      <c r="AF39">
        <f t="shared" si="1"/>
        <v>7</v>
      </c>
      <c r="AG39">
        <f t="shared" si="2"/>
      </c>
    </row>
    <row r="40" spans="1:33" ht="51">
      <c r="A40">
        <v>37</v>
      </c>
      <c r="B40" t="s">
        <v>236</v>
      </c>
      <c r="C40" t="s">
        <v>339</v>
      </c>
      <c r="D40" t="s">
        <v>242</v>
      </c>
      <c r="E40">
        <v>25</v>
      </c>
      <c r="F40">
        <v>7</v>
      </c>
      <c r="G40">
        <v>7</v>
      </c>
      <c r="H40" t="s">
        <v>340</v>
      </c>
      <c r="J40" t="s">
        <v>213</v>
      </c>
      <c r="K40" s="2" t="s">
        <v>341</v>
      </c>
      <c r="L40" s="2" t="s">
        <v>342</v>
      </c>
      <c r="M40" s="3" t="str">
        <f t="shared" si="0"/>
        <v>A</v>
      </c>
      <c r="O40" s="14" t="s">
        <v>607</v>
      </c>
      <c r="P40" s="15"/>
      <c r="Q40" s="14"/>
      <c r="R40" s="15"/>
      <c r="S40" s="14"/>
      <c r="U40" s="14"/>
      <c r="V40" s="2"/>
      <c r="W40" s="14"/>
      <c r="Y40" s="14"/>
      <c r="AA40" s="14"/>
      <c r="AC40" s="14"/>
      <c r="AF40">
        <f t="shared" si="1"/>
        <v>7</v>
      </c>
      <c r="AG40">
        <f t="shared" si="2"/>
      </c>
    </row>
    <row r="41" spans="1:33" ht="25.5">
      <c r="A41">
        <v>38</v>
      </c>
      <c r="B41" t="s">
        <v>236</v>
      </c>
      <c r="C41" t="s">
        <v>343</v>
      </c>
      <c r="D41" t="s">
        <v>242</v>
      </c>
      <c r="E41">
        <v>29</v>
      </c>
      <c r="F41">
        <v>7</v>
      </c>
      <c r="G41">
        <v>7</v>
      </c>
      <c r="H41" t="s">
        <v>344</v>
      </c>
      <c r="J41" t="s">
        <v>213</v>
      </c>
      <c r="K41" s="2" t="s">
        <v>259</v>
      </c>
      <c r="L41" s="2" t="s">
        <v>345</v>
      </c>
      <c r="M41" s="3" t="str">
        <f t="shared" si="0"/>
        <v>A</v>
      </c>
      <c r="O41" s="14" t="s">
        <v>607</v>
      </c>
      <c r="P41" s="15"/>
      <c r="Q41" s="14"/>
      <c r="R41" s="15"/>
      <c r="S41" s="14"/>
      <c r="U41" s="14"/>
      <c r="V41" s="2"/>
      <c r="W41" s="14"/>
      <c r="Y41" s="14"/>
      <c r="AA41" s="14"/>
      <c r="AC41" s="14"/>
      <c r="AF41">
        <f t="shared" si="1"/>
        <v>7</v>
      </c>
      <c r="AG41">
        <f t="shared" si="2"/>
      </c>
    </row>
    <row r="42" spans="1:33" ht="25.5">
      <c r="A42">
        <v>39</v>
      </c>
      <c r="B42" t="s">
        <v>236</v>
      </c>
      <c r="C42" t="s">
        <v>346</v>
      </c>
      <c r="D42" t="s">
        <v>242</v>
      </c>
      <c r="E42">
        <v>31</v>
      </c>
      <c r="F42">
        <v>8</v>
      </c>
      <c r="G42">
        <v>8.1</v>
      </c>
      <c r="H42" t="s">
        <v>347</v>
      </c>
      <c r="J42" t="s">
        <v>213</v>
      </c>
      <c r="K42" s="2" t="s">
        <v>348</v>
      </c>
      <c r="L42" s="2" t="s">
        <v>349</v>
      </c>
      <c r="M42" s="3" t="str">
        <f t="shared" si="0"/>
        <v>A</v>
      </c>
      <c r="O42" s="14"/>
      <c r="P42" s="15"/>
      <c r="Q42" s="14"/>
      <c r="R42" s="15"/>
      <c r="S42" s="14" t="s">
        <v>607</v>
      </c>
      <c r="T42" s="6" t="s">
        <v>624</v>
      </c>
      <c r="U42" s="14"/>
      <c r="V42" s="2"/>
      <c r="W42" s="14"/>
      <c r="Y42" s="14"/>
      <c r="AA42" s="14"/>
      <c r="AC42" s="14"/>
      <c r="AF42">
        <f t="shared" si="1"/>
        <v>8.1</v>
      </c>
      <c r="AG42">
        <f t="shared" si="2"/>
      </c>
    </row>
    <row r="43" spans="1:33" ht="38.25">
      <c r="A43">
        <v>40</v>
      </c>
      <c r="B43" t="s">
        <v>236</v>
      </c>
      <c r="C43" t="s">
        <v>350</v>
      </c>
      <c r="D43" t="s">
        <v>242</v>
      </c>
      <c r="E43">
        <v>33</v>
      </c>
      <c r="F43">
        <v>8</v>
      </c>
      <c r="G43">
        <v>8.1</v>
      </c>
      <c r="H43" t="s">
        <v>351</v>
      </c>
      <c r="J43" t="s">
        <v>213</v>
      </c>
      <c r="K43" s="2" t="s">
        <v>341</v>
      </c>
      <c r="L43" s="2" t="s">
        <v>352</v>
      </c>
      <c r="M43" s="3" t="str">
        <f t="shared" si="0"/>
        <v>R</v>
      </c>
      <c r="O43" s="14"/>
      <c r="P43" s="15"/>
      <c r="Q43" s="14"/>
      <c r="R43" s="15"/>
      <c r="S43" s="14" t="s">
        <v>606</v>
      </c>
      <c r="T43" s="6" t="s">
        <v>625</v>
      </c>
      <c r="U43" s="14"/>
      <c r="V43" s="2"/>
      <c r="W43" s="14"/>
      <c r="Y43" s="14"/>
      <c r="AA43" s="14"/>
      <c r="AC43" s="14"/>
      <c r="AF43">
        <f t="shared" si="1"/>
      </c>
      <c r="AG43">
        <f t="shared" si="2"/>
        <v>8.1</v>
      </c>
    </row>
    <row r="44" spans="1:33" ht="63.75">
      <c r="A44">
        <v>41</v>
      </c>
      <c r="B44" t="s">
        <v>236</v>
      </c>
      <c r="C44" t="s">
        <v>353</v>
      </c>
      <c r="D44" t="s">
        <v>242</v>
      </c>
      <c r="E44">
        <v>33</v>
      </c>
      <c r="F44">
        <v>8</v>
      </c>
      <c r="G44">
        <v>8.1</v>
      </c>
      <c r="H44" t="s">
        <v>351</v>
      </c>
      <c r="J44" t="s">
        <v>213</v>
      </c>
      <c r="K44" s="2" t="s">
        <v>354</v>
      </c>
      <c r="L44" s="2" t="s">
        <v>355</v>
      </c>
      <c r="M44" s="3" t="str">
        <f t="shared" si="0"/>
        <v>A</v>
      </c>
      <c r="O44" s="14"/>
      <c r="P44" s="15"/>
      <c r="Q44" s="14"/>
      <c r="R44" s="15"/>
      <c r="S44" s="14" t="s">
        <v>607</v>
      </c>
      <c r="T44" s="6" t="s">
        <v>626</v>
      </c>
      <c r="U44" s="14"/>
      <c r="V44" s="2"/>
      <c r="W44" s="14"/>
      <c r="Y44" s="14"/>
      <c r="AA44" s="14"/>
      <c r="AC44" s="14"/>
      <c r="AF44">
        <f t="shared" si="1"/>
        <v>8.1</v>
      </c>
      <c r="AG44">
        <f t="shared" si="2"/>
      </c>
    </row>
    <row r="45" spans="1:33" ht="63.75">
      <c r="A45">
        <v>42</v>
      </c>
      <c r="B45" t="s">
        <v>236</v>
      </c>
      <c r="C45" t="s">
        <v>356</v>
      </c>
      <c r="D45" t="s">
        <v>242</v>
      </c>
      <c r="E45">
        <v>45</v>
      </c>
      <c r="F45">
        <v>8</v>
      </c>
      <c r="G45" t="s">
        <v>24</v>
      </c>
      <c r="H45" t="s">
        <v>277</v>
      </c>
      <c r="J45" t="s">
        <v>213</v>
      </c>
      <c r="K45" s="2" t="s">
        <v>357</v>
      </c>
      <c r="L45" s="2" t="s">
        <v>358</v>
      </c>
      <c r="M45" s="3" t="str">
        <f t="shared" si="0"/>
        <v>A</v>
      </c>
      <c r="O45" s="14"/>
      <c r="P45" s="15"/>
      <c r="Q45" s="14"/>
      <c r="R45" s="15"/>
      <c r="S45" s="14" t="s">
        <v>607</v>
      </c>
      <c r="T45" s="6" t="s">
        <v>627</v>
      </c>
      <c r="U45" s="14"/>
      <c r="V45" s="2"/>
      <c r="W45" s="14"/>
      <c r="Y45" s="14"/>
      <c r="AA45" s="14"/>
      <c r="AC45" s="14"/>
      <c r="AF45" t="str">
        <f t="shared" si="1"/>
        <v>8.3.2</v>
      </c>
      <c r="AG45">
        <f t="shared" si="2"/>
      </c>
    </row>
    <row r="46" spans="1:33" ht="51">
      <c r="A46">
        <v>43</v>
      </c>
      <c r="B46" t="s">
        <v>236</v>
      </c>
      <c r="C46" t="s">
        <v>359</v>
      </c>
      <c r="D46" t="s">
        <v>242</v>
      </c>
      <c r="E46">
        <v>59</v>
      </c>
      <c r="F46">
        <v>8</v>
      </c>
      <c r="G46" t="s">
        <v>23</v>
      </c>
      <c r="H46" t="s">
        <v>360</v>
      </c>
      <c r="J46" t="s">
        <v>213</v>
      </c>
      <c r="K46" s="2" t="s">
        <v>361</v>
      </c>
      <c r="L46" s="2" t="s">
        <v>362</v>
      </c>
      <c r="M46" s="3" t="str">
        <f t="shared" si="0"/>
        <v>A</v>
      </c>
      <c r="O46" s="14"/>
      <c r="P46" s="15"/>
      <c r="Q46" s="14"/>
      <c r="R46" s="15"/>
      <c r="S46" s="14" t="s">
        <v>607</v>
      </c>
      <c r="T46" s="6" t="s">
        <v>624</v>
      </c>
      <c r="U46" s="14"/>
      <c r="V46" s="2"/>
      <c r="W46" s="14"/>
      <c r="Y46" s="14"/>
      <c r="AA46" s="14"/>
      <c r="AC46" s="14"/>
      <c r="AF46" t="str">
        <f t="shared" si="1"/>
        <v>8.3.3</v>
      </c>
      <c r="AG46">
        <f t="shared" si="2"/>
      </c>
    </row>
    <row r="47" spans="1:33" ht="63.75">
      <c r="A47">
        <v>44</v>
      </c>
      <c r="B47" t="s">
        <v>236</v>
      </c>
      <c r="C47" t="s">
        <v>363</v>
      </c>
      <c r="D47" t="s">
        <v>242</v>
      </c>
      <c r="E47">
        <v>67</v>
      </c>
      <c r="F47">
        <v>8</v>
      </c>
      <c r="G47">
        <v>8.4</v>
      </c>
      <c r="H47" t="s">
        <v>364</v>
      </c>
      <c r="J47" t="s">
        <v>213</v>
      </c>
      <c r="K47" s="2" t="s">
        <v>365</v>
      </c>
      <c r="L47" s="2" t="s">
        <v>366</v>
      </c>
      <c r="M47" s="3" t="str">
        <f t="shared" si="0"/>
        <v>A</v>
      </c>
      <c r="O47" s="14"/>
      <c r="P47" s="15"/>
      <c r="Q47" s="14"/>
      <c r="R47" s="15"/>
      <c r="S47" s="14"/>
      <c r="U47" s="14" t="s">
        <v>607</v>
      </c>
      <c r="V47" s="2" t="s">
        <v>631</v>
      </c>
      <c r="W47" s="14"/>
      <c r="Y47" s="14"/>
      <c r="AA47" s="14"/>
      <c r="AC47" s="14"/>
      <c r="AF47">
        <f t="shared" si="1"/>
        <v>8.4</v>
      </c>
      <c r="AG47">
        <f t="shared" si="2"/>
      </c>
    </row>
    <row r="48" spans="1:33" ht="63.75">
      <c r="A48">
        <v>45</v>
      </c>
      <c r="B48" t="s">
        <v>236</v>
      </c>
      <c r="C48" t="s">
        <v>367</v>
      </c>
      <c r="D48" t="s">
        <v>242</v>
      </c>
      <c r="E48">
        <v>69</v>
      </c>
      <c r="F48">
        <v>8</v>
      </c>
      <c r="G48">
        <v>8.4</v>
      </c>
      <c r="H48" t="s">
        <v>368</v>
      </c>
      <c r="J48" t="s">
        <v>213</v>
      </c>
      <c r="K48" s="2" t="s">
        <v>369</v>
      </c>
      <c r="L48" s="2" t="s">
        <v>370</v>
      </c>
      <c r="M48" s="3" t="str">
        <f t="shared" si="0"/>
        <v>A</v>
      </c>
      <c r="O48" s="14"/>
      <c r="P48" s="15"/>
      <c r="Q48" s="14"/>
      <c r="R48" s="15"/>
      <c r="S48" s="14"/>
      <c r="U48" s="14" t="s">
        <v>607</v>
      </c>
      <c r="V48" s="2"/>
      <c r="W48" s="14"/>
      <c r="Y48" s="14"/>
      <c r="AA48" s="14"/>
      <c r="AC48" s="14"/>
      <c r="AF48">
        <f t="shared" si="1"/>
        <v>8.4</v>
      </c>
      <c r="AG48">
        <f t="shared" si="2"/>
      </c>
    </row>
    <row r="49" spans="1:33" ht="51">
      <c r="A49">
        <v>46</v>
      </c>
      <c r="B49" t="s">
        <v>236</v>
      </c>
      <c r="C49" t="s">
        <v>371</v>
      </c>
      <c r="D49" t="s">
        <v>242</v>
      </c>
      <c r="E49">
        <v>69</v>
      </c>
      <c r="F49">
        <v>8</v>
      </c>
      <c r="G49">
        <v>8.4</v>
      </c>
      <c r="H49" t="s">
        <v>281</v>
      </c>
      <c r="J49" t="s">
        <v>213</v>
      </c>
      <c r="K49" s="2" t="s">
        <v>372</v>
      </c>
      <c r="L49" s="2" t="s">
        <v>373</v>
      </c>
      <c r="M49" s="3" t="str">
        <f t="shared" si="0"/>
        <v>A</v>
      </c>
      <c r="O49" s="14"/>
      <c r="P49" s="15"/>
      <c r="Q49" s="14"/>
      <c r="R49" s="15"/>
      <c r="S49" s="14"/>
      <c r="U49" s="14" t="s">
        <v>607</v>
      </c>
      <c r="V49" s="2"/>
      <c r="W49" s="14"/>
      <c r="Y49" s="14"/>
      <c r="AA49" s="14"/>
      <c r="AC49" s="14"/>
      <c r="AF49">
        <f t="shared" si="1"/>
        <v>8.4</v>
      </c>
      <c r="AG49">
        <f t="shared" si="2"/>
      </c>
    </row>
    <row r="50" spans="1:33" ht="51">
      <c r="A50">
        <v>47</v>
      </c>
      <c r="B50" t="s">
        <v>236</v>
      </c>
      <c r="C50" t="s">
        <v>374</v>
      </c>
      <c r="D50" t="s">
        <v>242</v>
      </c>
      <c r="E50">
        <v>70</v>
      </c>
      <c r="F50">
        <v>8</v>
      </c>
      <c r="G50">
        <v>8.4</v>
      </c>
      <c r="H50" t="s">
        <v>375</v>
      </c>
      <c r="J50" t="s">
        <v>213</v>
      </c>
      <c r="K50" s="2" t="s">
        <v>376</v>
      </c>
      <c r="M50" s="3" t="str">
        <f t="shared" si="0"/>
        <v>A</v>
      </c>
      <c r="O50" s="14"/>
      <c r="P50" s="15"/>
      <c r="Q50" s="14"/>
      <c r="R50" s="15"/>
      <c r="S50" s="14"/>
      <c r="U50" s="14" t="s">
        <v>607</v>
      </c>
      <c r="V50" s="2"/>
      <c r="W50" s="14"/>
      <c r="Y50" s="14"/>
      <c r="AA50" s="14"/>
      <c r="AC50" s="14"/>
      <c r="AF50">
        <f t="shared" si="1"/>
        <v>8.4</v>
      </c>
      <c r="AG50">
        <f t="shared" si="2"/>
      </c>
    </row>
    <row r="51" spans="1:33" ht="38.25">
      <c r="A51">
        <v>48</v>
      </c>
      <c r="B51" t="s">
        <v>236</v>
      </c>
      <c r="C51" t="s">
        <v>377</v>
      </c>
      <c r="D51" t="s">
        <v>242</v>
      </c>
      <c r="E51">
        <v>76</v>
      </c>
      <c r="F51">
        <v>8</v>
      </c>
      <c r="G51">
        <v>8.5</v>
      </c>
      <c r="H51" t="s">
        <v>378</v>
      </c>
      <c r="J51" t="s">
        <v>213</v>
      </c>
      <c r="K51" s="2" t="s">
        <v>379</v>
      </c>
      <c r="L51" s="2" t="s">
        <v>380</v>
      </c>
      <c r="M51" s="3" t="str">
        <f t="shared" si="0"/>
        <v>A</v>
      </c>
      <c r="O51" s="14"/>
      <c r="P51" s="15"/>
      <c r="Q51" s="14"/>
      <c r="R51" s="15"/>
      <c r="S51" s="14"/>
      <c r="U51" s="14"/>
      <c r="V51" s="2"/>
      <c r="W51" s="14" t="s">
        <v>607</v>
      </c>
      <c r="X51" t="s">
        <v>65</v>
      </c>
      <c r="Y51" s="14"/>
      <c r="AA51" s="14"/>
      <c r="AC51" s="14"/>
      <c r="AF51">
        <f t="shared" si="1"/>
        <v>8.5</v>
      </c>
      <c r="AG51">
        <f t="shared" si="2"/>
      </c>
    </row>
    <row r="52" spans="1:33" ht="25.5">
      <c r="A52">
        <v>49</v>
      </c>
      <c r="B52" t="s">
        <v>381</v>
      </c>
      <c r="C52" t="s">
        <v>382</v>
      </c>
      <c r="D52" t="s">
        <v>383</v>
      </c>
      <c r="E52">
        <v>7</v>
      </c>
      <c r="F52">
        <v>4</v>
      </c>
      <c r="G52">
        <v>4</v>
      </c>
      <c r="H52">
        <v>4</v>
      </c>
      <c r="I52">
        <v>2</v>
      </c>
      <c r="J52" t="s">
        <v>384</v>
      </c>
      <c r="K52" s="2" t="s">
        <v>385</v>
      </c>
      <c r="L52" s="2" t="s">
        <v>386</v>
      </c>
      <c r="M52" s="3" t="str">
        <f t="shared" si="0"/>
        <v>A</v>
      </c>
      <c r="O52" s="14" t="s">
        <v>607</v>
      </c>
      <c r="P52" s="15"/>
      <c r="Q52" s="14"/>
      <c r="R52" s="15"/>
      <c r="S52" s="14"/>
      <c r="U52" s="14"/>
      <c r="V52" s="2"/>
      <c r="W52" s="14"/>
      <c r="Y52" s="14"/>
      <c r="AA52" s="14"/>
      <c r="AC52" s="14"/>
      <c r="AF52">
        <f t="shared" si="1"/>
        <v>4</v>
      </c>
      <c r="AG52">
        <f t="shared" si="2"/>
      </c>
    </row>
    <row r="53" spans="1:33" ht="63.75">
      <c r="A53">
        <v>50</v>
      </c>
      <c r="B53" t="s">
        <v>387</v>
      </c>
      <c r="C53" t="s">
        <v>388</v>
      </c>
      <c r="D53" t="s">
        <v>389</v>
      </c>
      <c r="E53">
        <v>24</v>
      </c>
      <c r="F53">
        <v>7</v>
      </c>
      <c r="G53">
        <v>7</v>
      </c>
      <c r="H53" t="s">
        <v>390</v>
      </c>
      <c r="I53">
        <v>26</v>
      </c>
      <c r="J53" t="s">
        <v>391</v>
      </c>
      <c r="K53" s="2" t="s">
        <v>392</v>
      </c>
      <c r="L53" s="2" t="s">
        <v>393</v>
      </c>
      <c r="M53" s="3" t="str">
        <f t="shared" si="0"/>
        <v>A</v>
      </c>
      <c r="O53" s="14" t="s">
        <v>607</v>
      </c>
      <c r="P53" s="15"/>
      <c r="Q53" s="14"/>
      <c r="R53" s="15"/>
      <c r="S53" s="14"/>
      <c r="U53" s="14"/>
      <c r="V53" s="2"/>
      <c r="W53" s="14"/>
      <c r="Y53" s="14"/>
      <c r="AA53" s="14"/>
      <c r="AC53" s="14"/>
      <c r="AF53">
        <f t="shared" si="1"/>
        <v>7</v>
      </c>
      <c r="AG53">
        <f t="shared" si="2"/>
      </c>
    </row>
    <row r="54" spans="1:33" ht="76.5">
      <c r="A54">
        <v>51</v>
      </c>
      <c r="B54" t="s">
        <v>394</v>
      </c>
      <c r="C54" t="s">
        <v>395</v>
      </c>
      <c r="D54" t="s">
        <v>396</v>
      </c>
      <c r="E54">
        <v>34</v>
      </c>
      <c r="F54">
        <v>8</v>
      </c>
      <c r="G54">
        <v>8.2</v>
      </c>
      <c r="H54" t="s">
        <v>397</v>
      </c>
      <c r="I54">
        <v>24</v>
      </c>
      <c r="J54" t="s">
        <v>398</v>
      </c>
      <c r="K54" s="2" t="s">
        <v>399</v>
      </c>
      <c r="L54" s="2" t="s">
        <v>400</v>
      </c>
      <c r="M54" s="3" t="str">
        <f t="shared" si="0"/>
        <v>A</v>
      </c>
      <c r="O54" s="14"/>
      <c r="P54" s="15"/>
      <c r="Q54" s="14"/>
      <c r="R54" s="15"/>
      <c r="S54" s="14" t="s">
        <v>607</v>
      </c>
      <c r="T54" s="6" t="s">
        <v>627</v>
      </c>
      <c r="U54" s="14"/>
      <c r="V54" s="2"/>
      <c r="W54" s="14"/>
      <c r="Y54" s="14"/>
      <c r="AA54" s="14"/>
      <c r="AC54" s="14"/>
      <c r="AF54">
        <f t="shared" si="1"/>
        <v>8.2</v>
      </c>
      <c r="AG54">
        <f t="shared" si="2"/>
      </c>
    </row>
    <row r="55" spans="1:33" ht="25.5">
      <c r="A55">
        <v>52</v>
      </c>
      <c r="B55" t="s">
        <v>401</v>
      </c>
      <c r="C55" t="s">
        <v>402</v>
      </c>
      <c r="D55" t="s">
        <v>403</v>
      </c>
      <c r="E55">
        <v>34</v>
      </c>
      <c r="F55">
        <v>8</v>
      </c>
      <c r="G55">
        <v>8.2</v>
      </c>
      <c r="H55" t="s">
        <v>404</v>
      </c>
      <c r="I55">
        <v>24</v>
      </c>
      <c r="J55" t="s">
        <v>405</v>
      </c>
      <c r="K55" s="2" t="s">
        <v>406</v>
      </c>
      <c r="L55" s="2" t="s">
        <v>407</v>
      </c>
      <c r="M55" s="3" t="str">
        <f t="shared" si="0"/>
        <v>A</v>
      </c>
      <c r="O55" s="14"/>
      <c r="P55" s="15"/>
      <c r="Q55" s="14"/>
      <c r="R55" s="15"/>
      <c r="S55" s="14" t="s">
        <v>607</v>
      </c>
      <c r="T55" s="6" t="s">
        <v>627</v>
      </c>
      <c r="U55" s="14"/>
      <c r="V55" s="2"/>
      <c r="W55" s="14"/>
      <c r="Y55" s="14"/>
      <c r="AA55" s="14"/>
      <c r="AC55" s="14"/>
      <c r="AF55">
        <f t="shared" si="1"/>
        <v>8.2</v>
      </c>
      <c r="AG55">
        <f t="shared" si="2"/>
      </c>
    </row>
    <row r="56" spans="1:33" ht="63.75">
      <c r="A56">
        <v>53</v>
      </c>
      <c r="B56" t="s">
        <v>408</v>
      </c>
      <c r="C56" t="s">
        <v>409</v>
      </c>
      <c r="D56" t="s">
        <v>410</v>
      </c>
      <c r="E56">
        <v>42</v>
      </c>
      <c r="F56">
        <v>8</v>
      </c>
      <c r="G56" t="s">
        <v>24</v>
      </c>
      <c r="H56" t="s">
        <v>411</v>
      </c>
      <c r="I56">
        <v>11</v>
      </c>
      <c r="J56" t="s">
        <v>412</v>
      </c>
      <c r="K56" s="2" t="s">
        <v>413</v>
      </c>
      <c r="L56" s="2" t="s">
        <v>414</v>
      </c>
      <c r="M56" s="3" t="str">
        <f t="shared" si="0"/>
        <v>A</v>
      </c>
      <c r="O56" s="14"/>
      <c r="P56" s="15"/>
      <c r="Q56" s="14"/>
      <c r="R56" s="15"/>
      <c r="S56" s="14" t="s">
        <v>607</v>
      </c>
      <c r="T56" s="6" t="s">
        <v>628</v>
      </c>
      <c r="U56" s="14"/>
      <c r="V56" s="2"/>
      <c r="W56" s="14"/>
      <c r="Y56" s="14"/>
      <c r="AA56" s="14"/>
      <c r="AC56" s="14"/>
      <c r="AF56" t="str">
        <f t="shared" si="1"/>
        <v>8.3.2</v>
      </c>
      <c r="AG56">
        <f t="shared" si="2"/>
      </c>
    </row>
    <row r="57" spans="1:33" ht="38.25">
      <c r="A57">
        <v>54</v>
      </c>
      <c r="B57" t="s">
        <v>415</v>
      </c>
      <c r="C57" t="s">
        <v>416</v>
      </c>
      <c r="D57" t="s">
        <v>417</v>
      </c>
      <c r="E57">
        <v>52</v>
      </c>
      <c r="F57">
        <v>8</v>
      </c>
      <c r="G57" t="s">
        <v>24</v>
      </c>
      <c r="H57" t="s">
        <v>418</v>
      </c>
      <c r="I57">
        <v>1</v>
      </c>
      <c r="J57" t="s">
        <v>419</v>
      </c>
      <c r="K57" s="2" t="s">
        <v>420</v>
      </c>
      <c r="L57" s="2" t="s">
        <v>421</v>
      </c>
      <c r="M57" s="3" t="str">
        <f t="shared" si="0"/>
        <v>A</v>
      </c>
      <c r="O57" s="14"/>
      <c r="P57" s="15"/>
      <c r="Q57" s="14"/>
      <c r="R57" s="15"/>
      <c r="S57" s="14" t="s">
        <v>607</v>
      </c>
      <c r="T57" s="6" t="s">
        <v>627</v>
      </c>
      <c r="U57" s="14"/>
      <c r="V57" s="2"/>
      <c r="W57" s="14"/>
      <c r="Y57" s="14"/>
      <c r="AA57" s="14"/>
      <c r="AC57" s="14"/>
      <c r="AF57" t="str">
        <f t="shared" si="1"/>
        <v>8.3.2</v>
      </c>
      <c r="AG57">
        <f t="shared" si="2"/>
      </c>
    </row>
    <row r="58" spans="1:33" ht="25.5">
      <c r="A58">
        <v>55</v>
      </c>
      <c r="B58" t="s">
        <v>422</v>
      </c>
      <c r="C58" t="s">
        <v>423</v>
      </c>
      <c r="D58" t="s">
        <v>424</v>
      </c>
      <c r="E58">
        <v>53</v>
      </c>
      <c r="F58">
        <v>8</v>
      </c>
      <c r="G58" t="s">
        <v>24</v>
      </c>
      <c r="H58" t="s">
        <v>425</v>
      </c>
      <c r="I58">
        <v>10</v>
      </c>
      <c r="J58" t="s">
        <v>426</v>
      </c>
      <c r="K58" s="2" t="s">
        <v>427</v>
      </c>
      <c r="L58" s="2" t="s">
        <v>428</v>
      </c>
      <c r="M58" s="3" t="str">
        <f t="shared" si="0"/>
        <v>A</v>
      </c>
      <c r="O58" s="14"/>
      <c r="P58" s="15"/>
      <c r="Q58" s="14"/>
      <c r="R58" s="15"/>
      <c r="S58" s="14" t="s">
        <v>607</v>
      </c>
      <c r="T58" s="6" t="s">
        <v>627</v>
      </c>
      <c r="U58" s="14"/>
      <c r="V58" s="2"/>
      <c r="W58" s="14"/>
      <c r="Y58" s="14"/>
      <c r="AA58" s="14"/>
      <c r="AC58" s="14"/>
      <c r="AF58" t="str">
        <f t="shared" si="1"/>
        <v>8.3.2</v>
      </c>
      <c r="AG58">
        <f t="shared" si="2"/>
      </c>
    </row>
    <row r="59" spans="1:33" ht="38.25">
      <c r="A59">
        <v>56</v>
      </c>
      <c r="B59" t="s">
        <v>429</v>
      </c>
      <c r="C59" t="s">
        <v>430</v>
      </c>
      <c r="D59" t="s">
        <v>431</v>
      </c>
      <c r="E59">
        <v>69</v>
      </c>
      <c r="F59">
        <v>8</v>
      </c>
      <c r="G59">
        <v>8.4</v>
      </c>
      <c r="H59" t="s">
        <v>432</v>
      </c>
      <c r="I59">
        <v>40</v>
      </c>
      <c r="J59" t="s">
        <v>433</v>
      </c>
      <c r="K59" s="2" t="s">
        <v>434</v>
      </c>
      <c r="L59" s="2" t="s">
        <v>435</v>
      </c>
      <c r="M59" s="3" t="str">
        <f t="shared" si="0"/>
        <v>A</v>
      </c>
      <c r="O59" s="14"/>
      <c r="P59" s="15"/>
      <c r="Q59" s="14"/>
      <c r="R59" s="15"/>
      <c r="S59" s="14"/>
      <c r="U59" s="14" t="s">
        <v>607</v>
      </c>
      <c r="V59" s="2"/>
      <c r="W59" s="14"/>
      <c r="Y59" s="14"/>
      <c r="AA59" s="14"/>
      <c r="AC59" s="14"/>
      <c r="AF59">
        <f t="shared" si="1"/>
        <v>8.4</v>
      </c>
      <c r="AG59">
        <f t="shared" si="2"/>
      </c>
    </row>
    <row r="60" spans="1:33" ht="51">
      <c r="A60">
        <v>57</v>
      </c>
      <c r="B60" t="s">
        <v>436</v>
      </c>
      <c r="C60" t="s">
        <v>437</v>
      </c>
      <c r="D60" t="s">
        <v>438</v>
      </c>
      <c r="E60">
        <v>72</v>
      </c>
      <c r="F60">
        <v>8</v>
      </c>
      <c r="G60">
        <v>8.4</v>
      </c>
      <c r="H60" t="s">
        <v>439</v>
      </c>
      <c r="I60" t="s">
        <v>440</v>
      </c>
      <c r="J60" t="s">
        <v>441</v>
      </c>
      <c r="K60" s="2" t="s">
        <v>442</v>
      </c>
      <c r="L60" s="2" t="s">
        <v>443</v>
      </c>
      <c r="M60" s="3" t="str">
        <f t="shared" si="0"/>
        <v>A</v>
      </c>
      <c r="O60" s="14"/>
      <c r="P60" s="15"/>
      <c r="Q60" s="14"/>
      <c r="R60" s="15"/>
      <c r="S60" s="14"/>
      <c r="U60" s="14" t="s">
        <v>607</v>
      </c>
      <c r="V60" s="2" t="s">
        <v>632</v>
      </c>
      <c r="W60" s="14"/>
      <c r="Y60" s="14"/>
      <c r="AA60" s="14"/>
      <c r="AC60" s="14"/>
      <c r="AF60">
        <f t="shared" si="1"/>
        <v>8.4</v>
      </c>
      <c r="AG60">
        <f t="shared" si="2"/>
      </c>
    </row>
    <row r="61" spans="1:33" ht="165.75">
      <c r="A61">
        <v>58</v>
      </c>
      <c r="B61" t="s">
        <v>444</v>
      </c>
      <c r="C61" t="s">
        <v>445</v>
      </c>
      <c r="D61" t="s">
        <v>446</v>
      </c>
      <c r="E61">
        <v>84</v>
      </c>
      <c r="F61">
        <v>8</v>
      </c>
      <c r="G61">
        <v>8.5</v>
      </c>
      <c r="H61" t="s">
        <v>447</v>
      </c>
      <c r="I61">
        <v>29</v>
      </c>
      <c r="J61" t="s">
        <v>448</v>
      </c>
      <c r="K61" s="2" t="s">
        <v>449</v>
      </c>
      <c r="L61" s="2" t="s">
        <v>450</v>
      </c>
      <c r="M61" s="3" t="str">
        <f t="shared" si="0"/>
        <v>A</v>
      </c>
      <c r="O61" s="14"/>
      <c r="P61" s="15"/>
      <c r="Q61" s="14"/>
      <c r="R61" s="15"/>
      <c r="S61" s="14"/>
      <c r="U61" s="14"/>
      <c r="V61" s="2"/>
      <c r="W61" s="14" t="s">
        <v>607</v>
      </c>
      <c r="X61" t="s">
        <v>66</v>
      </c>
      <c r="Y61" s="14"/>
      <c r="AA61" s="14"/>
      <c r="AC61" s="14"/>
      <c r="AF61">
        <f t="shared" si="1"/>
        <v>8.5</v>
      </c>
      <c r="AG61">
        <f t="shared" si="2"/>
      </c>
    </row>
    <row r="62" spans="1:33" ht="25.5">
      <c r="A62">
        <v>59</v>
      </c>
      <c r="B62" t="s">
        <v>451</v>
      </c>
      <c r="C62" t="s">
        <v>452</v>
      </c>
      <c r="D62" t="s">
        <v>453</v>
      </c>
      <c r="E62">
        <v>83</v>
      </c>
      <c r="F62">
        <v>8</v>
      </c>
      <c r="G62">
        <v>8.5</v>
      </c>
      <c r="H62" t="s">
        <v>454</v>
      </c>
      <c r="I62">
        <v>12</v>
      </c>
      <c r="J62" t="s">
        <v>455</v>
      </c>
      <c r="K62" s="2" t="s">
        <v>456</v>
      </c>
      <c r="L62" s="2" t="s">
        <v>457</v>
      </c>
      <c r="M62" s="3" t="str">
        <f t="shared" si="0"/>
        <v>A</v>
      </c>
      <c r="O62" s="14"/>
      <c r="P62" s="15"/>
      <c r="Q62" s="14"/>
      <c r="R62" s="15"/>
      <c r="S62" s="14"/>
      <c r="U62" s="14"/>
      <c r="V62" s="2"/>
      <c r="W62" s="14" t="s">
        <v>607</v>
      </c>
      <c r="X62" t="s">
        <v>65</v>
      </c>
      <c r="Y62" s="14"/>
      <c r="AA62" s="14"/>
      <c r="AC62" s="14"/>
      <c r="AF62">
        <f t="shared" si="1"/>
        <v>8.5</v>
      </c>
      <c r="AG62">
        <f t="shared" si="2"/>
      </c>
    </row>
    <row r="63" spans="1:33" ht="38.25">
      <c r="A63">
        <v>60</v>
      </c>
      <c r="B63" t="s">
        <v>458</v>
      </c>
      <c r="C63" t="s">
        <v>459</v>
      </c>
      <c r="D63" t="s">
        <v>460</v>
      </c>
      <c r="E63">
        <v>87</v>
      </c>
      <c r="F63">
        <v>8</v>
      </c>
      <c r="G63">
        <v>8.5</v>
      </c>
      <c r="H63" t="s">
        <v>461</v>
      </c>
      <c r="I63">
        <v>25</v>
      </c>
      <c r="J63" t="s">
        <v>462</v>
      </c>
      <c r="K63" s="2" t="s">
        <v>463</v>
      </c>
      <c r="L63" s="2" t="s">
        <v>464</v>
      </c>
      <c r="M63" s="3" t="str">
        <f t="shared" si="0"/>
        <v>A</v>
      </c>
      <c r="O63" s="14"/>
      <c r="P63" s="15"/>
      <c r="Q63" s="14"/>
      <c r="R63" s="15"/>
      <c r="S63" s="14"/>
      <c r="U63" s="14"/>
      <c r="V63" s="2"/>
      <c r="W63" s="14" t="s">
        <v>607</v>
      </c>
      <c r="X63" t="s">
        <v>65</v>
      </c>
      <c r="Y63" s="14"/>
      <c r="AA63" s="14"/>
      <c r="AC63" s="14"/>
      <c r="AF63">
        <f t="shared" si="1"/>
        <v>8.5</v>
      </c>
      <c r="AG63">
        <f t="shared" si="2"/>
      </c>
    </row>
    <row r="64" spans="1:33" ht="51">
      <c r="A64">
        <v>61</v>
      </c>
      <c r="B64" t="s">
        <v>465</v>
      </c>
      <c r="C64" t="s">
        <v>466</v>
      </c>
      <c r="D64" t="s">
        <v>467</v>
      </c>
      <c r="E64">
        <v>87</v>
      </c>
      <c r="F64">
        <v>8</v>
      </c>
      <c r="G64">
        <v>8.5</v>
      </c>
      <c r="H64" t="s">
        <v>468</v>
      </c>
      <c r="I64">
        <v>25</v>
      </c>
      <c r="J64" t="s">
        <v>469</v>
      </c>
      <c r="K64" s="2" t="s">
        <v>470</v>
      </c>
      <c r="L64" s="2" t="s">
        <v>471</v>
      </c>
      <c r="M64" s="3" t="str">
        <f t="shared" si="0"/>
        <v>A</v>
      </c>
      <c r="O64" s="14"/>
      <c r="P64" s="15"/>
      <c r="Q64" s="14"/>
      <c r="R64" s="15"/>
      <c r="S64" s="14"/>
      <c r="U64" s="14"/>
      <c r="V64" s="2"/>
      <c r="W64" s="14" t="s">
        <v>607</v>
      </c>
      <c r="X64" t="s">
        <v>65</v>
      </c>
      <c r="Y64" s="14"/>
      <c r="AA64" s="14"/>
      <c r="AC64" s="14"/>
      <c r="AF64">
        <f t="shared" si="1"/>
        <v>8.5</v>
      </c>
      <c r="AG64">
        <f t="shared" si="2"/>
      </c>
    </row>
    <row r="65" spans="1:33" ht="38.25">
      <c r="A65">
        <v>62</v>
      </c>
      <c r="B65" t="s">
        <v>472</v>
      </c>
      <c r="C65" t="s">
        <v>473</v>
      </c>
      <c r="D65" t="s">
        <v>474</v>
      </c>
      <c r="E65">
        <v>88</v>
      </c>
      <c r="F65">
        <v>8</v>
      </c>
      <c r="G65">
        <v>8.5</v>
      </c>
      <c r="H65" t="s">
        <v>475</v>
      </c>
      <c r="I65">
        <v>16</v>
      </c>
      <c r="J65" t="s">
        <v>476</v>
      </c>
      <c r="K65" s="2" t="s">
        <v>477</v>
      </c>
      <c r="L65" s="2" t="s">
        <v>478</v>
      </c>
      <c r="M65" s="3" t="str">
        <f t="shared" si="0"/>
        <v>A</v>
      </c>
      <c r="O65" s="14"/>
      <c r="P65" s="15"/>
      <c r="Q65" s="14"/>
      <c r="R65" s="15"/>
      <c r="S65" s="14"/>
      <c r="U65" s="14"/>
      <c r="V65" s="2"/>
      <c r="W65" s="14" t="s">
        <v>607</v>
      </c>
      <c r="X65" t="s">
        <v>65</v>
      </c>
      <c r="Y65" s="14"/>
      <c r="AA65" s="14"/>
      <c r="AC65" s="14"/>
      <c r="AF65">
        <f t="shared" si="1"/>
        <v>8.5</v>
      </c>
      <c r="AG65">
        <f t="shared" si="2"/>
      </c>
    </row>
    <row r="66" spans="1:33" ht="51">
      <c r="A66">
        <v>63</v>
      </c>
      <c r="B66" t="s">
        <v>479</v>
      </c>
      <c r="C66" t="s">
        <v>480</v>
      </c>
      <c r="D66" t="s">
        <v>481</v>
      </c>
      <c r="E66">
        <v>89</v>
      </c>
      <c r="F66">
        <v>8</v>
      </c>
      <c r="G66">
        <v>8.5</v>
      </c>
      <c r="H66" t="s">
        <v>482</v>
      </c>
      <c r="I66">
        <v>10</v>
      </c>
      <c r="J66" t="s">
        <v>483</v>
      </c>
      <c r="K66" s="2" t="s">
        <v>484</v>
      </c>
      <c r="L66" s="2" t="s">
        <v>485</v>
      </c>
      <c r="M66" s="3" t="str">
        <f t="shared" si="0"/>
        <v>A</v>
      </c>
      <c r="O66" s="14"/>
      <c r="P66" s="15"/>
      <c r="Q66" s="14"/>
      <c r="R66" s="15"/>
      <c r="S66" s="14"/>
      <c r="U66" s="14"/>
      <c r="V66" s="2"/>
      <c r="W66" s="14" t="s">
        <v>607</v>
      </c>
      <c r="X66" t="s">
        <v>65</v>
      </c>
      <c r="Y66" s="14"/>
      <c r="AA66" s="14"/>
      <c r="AC66" s="14"/>
      <c r="AF66">
        <f t="shared" si="1"/>
        <v>8.5</v>
      </c>
      <c r="AG66">
        <f t="shared" si="2"/>
      </c>
    </row>
    <row r="67" spans="1:33" ht="38.25">
      <c r="A67">
        <v>64</v>
      </c>
      <c r="B67" t="s">
        <v>486</v>
      </c>
      <c r="C67" t="s">
        <v>487</v>
      </c>
      <c r="D67" t="s">
        <v>488</v>
      </c>
      <c r="E67">
        <v>91</v>
      </c>
      <c r="F67">
        <v>8</v>
      </c>
      <c r="G67">
        <v>8.5</v>
      </c>
      <c r="H67" t="s">
        <v>489</v>
      </c>
      <c r="I67">
        <v>36</v>
      </c>
      <c r="J67" t="s">
        <v>490</v>
      </c>
      <c r="K67" s="2" t="s">
        <v>491</v>
      </c>
      <c r="L67" s="2" t="s">
        <v>492</v>
      </c>
      <c r="M67" s="3" t="str">
        <f t="shared" si="0"/>
        <v>A</v>
      </c>
      <c r="O67" s="14"/>
      <c r="P67" s="15"/>
      <c r="Q67" s="14"/>
      <c r="R67" s="15"/>
      <c r="S67" s="14"/>
      <c r="U67" s="14"/>
      <c r="V67" s="2"/>
      <c r="W67" s="14" t="s">
        <v>607</v>
      </c>
      <c r="X67" t="s">
        <v>65</v>
      </c>
      <c r="Y67" s="14"/>
      <c r="AA67" s="14"/>
      <c r="AC67" s="14"/>
      <c r="AF67">
        <f t="shared" si="1"/>
        <v>8.5</v>
      </c>
      <c r="AG67">
        <f t="shared" si="2"/>
      </c>
    </row>
    <row r="68" spans="1:33" ht="51">
      <c r="A68">
        <v>65</v>
      </c>
      <c r="B68" t="s">
        <v>493</v>
      </c>
      <c r="C68" t="s">
        <v>494</v>
      </c>
      <c r="D68" t="s">
        <v>495</v>
      </c>
      <c r="E68">
        <v>98</v>
      </c>
      <c r="F68">
        <v>8</v>
      </c>
      <c r="G68">
        <v>8.5</v>
      </c>
      <c r="H68" t="s">
        <v>496</v>
      </c>
      <c r="I68">
        <v>26</v>
      </c>
      <c r="J68" t="s">
        <v>497</v>
      </c>
      <c r="K68" s="2" t="s">
        <v>498</v>
      </c>
      <c r="L68" s="2" t="s">
        <v>499</v>
      </c>
      <c r="M68" s="3" t="str">
        <f t="shared" si="0"/>
        <v>A</v>
      </c>
      <c r="O68" s="14"/>
      <c r="P68" s="15"/>
      <c r="Q68" s="14"/>
      <c r="R68" s="15"/>
      <c r="S68" s="14"/>
      <c r="U68" s="14"/>
      <c r="V68" s="2"/>
      <c r="W68" s="14" t="s">
        <v>607</v>
      </c>
      <c r="X68" t="s">
        <v>65</v>
      </c>
      <c r="Y68" s="14"/>
      <c r="AA68" s="14"/>
      <c r="AC68" s="14"/>
      <c r="AF68">
        <f t="shared" si="1"/>
        <v>8.5</v>
      </c>
      <c r="AG68">
        <f t="shared" si="2"/>
      </c>
    </row>
    <row r="69" spans="1:33" ht="51">
      <c r="A69">
        <v>66</v>
      </c>
      <c r="B69" t="s">
        <v>500</v>
      </c>
      <c r="C69" t="s">
        <v>501</v>
      </c>
      <c r="D69" t="s">
        <v>502</v>
      </c>
      <c r="E69" s="8">
        <v>106</v>
      </c>
      <c r="F69" s="8">
        <v>8</v>
      </c>
      <c r="G69" s="34">
        <v>8.5</v>
      </c>
      <c r="H69" t="s">
        <v>503</v>
      </c>
      <c r="I69">
        <v>1</v>
      </c>
      <c r="J69" t="s">
        <v>218</v>
      </c>
      <c r="K69" s="2" t="s">
        <v>504</v>
      </c>
      <c r="L69" s="2" t="s">
        <v>505</v>
      </c>
      <c r="M69" s="3" t="str">
        <f aca="true" t="shared" si="3" ref="M69:M132">CONCATENATE(O69,Q69,S69,U69,W69,Y69,AA69,AC69)</f>
        <v>A</v>
      </c>
      <c r="O69" s="14"/>
      <c r="P69" s="15"/>
      <c r="Q69" s="14"/>
      <c r="R69" s="15"/>
      <c r="S69" s="14"/>
      <c r="U69" s="14"/>
      <c r="V69" s="2"/>
      <c r="W69" s="14" t="s">
        <v>607</v>
      </c>
      <c r="X69" t="s">
        <v>65</v>
      </c>
      <c r="Y69" s="14"/>
      <c r="AA69" s="14"/>
      <c r="AC69" s="14"/>
      <c r="AF69">
        <f aca="true" t="shared" si="4" ref="AF69:AF132">IF(M69="A",G69,"")</f>
        <v>8.5</v>
      </c>
      <c r="AG69">
        <f aca="true" t="shared" si="5" ref="AG69:AG132">IF(M69="R",G69,"")</f>
      </c>
    </row>
    <row r="70" spans="1:33" ht="76.5">
      <c r="A70">
        <v>67</v>
      </c>
      <c r="B70" t="s">
        <v>506</v>
      </c>
      <c r="C70" t="s">
        <v>507</v>
      </c>
      <c r="D70" t="s">
        <v>508</v>
      </c>
      <c r="E70">
        <v>74</v>
      </c>
      <c r="F70">
        <v>8</v>
      </c>
      <c r="G70">
        <v>8.4</v>
      </c>
      <c r="H70" t="s">
        <v>509</v>
      </c>
      <c r="I70">
        <v>18</v>
      </c>
      <c r="J70" t="s">
        <v>218</v>
      </c>
      <c r="K70" s="2" t="s">
        <v>510</v>
      </c>
      <c r="L70" s="2" t="s">
        <v>511</v>
      </c>
      <c r="M70" s="3" t="str">
        <f t="shared" si="3"/>
        <v>A</v>
      </c>
      <c r="O70" s="14"/>
      <c r="P70" s="15"/>
      <c r="Q70" s="14"/>
      <c r="R70" s="15"/>
      <c r="S70" s="14"/>
      <c r="U70" s="14" t="s">
        <v>607</v>
      </c>
      <c r="V70" s="2"/>
      <c r="W70" s="14"/>
      <c r="Y70" s="14"/>
      <c r="AA70" s="14"/>
      <c r="AC70" s="14"/>
      <c r="AF70">
        <f t="shared" si="4"/>
        <v>8.4</v>
      </c>
      <c r="AG70">
        <f t="shared" si="5"/>
      </c>
    </row>
    <row r="71" spans="1:33" ht="63.75">
      <c r="A71">
        <v>68</v>
      </c>
      <c r="B71" t="s">
        <v>512</v>
      </c>
      <c r="C71" t="s">
        <v>513</v>
      </c>
      <c r="D71" t="s">
        <v>514</v>
      </c>
      <c r="E71">
        <v>27</v>
      </c>
      <c r="F71">
        <v>7</v>
      </c>
      <c r="G71">
        <v>7</v>
      </c>
      <c r="H71" t="s">
        <v>515</v>
      </c>
      <c r="I71">
        <v>17</v>
      </c>
      <c r="J71" t="s">
        <v>516</v>
      </c>
      <c r="K71" s="2" t="s">
        <v>517</v>
      </c>
      <c r="L71" s="2" t="s">
        <v>518</v>
      </c>
      <c r="M71" s="3" t="str">
        <f t="shared" si="3"/>
        <v>A</v>
      </c>
      <c r="O71" s="14" t="s">
        <v>607</v>
      </c>
      <c r="P71" s="15"/>
      <c r="Q71" s="14"/>
      <c r="R71" s="15"/>
      <c r="S71" s="14"/>
      <c r="U71" s="14"/>
      <c r="V71" s="2"/>
      <c r="W71" s="14"/>
      <c r="Y71" s="14"/>
      <c r="AA71" s="14"/>
      <c r="AC71" s="14"/>
      <c r="AF71">
        <f t="shared" si="4"/>
        <v>7</v>
      </c>
      <c r="AG71">
        <f t="shared" si="5"/>
      </c>
    </row>
    <row r="72" spans="1:33" ht="51">
      <c r="A72">
        <v>69</v>
      </c>
      <c r="B72" t="s">
        <v>519</v>
      </c>
      <c r="C72" t="s">
        <v>520</v>
      </c>
      <c r="D72" t="s">
        <v>521</v>
      </c>
      <c r="E72">
        <v>83</v>
      </c>
      <c r="F72">
        <v>8</v>
      </c>
      <c r="G72">
        <v>8.5</v>
      </c>
      <c r="H72" t="s">
        <v>522</v>
      </c>
      <c r="I72">
        <v>27</v>
      </c>
      <c r="J72" t="s">
        <v>218</v>
      </c>
      <c r="K72" s="2" t="s">
        <v>523</v>
      </c>
      <c r="L72" s="2" t="s">
        <v>524</v>
      </c>
      <c r="M72" s="3" t="str">
        <f t="shared" si="3"/>
        <v>A</v>
      </c>
      <c r="O72" s="14"/>
      <c r="P72" s="15"/>
      <c r="Q72" s="14"/>
      <c r="R72" s="15"/>
      <c r="S72" s="14"/>
      <c r="U72" s="14"/>
      <c r="V72" s="2"/>
      <c r="W72" s="14" t="s">
        <v>607</v>
      </c>
      <c r="X72" t="s">
        <v>65</v>
      </c>
      <c r="Y72" s="14"/>
      <c r="AA72" s="14"/>
      <c r="AC72" s="14"/>
      <c r="AF72">
        <f t="shared" si="4"/>
        <v>8.5</v>
      </c>
      <c r="AG72">
        <f t="shared" si="5"/>
      </c>
    </row>
    <row r="73" spans="1:33" ht="63.75">
      <c r="A73">
        <v>70</v>
      </c>
      <c r="B73" t="s">
        <v>525</v>
      </c>
      <c r="C73" t="s">
        <v>526</v>
      </c>
      <c r="D73" t="s">
        <v>527</v>
      </c>
      <c r="E73">
        <v>96</v>
      </c>
      <c r="F73">
        <v>8</v>
      </c>
      <c r="G73">
        <v>8.5</v>
      </c>
      <c r="H73" t="s">
        <v>528</v>
      </c>
      <c r="I73">
        <v>23</v>
      </c>
      <c r="J73" t="s">
        <v>529</v>
      </c>
      <c r="K73" s="2" t="s">
        <v>530</v>
      </c>
      <c r="L73" s="2" t="s">
        <v>531</v>
      </c>
      <c r="M73" s="3" t="str">
        <f t="shared" si="3"/>
        <v>A</v>
      </c>
      <c r="O73" s="14"/>
      <c r="P73" s="15"/>
      <c r="Q73" s="14"/>
      <c r="R73" s="15"/>
      <c r="S73" s="14"/>
      <c r="U73" s="14"/>
      <c r="V73" s="2"/>
      <c r="W73" s="14" t="s">
        <v>607</v>
      </c>
      <c r="X73" t="s">
        <v>65</v>
      </c>
      <c r="Y73" s="14"/>
      <c r="AA73" s="14"/>
      <c r="AC73" s="14"/>
      <c r="AF73">
        <f t="shared" si="4"/>
        <v>8.5</v>
      </c>
      <c r="AG73">
        <f t="shared" si="5"/>
      </c>
    </row>
    <row r="74" spans="1:33" ht="51">
      <c r="A74">
        <v>71</v>
      </c>
      <c r="B74" t="s">
        <v>532</v>
      </c>
      <c r="C74" t="s">
        <v>533</v>
      </c>
      <c r="D74" t="s">
        <v>534</v>
      </c>
      <c r="E74">
        <v>97</v>
      </c>
      <c r="F74">
        <v>8</v>
      </c>
      <c r="G74">
        <v>8.5</v>
      </c>
      <c r="H74" t="s">
        <v>535</v>
      </c>
      <c r="I74">
        <v>1</v>
      </c>
      <c r="J74" t="s">
        <v>536</v>
      </c>
      <c r="K74" s="2" t="s">
        <v>537</v>
      </c>
      <c r="L74" s="2" t="s">
        <v>538</v>
      </c>
      <c r="M74" s="3" t="str">
        <f t="shared" si="3"/>
        <v>A</v>
      </c>
      <c r="O74" s="14"/>
      <c r="P74" s="15"/>
      <c r="Q74" s="14"/>
      <c r="R74" s="15"/>
      <c r="S74" s="14"/>
      <c r="U74" s="14"/>
      <c r="V74" s="2"/>
      <c r="W74" s="14" t="s">
        <v>607</v>
      </c>
      <c r="X74" t="s">
        <v>65</v>
      </c>
      <c r="Y74" s="14"/>
      <c r="AA74" s="14"/>
      <c r="AC74" s="14"/>
      <c r="AF74">
        <f t="shared" si="4"/>
        <v>8.5</v>
      </c>
      <c r="AG74">
        <f t="shared" si="5"/>
      </c>
    </row>
    <row r="75" spans="1:33" ht="38.25">
      <c r="A75">
        <v>72</v>
      </c>
      <c r="B75" t="s">
        <v>539</v>
      </c>
      <c r="C75" t="s">
        <v>540</v>
      </c>
      <c r="D75" t="s">
        <v>541</v>
      </c>
      <c r="E75">
        <v>97</v>
      </c>
      <c r="F75">
        <v>8</v>
      </c>
      <c r="G75">
        <v>8.5</v>
      </c>
      <c r="H75" t="s">
        <v>542</v>
      </c>
      <c r="I75">
        <v>17</v>
      </c>
      <c r="J75" t="s">
        <v>543</v>
      </c>
      <c r="K75" s="2" t="s">
        <v>544</v>
      </c>
      <c r="L75" s="2" t="s">
        <v>545</v>
      </c>
      <c r="M75" s="3" t="str">
        <f t="shared" si="3"/>
        <v>A</v>
      </c>
      <c r="O75" s="14"/>
      <c r="P75" s="15"/>
      <c r="Q75" s="14"/>
      <c r="R75" s="15"/>
      <c r="S75" s="14"/>
      <c r="U75" s="14"/>
      <c r="V75" s="2"/>
      <c r="W75" s="14" t="s">
        <v>607</v>
      </c>
      <c r="X75" t="s">
        <v>65</v>
      </c>
      <c r="Y75" s="14"/>
      <c r="AA75" s="14"/>
      <c r="AC75" s="14"/>
      <c r="AF75">
        <f t="shared" si="4"/>
        <v>8.5</v>
      </c>
      <c r="AG75">
        <f t="shared" si="5"/>
      </c>
    </row>
    <row r="76" spans="1:33" ht="38.25">
      <c r="A76">
        <v>73</v>
      </c>
      <c r="B76" t="s">
        <v>546</v>
      </c>
      <c r="C76" t="s">
        <v>547</v>
      </c>
      <c r="D76" t="s">
        <v>548</v>
      </c>
      <c r="E76">
        <v>132</v>
      </c>
      <c r="F76" t="s">
        <v>98</v>
      </c>
      <c r="G76" t="s">
        <v>98</v>
      </c>
      <c r="H76" t="s">
        <v>549</v>
      </c>
      <c r="I76">
        <v>46</v>
      </c>
      <c r="J76" t="s">
        <v>550</v>
      </c>
      <c r="K76" s="2" t="s">
        <v>551</v>
      </c>
      <c r="L76" s="2" t="s">
        <v>552</v>
      </c>
      <c r="M76" s="3" t="str">
        <f t="shared" si="3"/>
        <v>A</v>
      </c>
      <c r="O76" s="14"/>
      <c r="P76" s="15"/>
      <c r="Q76" s="14"/>
      <c r="R76" s="15"/>
      <c r="S76" s="14"/>
      <c r="U76" s="14"/>
      <c r="V76" s="2"/>
      <c r="W76" s="14" t="s">
        <v>607</v>
      </c>
      <c r="X76" t="s">
        <v>618</v>
      </c>
      <c r="Y76" s="14"/>
      <c r="AA76" s="14"/>
      <c r="AC76" s="14"/>
      <c r="AF76" t="str">
        <f t="shared" si="4"/>
        <v>D</v>
      </c>
      <c r="AG76">
        <f t="shared" si="5"/>
      </c>
    </row>
    <row r="77" spans="1:33" ht="89.25">
      <c r="A77">
        <v>74</v>
      </c>
      <c r="B77" t="s">
        <v>553</v>
      </c>
      <c r="C77" t="s">
        <v>554</v>
      </c>
      <c r="D77" t="s">
        <v>555</v>
      </c>
      <c r="E77">
        <v>135</v>
      </c>
      <c r="F77" t="s">
        <v>98</v>
      </c>
      <c r="G77" t="s">
        <v>98</v>
      </c>
      <c r="H77" t="s">
        <v>556</v>
      </c>
      <c r="I77">
        <v>30</v>
      </c>
      <c r="J77" t="s">
        <v>557</v>
      </c>
      <c r="K77" s="2" t="s">
        <v>558</v>
      </c>
      <c r="L77" s="2" t="s">
        <v>559</v>
      </c>
      <c r="M77" s="3" t="str">
        <f t="shared" si="3"/>
        <v>A</v>
      </c>
      <c r="O77" s="14"/>
      <c r="P77" s="15"/>
      <c r="Q77" s="14"/>
      <c r="R77" s="15"/>
      <c r="S77" s="14"/>
      <c r="U77" s="14"/>
      <c r="V77" s="2"/>
      <c r="W77" s="14" t="s">
        <v>607</v>
      </c>
      <c r="X77" t="s">
        <v>618</v>
      </c>
      <c r="Y77" s="14"/>
      <c r="AA77" s="14"/>
      <c r="AC77" s="14"/>
      <c r="AF77" t="str">
        <f t="shared" si="4"/>
        <v>D</v>
      </c>
      <c r="AG77">
        <f t="shared" si="5"/>
      </c>
    </row>
    <row r="78" spans="1:33" ht="114.75">
      <c r="A78">
        <v>75</v>
      </c>
      <c r="B78" t="s">
        <v>560</v>
      </c>
      <c r="C78" t="s">
        <v>561</v>
      </c>
      <c r="D78" t="s">
        <v>562</v>
      </c>
      <c r="E78">
        <v>94</v>
      </c>
      <c r="F78">
        <v>8</v>
      </c>
      <c r="G78">
        <v>8.5</v>
      </c>
      <c r="H78" t="s">
        <v>563</v>
      </c>
      <c r="I78">
        <v>16</v>
      </c>
      <c r="J78" t="s">
        <v>218</v>
      </c>
      <c r="K78" s="2" t="s">
        <v>564</v>
      </c>
      <c r="L78" s="2" t="s">
        <v>565</v>
      </c>
      <c r="M78" s="3" t="str">
        <f t="shared" si="3"/>
        <v>A</v>
      </c>
      <c r="O78" s="14"/>
      <c r="P78" s="15"/>
      <c r="Q78" s="14"/>
      <c r="R78" s="15"/>
      <c r="S78" s="14"/>
      <c r="U78" s="14"/>
      <c r="V78" s="2"/>
      <c r="W78" s="14" t="s">
        <v>607</v>
      </c>
      <c r="X78" t="s">
        <v>65</v>
      </c>
      <c r="Y78" s="14"/>
      <c r="AA78" s="14"/>
      <c r="AC78" s="14"/>
      <c r="AF78">
        <f t="shared" si="4"/>
        <v>8.5</v>
      </c>
      <c r="AG78">
        <f t="shared" si="5"/>
      </c>
    </row>
    <row r="79" spans="1:33" ht="102">
      <c r="A79">
        <v>76</v>
      </c>
      <c r="B79" t="s">
        <v>566</v>
      </c>
      <c r="C79" t="s">
        <v>567</v>
      </c>
      <c r="D79" t="s">
        <v>568</v>
      </c>
      <c r="E79">
        <v>50</v>
      </c>
      <c r="F79">
        <v>8</v>
      </c>
      <c r="G79" t="s">
        <v>24</v>
      </c>
      <c r="H79" t="s">
        <v>569</v>
      </c>
      <c r="I79">
        <v>33</v>
      </c>
      <c r="J79" t="s">
        <v>570</v>
      </c>
      <c r="K79" s="2" t="s">
        <v>571</v>
      </c>
      <c r="L79" s="2" t="s">
        <v>572</v>
      </c>
      <c r="M79" s="3" t="str">
        <f t="shared" si="3"/>
        <v>A</v>
      </c>
      <c r="O79" s="14"/>
      <c r="P79" s="15"/>
      <c r="Q79" s="14"/>
      <c r="R79" s="15"/>
      <c r="S79" s="14" t="s">
        <v>607</v>
      </c>
      <c r="T79" s="6" t="s">
        <v>627</v>
      </c>
      <c r="U79" s="14"/>
      <c r="V79" s="2"/>
      <c r="W79" s="14"/>
      <c r="Y79" s="14"/>
      <c r="AA79" s="14"/>
      <c r="AC79" s="14"/>
      <c r="AF79" t="str">
        <f t="shared" si="4"/>
        <v>8.3.2</v>
      </c>
      <c r="AG79">
        <f t="shared" si="5"/>
      </c>
    </row>
    <row r="80" spans="1:33" ht="204">
      <c r="A80">
        <v>77</v>
      </c>
      <c r="B80" t="s">
        <v>573</v>
      </c>
      <c r="C80" t="s">
        <v>574</v>
      </c>
      <c r="D80" t="s">
        <v>575</v>
      </c>
      <c r="E80">
        <v>84</v>
      </c>
      <c r="F80">
        <v>8</v>
      </c>
      <c r="G80">
        <v>8.5</v>
      </c>
      <c r="H80" t="s">
        <v>576</v>
      </c>
      <c r="I80">
        <v>29</v>
      </c>
      <c r="J80" t="s">
        <v>577</v>
      </c>
      <c r="K80" s="2" t="s">
        <v>578</v>
      </c>
      <c r="L80" s="2" t="s">
        <v>579</v>
      </c>
      <c r="M80" s="3" t="str">
        <f t="shared" si="3"/>
        <v>A</v>
      </c>
      <c r="O80" s="14"/>
      <c r="P80" s="15"/>
      <c r="Q80" s="14"/>
      <c r="R80" s="15"/>
      <c r="S80" s="14"/>
      <c r="U80" s="14"/>
      <c r="V80" s="2"/>
      <c r="W80" s="14" t="s">
        <v>607</v>
      </c>
      <c r="X80" t="s">
        <v>67</v>
      </c>
      <c r="Y80" s="14"/>
      <c r="AA80" s="14"/>
      <c r="AC80" s="14"/>
      <c r="AF80">
        <f t="shared" si="4"/>
        <v>8.5</v>
      </c>
      <c r="AG80">
        <f t="shared" si="5"/>
      </c>
    </row>
    <row r="81" spans="1:33" ht="38.25">
      <c r="A81">
        <v>78</v>
      </c>
      <c r="B81" t="s">
        <v>580</v>
      </c>
      <c r="C81" t="s">
        <v>581</v>
      </c>
      <c r="D81" t="s">
        <v>582</v>
      </c>
      <c r="E81">
        <v>87</v>
      </c>
      <c r="F81">
        <v>8</v>
      </c>
      <c r="G81">
        <v>8.5</v>
      </c>
      <c r="H81" t="s">
        <v>583</v>
      </c>
      <c r="I81">
        <v>25</v>
      </c>
      <c r="J81" t="s">
        <v>584</v>
      </c>
      <c r="K81" s="2" t="s">
        <v>585</v>
      </c>
      <c r="L81" s="2" t="s">
        <v>586</v>
      </c>
      <c r="M81" s="3" t="str">
        <f t="shared" si="3"/>
        <v>A</v>
      </c>
      <c r="O81" s="14"/>
      <c r="P81" s="15"/>
      <c r="Q81" s="14"/>
      <c r="R81" s="15"/>
      <c r="S81" s="14"/>
      <c r="U81" s="14"/>
      <c r="V81" s="2"/>
      <c r="W81" s="14" t="s">
        <v>607</v>
      </c>
      <c r="X81" t="s">
        <v>65</v>
      </c>
      <c r="Y81" s="14"/>
      <c r="AA81" s="14"/>
      <c r="AC81" s="14"/>
      <c r="AF81">
        <f t="shared" si="4"/>
        <v>8.5</v>
      </c>
      <c r="AG81">
        <f t="shared" si="5"/>
      </c>
    </row>
    <row r="82" spans="1:33" ht="25.5">
      <c r="A82">
        <v>79</v>
      </c>
      <c r="B82" t="s">
        <v>587</v>
      </c>
      <c r="C82" t="s">
        <v>588</v>
      </c>
      <c r="D82" t="s">
        <v>589</v>
      </c>
      <c r="E82">
        <v>97</v>
      </c>
      <c r="F82">
        <v>8</v>
      </c>
      <c r="G82">
        <v>8.5</v>
      </c>
      <c r="H82" t="s">
        <v>590</v>
      </c>
      <c r="I82">
        <v>1</v>
      </c>
      <c r="J82" t="s">
        <v>591</v>
      </c>
      <c r="K82" s="2" t="s">
        <v>592</v>
      </c>
      <c r="L82" s="2" t="s">
        <v>593</v>
      </c>
      <c r="M82" s="3" t="str">
        <f t="shared" si="3"/>
        <v>A</v>
      </c>
      <c r="O82" s="14"/>
      <c r="P82" s="15"/>
      <c r="Q82" s="14"/>
      <c r="R82" s="15"/>
      <c r="S82" s="14"/>
      <c r="U82" s="14"/>
      <c r="V82" s="2"/>
      <c r="W82" s="14" t="s">
        <v>607</v>
      </c>
      <c r="X82" t="s">
        <v>65</v>
      </c>
      <c r="Y82" s="14"/>
      <c r="AA82" s="14"/>
      <c r="AC82" s="14"/>
      <c r="AF82">
        <f t="shared" si="4"/>
        <v>8.5</v>
      </c>
      <c r="AG82">
        <f t="shared" si="5"/>
      </c>
    </row>
    <row r="83" spans="1:33" ht="89.25">
      <c r="A83">
        <v>80</v>
      </c>
      <c r="B83" t="s">
        <v>594</v>
      </c>
      <c r="C83" t="s">
        <v>76</v>
      </c>
      <c r="D83" t="s">
        <v>242</v>
      </c>
      <c r="F83">
        <v>5</v>
      </c>
      <c r="G83">
        <v>5</v>
      </c>
      <c r="J83" t="s">
        <v>213</v>
      </c>
      <c r="K83" s="2" t="s">
        <v>595</v>
      </c>
      <c r="L83" s="2" t="s">
        <v>75</v>
      </c>
      <c r="M83" s="3" t="str">
        <f t="shared" si="3"/>
        <v>A</v>
      </c>
      <c r="O83" s="14"/>
      <c r="P83" s="15"/>
      <c r="Q83" s="14" t="s">
        <v>607</v>
      </c>
      <c r="R83" s="15"/>
      <c r="S83" s="14"/>
      <c r="U83" s="14"/>
      <c r="V83" s="2"/>
      <c r="W83" s="14"/>
      <c r="Y83" s="14"/>
      <c r="AA83" s="14"/>
      <c r="AC83" s="14"/>
      <c r="AF83">
        <f t="shared" si="4"/>
        <v>5</v>
      </c>
      <c r="AG83">
        <f t="shared" si="5"/>
      </c>
    </row>
    <row r="84" spans="1:33" ht="409.5">
      <c r="A84">
        <v>81</v>
      </c>
      <c r="B84" t="s">
        <v>594</v>
      </c>
      <c r="C84" t="s">
        <v>77</v>
      </c>
      <c r="D84" t="s">
        <v>242</v>
      </c>
      <c r="F84">
        <v>8</v>
      </c>
      <c r="G84">
        <v>8.4</v>
      </c>
      <c r="J84" t="s">
        <v>218</v>
      </c>
      <c r="K84" s="2" t="s">
        <v>596</v>
      </c>
      <c r="L84" s="2" t="s">
        <v>75</v>
      </c>
      <c r="M84" s="3">
        <f t="shared" si="3"/>
      </c>
      <c r="O84" s="14"/>
      <c r="P84" s="15"/>
      <c r="Q84" s="14"/>
      <c r="R84" s="15"/>
      <c r="S84" s="14"/>
      <c r="U84" s="14"/>
      <c r="V84" s="2"/>
      <c r="W84" s="14"/>
      <c r="Y84" s="14"/>
      <c r="AA84" s="14"/>
      <c r="AC84" s="14"/>
      <c r="AF84">
        <f t="shared" si="4"/>
      </c>
      <c r="AG84">
        <f t="shared" si="5"/>
      </c>
    </row>
    <row r="85" spans="1:33" ht="38.25">
      <c r="A85">
        <v>82</v>
      </c>
      <c r="B85" t="s">
        <v>594</v>
      </c>
      <c r="C85" t="s">
        <v>78</v>
      </c>
      <c r="D85" t="s">
        <v>242</v>
      </c>
      <c r="F85">
        <v>8</v>
      </c>
      <c r="G85">
        <v>8.4</v>
      </c>
      <c r="J85" t="s">
        <v>213</v>
      </c>
      <c r="K85" s="2" t="s">
        <v>597</v>
      </c>
      <c r="L85" s="2" t="s">
        <v>75</v>
      </c>
      <c r="M85" s="3">
        <f t="shared" si="3"/>
      </c>
      <c r="O85" s="14"/>
      <c r="P85" s="15"/>
      <c r="Q85" s="14"/>
      <c r="R85" s="15"/>
      <c r="S85" s="14"/>
      <c r="U85" s="14"/>
      <c r="V85" s="2"/>
      <c r="W85" s="14"/>
      <c r="Y85" s="14"/>
      <c r="AA85" s="14"/>
      <c r="AC85" s="14"/>
      <c r="AF85">
        <f t="shared" si="4"/>
      </c>
      <c r="AG85">
        <f t="shared" si="5"/>
      </c>
    </row>
    <row r="86" spans="1:33" ht="318.75">
      <c r="A86">
        <v>83</v>
      </c>
      <c r="B86" t="s">
        <v>594</v>
      </c>
      <c r="C86" t="s">
        <v>79</v>
      </c>
      <c r="D86" t="s">
        <v>242</v>
      </c>
      <c r="F86">
        <v>8</v>
      </c>
      <c r="G86">
        <v>8.4</v>
      </c>
      <c r="J86" t="s">
        <v>218</v>
      </c>
      <c r="K86" s="2" t="s">
        <v>598</v>
      </c>
      <c r="L86" s="2" t="s">
        <v>75</v>
      </c>
      <c r="M86" s="3">
        <f t="shared" si="3"/>
      </c>
      <c r="O86" s="14"/>
      <c r="P86" s="15"/>
      <c r="Q86" s="14"/>
      <c r="R86" s="15"/>
      <c r="S86" s="14"/>
      <c r="U86" s="14"/>
      <c r="V86" s="2"/>
      <c r="W86" s="14"/>
      <c r="Y86" s="14"/>
      <c r="AA86" s="14"/>
      <c r="AC86" s="14"/>
      <c r="AF86">
        <f t="shared" si="4"/>
      </c>
      <c r="AG86">
        <f t="shared" si="5"/>
      </c>
    </row>
    <row r="87" spans="1:33" ht="38.25">
      <c r="A87">
        <v>84</v>
      </c>
      <c r="B87" t="s">
        <v>594</v>
      </c>
      <c r="C87" t="s">
        <v>80</v>
      </c>
      <c r="D87" t="s">
        <v>242</v>
      </c>
      <c r="F87">
        <v>8</v>
      </c>
      <c r="G87">
        <v>8.5</v>
      </c>
      <c r="J87" t="s">
        <v>218</v>
      </c>
      <c r="K87" s="2" t="s">
        <v>599</v>
      </c>
      <c r="L87" s="2" t="s">
        <v>75</v>
      </c>
      <c r="M87" s="3" t="str">
        <f t="shared" si="3"/>
        <v>A</v>
      </c>
      <c r="O87" s="14"/>
      <c r="P87" s="15"/>
      <c r="Q87" s="14"/>
      <c r="R87" s="15"/>
      <c r="S87" s="14"/>
      <c r="U87" s="14"/>
      <c r="V87" s="2"/>
      <c r="W87" s="14" t="s">
        <v>607</v>
      </c>
      <c r="X87" t="s">
        <v>65</v>
      </c>
      <c r="Y87" s="14"/>
      <c r="AA87" s="14"/>
      <c r="AC87" s="14"/>
      <c r="AF87">
        <f t="shared" si="4"/>
        <v>8.5</v>
      </c>
      <c r="AG87">
        <f t="shared" si="5"/>
      </c>
    </row>
    <row r="88" spans="1:33" ht="127.5">
      <c r="A88">
        <v>85</v>
      </c>
      <c r="B88" t="s">
        <v>594</v>
      </c>
      <c r="C88" t="s">
        <v>81</v>
      </c>
      <c r="D88" t="s">
        <v>242</v>
      </c>
      <c r="F88">
        <v>8</v>
      </c>
      <c r="G88">
        <v>8.4</v>
      </c>
      <c r="J88" t="s">
        <v>218</v>
      </c>
      <c r="K88" s="2" t="s">
        <v>600</v>
      </c>
      <c r="L88" s="2" t="s">
        <v>75</v>
      </c>
      <c r="M88" s="3">
        <f t="shared" si="3"/>
      </c>
      <c r="O88" s="14"/>
      <c r="P88" s="15"/>
      <c r="Q88" s="14"/>
      <c r="R88" s="15"/>
      <c r="S88" s="14"/>
      <c r="U88" s="14"/>
      <c r="V88" s="2"/>
      <c r="W88" s="14"/>
      <c r="Y88" s="14"/>
      <c r="AA88" s="14"/>
      <c r="AC88" s="14"/>
      <c r="AF88">
        <f t="shared" si="4"/>
      </c>
      <c r="AG88">
        <f t="shared" si="5"/>
      </c>
    </row>
    <row r="89" spans="1:33" ht="409.5">
      <c r="A89">
        <v>86</v>
      </c>
      <c r="B89" t="s">
        <v>594</v>
      </c>
      <c r="C89" t="s">
        <v>82</v>
      </c>
      <c r="D89" t="s">
        <v>242</v>
      </c>
      <c r="F89">
        <v>8</v>
      </c>
      <c r="G89">
        <v>8.5</v>
      </c>
      <c r="J89" t="s">
        <v>218</v>
      </c>
      <c r="K89" s="2" t="s">
        <v>197</v>
      </c>
      <c r="L89" s="2" t="s">
        <v>75</v>
      </c>
      <c r="M89" s="3" t="str">
        <f t="shared" si="3"/>
        <v>A</v>
      </c>
      <c r="O89" s="14"/>
      <c r="P89" s="15"/>
      <c r="Q89" s="14"/>
      <c r="R89" s="15"/>
      <c r="S89" s="14"/>
      <c r="U89" s="14"/>
      <c r="V89" s="2"/>
      <c r="W89" s="14" t="s">
        <v>607</v>
      </c>
      <c r="X89" t="s">
        <v>65</v>
      </c>
      <c r="Y89" s="14"/>
      <c r="AA89" s="14"/>
      <c r="AC89" s="14"/>
      <c r="AF89">
        <f t="shared" si="4"/>
        <v>8.5</v>
      </c>
      <c r="AG89">
        <f t="shared" si="5"/>
      </c>
    </row>
    <row r="90" spans="1:33" ht="76.5">
      <c r="A90">
        <v>87</v>
      </c>
      <c r="B90" t="s">
        <v>83</v>
      </c>
      <c r="C90" t="s">
        <v>84</v>
      </c>
      <c r="D90" t="s">
        <v>211</v>
      </c>
      <c r="E90">
        <v>97</v>
      </c>
      <c r="F90">
        <v>8</v>
      </c>
      <c r="G90">
        <v>8.5</v>
      </c>
      <c r="H90" t="s">
        <v>542</v>
      </c>
      <c r="I90">
        <v>17</v>
      </c>
      <c r="J90" t="s">
        <v>218</v>
      </c>
      <c r="K90" s="2" t="s">
        <v>85</v>
      </c>
      <c r="L90" s="2" t="s">
        <v>86</v>
      </c>
      <c r="M90" s="3" t="str">
        <f t="shared" si="3"/>
        <v>A</v>
      </c>
      <c r="O90" s="14"/>
      <c r="P90" s="15"/>
      <c r="Q90" s="14"/>
      <c r="R90" s="15"/>
      <c r="S90" s="14"/>
      <c r="U90" s="14"/>
      <c r="V90" s="2"/>
      <c r="W90" s="14" t="s">
        <v>607</v>
      </c>
      <c r="X90" t="s">
        <v>65</v>
      </c>
      <c r="Y90" s="14"/>
      <c r="AA90" s="14"/>
      <c r="AC90" s="14"/>
      <c r="AF90">
        <f t="shared" si="4"/>
        <v>8.5</v>
      </c>
      <c r="AG90">
        <f t="shared" si="5"/>
      </c>
    </row>
    <row r="91" spans="1:33" ht="25.5">
      <c r="A91">
        <v>88</v>
      </c>
      <c r="B91" t="s">
        <v>83</v>
      </c>
      <c r="C91" t="s">
        <v>87</v>
      </c>
      <c r="D91" t="s">
        <v>211</v>
      </c>
      <c r="E91">
        <v>84</v>
      </c>
      <c r="F91">
        <v>8</v>
      </c>
      <c r="G91">
        <v>8.5</v>
      </c>
      <c r="H91" t="s">
        <v>238</v>
      </c>
      <c r="I91">
        <v>37</v>
      </c>
      <c r="J91" t="s">
        <v>218</v>
      </c>
      <c r="K91" s="2" t="s">
        <v>88</v>
      </c>
      <c r="L91" s="2" t="s">
        <v>89</v>
      </c>
      <c r="M91" s="3" t="str">
        <f t="shared" si="3"/>
        <v>A</v>
      </c>
      <c r="O91" s="14"/>
      <c r="P91" s="15"/>
      <c r="Q91" s="14"/>
      <c r="R91" s="15"/>
      <c r="S91" s="14"/>
      <c r="U91" s="14"/>
      <c r="V91" s="2"/>
      <c r="W91" s="14" t="s">
        <v>607</v>
      </c>
      <c r="X91" t="s">
        <v>65</v>
      </c>
      <c r="Y91" s="14"/>
      <c r="AA91" s="14"/>
      <c r="AC91" s="14"/>
      <c r="AF91">
        <f t="shared" si="4"/>
        <v>8.5</v>
      </c>
      <c r="AG91">
        <f t="shared" si="5"/>
      </c>
    </row>
    <row r="92" spans="1:33" ht="25.5">
      <c r="A92">
        <v>89</v>
      </c>
      <c r="B92" t="s">
        <v>83</v>
      </c>
      <c r="C92" t="s">
        <v>90</v>
      </c>
      <c r="D92" t="s">
        <v>211</v>
      </c>
      <c r="E92">
        <v>113</v>
      </c>
      <c r="F92">
        <v>8</v>
      </c>
      <c r="G92">
        <v>8.7</v>
      </c>
      <c r="H92" t="s">
        <v>91</v>
      </c>
      <c r="I92">
        <v>12</v>
      </c>
      <c r="J92" t="s">
        <v>218</v>
      </c>
      <c r="K92" s="2" t="s">
        <v>92</v>
      </c>
      <c r="L92" s="2" t="s">
        <v>93</v>
      </c>
      <c r="M92" s="3" t="str">
        <f t="shared" si="3"/>
        <v>A</v>
      </c>
      <c r="O92" s="14"/>
      <c r="P92" s="15"/>
      <c r="Q92" s="14"/>
      <c r="R92" s="15"/>
      <c r="S92" s="14"/>
      <c r="U92" s="14"/>
      <c r="V92" s="2"/>
      <c r="W92" s="14" t="s">
        <v>607</v>
      </c>
      <c r="X92" t="s">
        <v>65</v>
      </c>
      <c r="Y92" s="14"/>
      <c r="AA92" s="14"/>
      <c r="AC92" s="14"/>
      <c r="AF92">
        <f t="shared" si="4"/>
        <v>8.7</v>
      </c>
      <c r="AG92">
        <f t="shared" si="5"/>
      </c>
    </row>
    <row r="93" spans="1:33" ht="153">
      <c r="A93">
        <v>90</v>
      </c>
      <c r="B93" t="s">
        <v>83</v>
      </c>
      <c r="C93" t="s">
        <v>94</v>
      </c>
      <c r="D93" t="s">
        <v>211</v>
      </c>
      <c r="E93">
        <v>16</v>
      </c>
      <c r="F93">
        <v>5</v>
      </c>
      <c r="G93">
        <v>5</v>
      </c>
      <c r="H93" t="s">
        <v>324</v>
      </c>
      <c r="I93">
        <v>7</v>
      </c>
      <c r="J93" t="s">
        <v>218</v>
      </c>
      <c r="K93" s="2" t="s">
        <v>95</v>
      </c>
      <c r="L93" s="2" t="s">
        <v>96</v>
      </c>
      <c r="M93" s="3" t="str">
        <f t="shared" si="3"/>
        <v>A</v>
      </c>
      <c r="O93" s="14"/>
      <c r="P93" s="15"/>
      <c r="Q93" s="14" t="s">
        <v>607</v>
      </c>
      <c r="R93" s="15" t="s">
        <v>613</v>
      </c>
      <c r="S93" s="14"/>
      <c r="U93" s="14"/>
      <c r="V93" s="2"/>
      <c r="W93" s="14"/>
      <c r="Y93" s="14"/>
      <c r="AA93" s="14"/>
      <c r="AC93" s="14"/>
      <c r="AF93">
        <f t="shared" si="4"/>
        <v>5</v>
      </c>
      <c r="AG93">
        <f t="shared" si="5"/>
      </c>
    </row>
    <row r="94" spans="1:33" ht="51">
      <c r="A94">
        <v>91</v>
      </c>
      <c r="B94" t="s">
        <v>83</v>
      </c>
      <c r="C94" t="s">
        <v>97</v>
      </c>
      <c r="D94" t="s">
        <v>211</v>
      </c>
      <c r="E94">
        <v>141</v>
      </c>
      <c r="F94" t="s">
        <v>98</v>
      </c>
      <c r="G94" t="s">
        <v>98</v>
      </c>
      <c r="H94" t="s">
        <v>98</v>
      </c>
      <c r="I94">
        <v>43</v>
      </c>
      <c r="J94" t="s">
        <v>218</v>
      </c>
      <c r="K94" s="2" t="s">
        <v>99</v>
      </c>
      <c r="L94" s="2" t="s">
        <v>100</v>
      </c>
      <c r="M94" s="3" t="str">
        <f t="shared" si="3"/>
        <v>A</v>
      </c>
      <c r="O94" s="14"/>
      <c r="P94" s="15"/>
      <c r="Q94" s="14"/>
      <c r="R94" s="15"/>
      <c r="S94" s="14"/>
      <c r="U94" s="14"/>
      <c r="V94" s="2"/>
      <c r="W94" s="14" t="s">
        <v>607</v>
      </c>
      <c r="X94" t="s">
        <v>618</v>
      </c>
      <c r="Y94" s="14"/>
      <c r="AA94" s="14"/>
      <c r="AC94" s="14"/>
      <c r="AF94" t="str">
        <f t="shared" si="4"/>
        <v>D</v>
      </c>
      <c r="AG94">
        <f t="shared" si="5"/>
      </c>
    </row>
    <row r="95" spans="1:33" ht="76.5">
      <c r="A95">
        <v>92</v>
      </c>
      <c r="B95" t="s">
        <v>83</v>
      </c>
      <c r="C95" t="s">
        <v>101</v>
      </c>
      <c r="D95" t="s">
        <v>211</v>
      </c>
      <c r="E95">
        <v>141</v>
      </c>
      <c r="F95" t="s">
        <v>98</v>
      </c>
      <c r="G95" t="s">
        <v>98</v>
      </c>
      <c r="H95" t="s">
        <v>98</v>
      </c>
      <c r="I95">
        <v>53</v>
      </c>
      <c r="J95" t="s">
        <v>218</v>
      </c>
      <c r="K95" s="2" t="s">
        <v>102</v>
      </c>
      <c r="L95" s="2" t="s">
        <v>100</v>
      </c>
      <c r="M95" s="3" t="str">
        <f t="shared" si="3"/>
        <v>A</v>
      </c>
      <c r="O95" s="14"/>
      <c r="P95" s="15"/>
      <c r="Q95" s="14"/>
      <c r="R95" s="15"/>
      <c r="S95" s="14"/>
      <c r="U95" s="14"/>
      <c r="V95" s="2"/>
      <c r="W95" s="14" t="s">
        <v>607</v>
      </c>
      <c r="X95" t="s">
        <v>619</v>
      </c>
      <c r="Y95" s="14"/>
      <c r="AA95" s="14"/>
      <c r="AC95" s="14"/>
      <c r="AF95" t="str">
        <f t="shared" si="4"/>
        <v>D</v>
      </c>
      <c r="AG95">
        <f t="shared" si="5"/>
      </c>
    </row>
    <row r="96" spans="1:33" ht="63.75">
      <c r="A96">
        <v>93</v>
      </c>
      <c r="B96" t="s">
        <v>83</v>
      </c>
      <c r="C96" t="s">
        <v>103</v>
      </c>
      <c r="D96" t="s">
        <v>211</v>
      </c>
      <c r="E96">
        <v>141</v>
      </c>
      <c r="F96" t="s">
        <v>98</v>
      </c>
      <c r="G96" t="s">
        <v>98</v>
      </c>
      <c r="H96" t="s">
        <v>98</v>
      </c>
      <c r="I96">
        <v>60</v>
      </c>
      <c r="J96" t="s">
        <v>218</v>
      </c>
      <c r="K96" s="2" t="s">
        <v>104</v>
      </c>
      <c r="L96" s="2" t="s">
        <v>100</v>
      </c>
      <c r="M96" s="3" t="str">
        <f t="shared" si="3"/>
        <v>R</v>
      </c>
      <c r="O96" s="14"/>
      <c r="P96" s="15"/>
      <c r="Q96" s="14"/>
      <c r="R96" s="15"/>
      <c r="S96" s="14"/>
      <c r="U96" s="14"/>
      <c r="V96" s="2"/>
      <c r="W96" s="14" t="s">
        <v>606</v>
      </c>
      <c r="X96" t="s">
        <v>620</v>
      </c>
      <c r="Y96" s="14"/>
      <c r="AA96" s="14"/>
      <c r="AC96" s="14"/>
      <c r="AF96">
        <f t="shared" si="4"/>
      </c>
      <c r="AG96" t="str">
        <f t="shared" si="5"/>
        <v>D</v>
      </c>
    </row>
    <row r="97" spans="1:33" ht="63.75">
      <c r="A97">
        <v>94</v>
      </c>
      <c r="B97" t="s">
        <v>83</v>
      </c>
      <c r="C97" t="s">
        <v>105</v>
      </c>
      <c r="D97" t="s">
        <v>211</v>
      </c>
      <c r="E97">
        <v>142</v>
      </c>
      <c r="F97" t="s">
        <v>98</v>
      </c>
      <c r="G97" t="s">
        <v>98</v>
      </c>
      <c r="H97" t="s">
        <v>98</v>
      </c>
      <c r="I97">
        <v>1</v>
      </c>
      <c r="J97" t="s">
        <v>218</v>
      </c>
      <c r="K97" s="2" t="s">
        <v>104</v>
      </c>
      <c r="L97" s="2" t="s">
        <v>100</v>
      </c>
      <c r="M97" s="3" t="str">
        <f t="shared" si="3"/>
        <v>R</v>
      </c>
      <c r="O97" s="14"/>
      <c r="P97" s="15"/>
      <c r="Q97" s="14"/>
      <c r="R97" s="15"/>
      <c r="S97" s="14"/>
      <c r="U97" s="14"/>
      <c r="V97" s="2"/>
      <c r="W97" s="14" t="s">
        <v>606</v>
      </c>
      <c r="X97" t="s">
        <v>620</v>
      </c>
      <c r="Y97" s="14"/>
      <c r="AA97" s="14"/>
      <c r="AC97" s="14"/>
      <c r="AF97">
        <f t="shared" si="4"/>
      </c>
      <c r="AG97" t="str">
        <f t="shared" si="5"/>
        <v>D</v>
      </c>
    </row>
    <row r="98" spans="1:33" ht="89.25">
      <c r="A98">
        <v>95</v>
      </c>
      <c r="B98" t="s">
        <v>83</v>
      </c>
      <c r="C98" t="s">
        <v>106</v>
      </c>
      <c r="D98" t="s">
        <v>211</v>
      </c>
      <c r="E98">
        <v>142</v>
      </c>
      <c r="F98" t="s">
        <v>98</v>
      </c>
      <c r="G98" t="s">
        <v>98</v>
      </c>
      <c r="H98" t="s">
        <v>98</v>
      </c>
      <c r="I98">
        <v>16</v>
      </c>
      <c r="J98" t="s">
        <v>218</v>
      </c>
      <c r="K98" s="2" t="s">
        <v>107</v>
      </c>
      <c r="L98" s="2" t="s">
        <v>100</v>
      </c>
      <c r="M98" s="3" t="str">
        <f t="shared" si="3"/>
        <v>A</v>
      </c>
      <c r="O98" s="14"/>
      <c r="P98" s="15"/>
      <c r="Q98" s="14"/>
      <c r="R98" s="15"/>
      <c r="S98" s="14"/>
      <c r="U98" s="14"/>
      <c r="V98" s="2"/>
      <c r="W98" s="14" t="s">
        <v>607</v>
      </c>
      <c r="X98" t="s">
        <v>618</v>
      </c>
      <c r="Y98" s="14"/>
      <c r="AA98" s="14"/>
      <c r="AC98" s="14"/>
      <c r="AF98" t="str">
        <f t="shared" si="4"/>
        <v>D</v>
      </c>
      <c r="AG98">
        <f t="shared" si="5"/>
      </c>
    </row>
    <row r="99" spans="1:33" ht="63.75">
      <c r="A99">
        <v>96</v>
      </c>
      <c r="B99" t="s">
        <v>83</v>
      </c>
      <c r="C99" t="s">
        <v>108</v>
      </c>
      <c r="D99" t="s">
        <v>211</v>
      </c>
      <c r="E99">
        <v>125</v>
      </c>
      <c r="F99">
        <v>11</v>
      </c>
      <c r="G99">
        <v>11</v>
      </c>
      <c r="H99" t="s">
        <v>109</v>
      </c>
      <c r="I99">
        <v>26</v>
      </c>
      <c r="J99" t="s">
        <v>218</v>
      </c>
      <c r="K99" s="2" t="s">
        <v>110</v>
      </c>
      <c r="L99" s="2" t="s">
        <v>100</v>
      </c>
      <c r="M99" s="3" t="str">
        <f t="shared" si="3"/>
        <v>A</v>
      </c>
      <c r="O99" s="14"/>
      <c r="P99" s="15"/>
      <c r="Q99" s="14"/>
      <c r="R99" s="15"/>
      <c r="S99" s="14"/>
      <c r="U99" s="14"/>
      <c r="V99" s="2"/>
      <c r="W99" s="14" t="s">
        <v>607</v>
      </c>
      <c r="X99" t="s">
        <v>621</v>
      </c>
      <c r="Y99" s="14"/>
      <c r="AA99" s="14"/>
      <c r="AC99" s="14"/>
      <c r="AF99">
        <f t="shared" si="4"/>
        <v>11</v>
      </c>
      <c r="AG99">
        <f t="shared" si="5"/>
      </c>
    </row>
    <row r="100" spans="1:33" ht="12.75">
      <c r="A100">
        <v>97</v>
      </c>
      <c r="B100" t="s">
        <v>83</v>
      </c>
      <c r="D100" t="s">
        <v>211</v>
      </c>
      <c r="F100">
        <v>0</v>
      </c>
      <c r="G100">
        <v>0</v>
      </c>
      <c r="J100" t="s">
        <v>213</v>
      </c>
      <c r="M100" s="3" t="str">
        <f t="shared" si="3"/>
        <v>R</v>
      </c>
      <c r="O100" s="14"/>
      <c r="P100" s="15"/>
      <c r="Q100" s="14"/>
      <c r="R100" s="15"/>
      <c r="S100" s="14"/>
      <c r="U100" s="14"/>
      <c r="V100" s="2"/>
      <c r="W100" s="14"/>
      <c r="Y100" s="14" t="s">
        <v>606</v>
      </c>
      <c r="Z100" t="s">
        <v>60</v>
      </c>
      <c r="AA100" s="14"/>
      <c r="AC100" s="14"/>
      <c r="AF100">
        <f t="shared" si="4"/>
      </c>
      <c r="AG100">
        <f t="shared" si="5"/>
        <v>0</v>
      </c>
    </row>
    <row r="101" spans="1:33" ht="38.25">
      <c r="A101">
        <v>98</v>
      </c>
      <c r="B101" t="s">
        <v>83</v>
      </c>
      <c r="C101" t="s">
        <v>111</v>
      </c>
      <c r="D101" t="s">
        <v>211</v>
      </c>
      <c r="E101">
        <v>29</v>
      </c>
      <c r="F101">
        <v>7</v>
      </c>
      <c r="G101">
        <v>7</v>
      </c>
      <c r="H101" t="s">
        <v>112</v>
      </c>
      <c r="I101">
        <v>21</v>
      </c>
      <c r="J101" t="s">
        <v>218</v>
      </c>
      <c r="K101" s="2" t="s">
        <v>113</v>
      </c>
      <c r="L101" s="2" t="s">
        <v>100</v>
      </c>
      <c r="M101" s="3" t="str">
        <f t="shared" si="3"/>
        <v>A</v>
      </c>
      <c r="O101" s="14" t="s">
        <v>607</v>
      </c>
      <c r="P101" s="15"/>
      <c r="Q101" s="14"/>
      <c r="R101" s="15"/>
      <c r="S101" s="14"/>
      <c r="U101" s="14"/>
      <c r="V101" s="2"/>
      <c r="W101" s="14"/>
      <c r="Y101" s="14"/>
      <c r="AA101" s="14"/>
      <c r="AC101" s="14"/>
      <c r="AF101">
        <f t="shared" si="4"/>
        <v>7</v>
      </c>
      <c r="AG101">
        <f t="shared" si="5"/>
      </c>
    </row>
    <row r="102" spans="1:33" ht="63.75">
      <c r="A102">
        <v>99</v>
      </c>
      <c r="B102" t="s">
        <v>83</v>
      </c>
      <c r="C102" t="s">
        <v>114</v>
      </c>
      <c r="D102" t="s">
        <v>211</v>
      </c>
      <c r="E102">
        <v>69</v>
      </c>
      <c r="F102">
        <v>8</v>
      </c>
      <c r="G102">
        <v>8.4</v>
      </c>
      <c r="H102" t="s">
        <v>115</v>
      </c>
      <c r="I102">
        <v>4</v>
      </c>
      <c r="J102" t="s">
        <v>218</v>
      </c>
      <c r="K102" s="2" t="s">
        <v>116</v>
      </c>
      <c r="L102" s="2" t="s">
        <v>100</v>
      </c>
      <c r="M102" s="3" t="str">
        <f t="shared" si="3"/>
        <v>A</v>
      </c>
      <c r="O102" s="14"/>
      <c r="P102" s="15"/>
      <c r="Q102" s="14"/>
      <c r="R102" s="15"/>
      <c r="S102" s="14"/>
      <c r="U102" s="14" t="s">
        <v>607</v>
      </c>
      <c r="V102" s="2" t="s">
        <v>633</v>
      </c>
      <c r="W102" s="14"/>
      <c r="Y102" s="14"/>
      <c r="AA102" s="14"/>
      <c r="AC102" s="14"/>
      <c r="AF102">
        <f t="shared" si="4"/>
        <v>8.4</v>
      </c>
      <c r="AG102">
        <f t="shared" si="5"/>
      </c>
    </row>
    <row r="103" spans="1:33" ht="63.75">
      <c r="A103">
        <v>100</v>
      </c>
      <c r="B103" t="s">
        <v>83</v>
      </c>
      <c r="C103" t="s">
        <v>117</v>
      </c>
      <c r="D103" t="s">
        <v>211</v>
      </c>
      <c r="E103">
        <v>30</v>
      </c>
      <c r="F103">
        <v>8</v>
      </c>
      <c r="G103">
        <v>8.1</v>
      </c>
      <c r="H103" t="s">
        <v>118</v>
      </c>
      <c r="I103">
        <v>18</v>
      </c>
      <c r="J103" t="s">
        <v>213</v>
      </c>
      <c r="K103" s="2" t="s">
        <v>119</v>
      </c>
      <c r="L103" s="2" t="s">
        <v>100</v>
      </c>
      <c r="M103" s="3" t="str">
        <f t="shared" si="3"/>
        <v>A</v>
      </c>
      <c r="O103" s="14"/>
      <c r="P103" s="15"/>
      <c r="Q103" s="14"/>
      <c r="R103" s="15"/>
      <c r="S103" s="14" t="s">
        <v>607</v>
      </c>
      <c r="T103" s="6" t="s">
        <v>624</v>
      </c>
      <c r="U103" s="14"/>
      <c r="V103" s="2"/>
      <c r="W103" s="14"/>
      <c r="Y103" s="14"/>
      <c r="AA103" s="14"/>
      <c r="AC103" s="14"/>
      <c r="AF103">
        <f t="shared" si="4"/>
        <v>8.1</v>
      </c>
      <c r="AG103">
        <f t="shared" si="5"/>
      </c>
    </row>
    <row r="104" spans="1:33" ht="51">
      <c r="A104">
        <v>101</v>
      </c>
      <c r="B104" t="s">
        <v>83</v>
      </c>
      <c r="C104" t="s">
        <v>120</v>
      </c>
      <c r="D104" t="s">
        <v>211</v>
      </c>
      <c r="E104">
        <v>34</v>
      </c>
      <c r="F104">
        <v>8</v>
      </c>
      <c r="G104">
        <v>8.1</v>
      </c>
      <c r="H104" t="s">
        <v>121</v>
      </c>
      <c r="I104">
        <v>1</v>
      </c>
      <c r="J104" t="s">
        <v>218</v>
      </c>
      <c r="K104" s="2" t="s">
        <v>122</v>
      </c>
      <c r="L104" s="2" t="s">
        <v>100</v>
      </c>
      <c r="M104" s="3" t="str">
        <f t="shared" si="3"/>
        <v>A</v>
      </c>
      <c r="O104" s="14"/>
      <c r="P104" s="15"/>
      <c r="Q104" s="14"/>
      <c r="R104" s="15"/>
      <c r="S104" s="14" t="s">
        <v>607</v>
      </c>
      <c r="T104" s="6" t="s">
        <v>624</v>
      </c>
      <c r="U104" s="14"/>
      <c r="V104" s="2"/>
      <c r="W104" s="14"/>
      <c r="Y104" s="14"/>
      <c r="AA104" s="14"/>
      <c r="AC104" s="14"/>
      <c r="AF104">
        <f t="shared" si="4"/>
        <v>8.1</v>
      </c>
      <c r="AG104">
        <f t="shared" si="5"/>
      </c>
    </row>
    <row r="105" spans="1:33" ht="409.5">
      <c r="A105">
        <v>102</v>
      </c>
      <c r="B105" t="s">
        <v>83</v>
      </c>
      <c r="C105" t="s">
        <v>123</v>
      </c>
      <c r="D105" t="s">
        <v>211</v>
      </c>
      <c r="E105">
        <v>72</v>
      </c>
      <c r="F105">
        <v>8</v>
      </c>
      <c r="G105">
        <v>8.4</v>
      </c>
      <c r="H105" t="s">
        <v>270</v>
      </c>
      <c r="I105">
        <v>10</v>
      </c>
      <c r="J105" t="s">
        <v>218</v>
      </c>
      <c r="K105" s="2" t="s">
        <v>124</v>
      </c>
      <c r="L105" s="2" t="s">
        <v>125</v>
      </c>
      <c r="M105" s="3" t="str">
        <f t="shared" si="3"/>
        <v>A</v>
      </c>
      <c r="O105" s="14"/>
      <c r="P105" s="15"/>
      <c r="Q105" s="14"/>
      <c r="R105" s="15"/>
      <c r="S105" s="14"/>
      <c r="U105" s="14" t="s">
        <v>607</v>
      </c>
      <c r="V105" s="2"/>
      <c r="W105" s="14"/>
      <c r="Y105" s="14"/>
      <c r="AA105" s="14"/>
      <c r="AC105" s="14"/>
      <c r="AF105">
        <f t="shared" si="4"/>
        <v>8.4</v>
      </c>
      <c r="AG105">
        <f t="shared" si="5"/>
      </c>
    </row>
    <row r="106" spans="1:33" ht="89.25">
      <c r="A106">
        <v>103</v>
      </c>
      <c r="B106" t="s">
        <v>83</v>
      </c>
      <c r="C106" t="s">
        <v>126</v>
      </c>
      <c r="D106" t="s">
        <v>211</v>
      </c>
      <c r="E106">
        <v>74</v>
      </c>
      <c r="F106">
        <v>8</v>
      </c>
      <c r="G106">
        <v>8.4</v>
      </c>
      <c r="H106" t="s">
        <v>127</v>
      </c>
      <c r="I106">
        <v>10</v>
      </c>
      <c r="J106" t="s">
        <v>218</v>
      </c>
      <c r="K106" s="2" t="s">
        <v>128</v>
      </c>
      <c r="L106" s="2" t="s">
        <v>100</v>
      </c>
      <c r="M106" s="3">
        <f t="shared" si="3"/>
      </c>
      <c r="O106" s="14"/>
      <c r="P106" s="15"/>
      <c r="Q106" s="14"/>
      <c r="R106" s="15"/>
      <c r="S106" s="14"/>
      <c r="U106" s="14"/>
      <c r="V106" s="2"/>
      <c r="W106" s="14"/>
      <c r="Y106" s="14"/>
      <c r="AA106" s="14"/>
      <c r="AC106" s="14"/>
      <c r="AF106">
        <f t="shared" si="4"/>
      </c>
      <c r="AG106">
        <f t="shared" si="5"/>
      </c>
    </row>
    <row r="107" spans="1:33" ht="382.5">
      <c r="A107">
        <v>104</v>
      </c>
      <c r="B107" t="s">
        <v>129</v>
      </c>
      <c r="C107" t="s">
        <v>130</v>
      </c>
      <c r="D107" t="s">
        <v>211</v>
      </c>
      <c r="E107">
        <v>3</v>
      </c>
      <c r="F107">
        <v>3</v>
      </c>
      <c r="G107">
        <v>3</v>
      </c>
      <c r="H107">
        <v>3</v>
      </c>
      <c r="I107">
        <v>37</v>
      </c>
      <c r="J107" t="s">
        <v>218</v>
      </c>
      <c r="K107" s="2" t="s">
        <v>131</v>
      </c>
      <c r="L107" s="2" t="s">
        <v>132</v>
      </c>
      <c r="M107" s="3" t="str">
        <f t="shared" si="3"/>
        <v>A</v>
      </c>
      <c r="O107" s="14" t="s">
        <v>607</v>
      </c>
      <c r="P107" s="15" t="s">
        <v>61</v>
      </c>
      <c r="Q107" s="14"/>
      <c r="R107" s="15"/>
      <c r="S107" s="14"/>
      <c r="U107" s="14"/>
      <c r="V107" s="2"/>
      <c r="W107" s="14"/>
      <c r="Y107" s="14"/>
      <c r="AA107" s="14"/>
      <c r="AC107" s="14"/>
      <c r="AF107">
        <f t="shared" si="4"/>
        <v>3</v>
      </c>
      <c r="AG107">
        <f t="shared" si="5"/>
      </c>
    </row>
    <row r="108" spans="1:33" ht="12.75">
      <c r="A108">
        <v>105</v>
      </c>
      <c r="B108" t="s">
        <v>129</v>
      </c>
      <c r="C108" t="s">
        <v>133</v>
      </c>
      <c r="D108" t="s">
        <v>211</v>
      </c>
      <c r="E108" t="s">
        <v>134</v>
      </c>
      <c r="F108">
        <v>0</v>
      </c>
      <c r="G108">
        <v>0</v>
      </c>
      <c r="I108">
        <v>10</v>
      </c>
      <c r="J108" t="s">
        <v>213</v>
      </c>
      <c r="K108" s="2" t="s">
        <v>135</v>
      </c>
      <c r="L108" s="2" t="s">
        <v>136</v>
      </c>
      <c r="M108" s="3" t="str">
        <f t="shared" si="3"/>
        <v>R</v>
      </c>
      <c r="O108" s="14"/>
      <c r="P108" s="15"/>
      <c r="Q108" s="14"/>
      <c r="R108" s="15"/>
      <c r="S108" s="14"/>
      <c r="U108" s="14"/>
      <c r="V108" s="2"/>
      <c r="W108" s="14"/>
      <c r="Y108" s="14" t="s">
        <v>606</v>
      </c>
      <c r="Z108" t="s">
        <v>61</v>
      </c>
      <c r="AA108" s="14"/>
      <c r="AC108" s="14"/>
      <c r="AF108">
        <f t="shared" si="4"/>
      </c>
      <c r="AG108">
        <f t="shared" si="5"/>
        <v>0</v>
      </c>
    </row>
    <row r="109" spans="1:33" ht="89.25">
      <c r="A109">
        <v>106</v>
      </c>
      <c r="B109" t="s">
        <v>129</v>
      </c>
      <c r="C109" t="s">
        <v>137</v>
      </c>
      <c r="D109" t="s">
        <v>211</v>
      </c>
      <c r="E109">
        <v>2</v>
      </c>
      <c r="F109">
        <v>3</v>
      </c>
      <c r="G109">
        <v>3</v>
      </c>
      <c r="H109">
        <v>3</v>
      </c>
      <c r="I109">
        <v>32</v>
      </c>
      <c r="J109" t="s">
        <v>213</v>
      </c>
      <c r="K109" s="2" t="s">
        <v>138</v>
      </c>
      <c r="M109" s="3">
        <f t="shared" si="3"/>
      </c>
      <c r="O109" s="14"/>
      <c r="P109" s="15" t="s">
        <v>3</v>
      </c>
      <c r="Q109" s="14"/>
      <c r="R109" s="15"/>
      <c r="S109" s="14"/>
      <c r="U109" s="14"/>
      <c r="V109" s="2"/>
      <c r="W109" s="14"/>
      <c r="Y109" s="14"/>
      <c r="AA109" s="14"/>
      <c r="AC109" s="14"/>
      <c r="AF109">
        <f t="shared" si="4"/>
      </c>
      <c r="AG109">
        <f t="shared" si="5"/>
      </c>
    </row>
    <row r="110" spans="1:33" ht="114.75">
      <c r="A110">
        <v>107</v>
      </c>
      <c r="B110" t="s">
        <v>139</v>
      </c>
      <c r="C110">
        <v>1</v>
      </c>
      <c r="D110" t="s">
        <v>242</v>
      </c>
      <c r="E110">
        <v>14</v>
      </c>
      <c r="F110">
        <v>5</v>
      </c>
      <c r="G110">
        <v>5</v>
      </c>
      <c r="H110" t="s">
        <v>140</v>
      </c>
      <c r="I110">
        <v>11</v>
      </c>
      <c r="J110" t="s">
        <v>213</v>
      </c>
      <c r="K110" s="2" t="s">
        <v>141</v>
      </c>
      <c r="L110" s="2" t="s">
        <v>142</v>
      </c>
      <c r="M110" s="3" t="str">
        <f t="shared" si="3"/>
        <v>A</v>
      </c>
      <c r="O110" s="14"/>
      <c r="P110" s="15"/>
      <c r="Q110" s="14" t="s">
        <v>607</v>
      </c>
      <c r="R110" s="15"/>
      <c r="S110" s="14"/>
      <c r="U110" s="14"/>
      <c r="V110" s="2"/>
      <c r="W110" s="14"/>
      <c r="Y110" s="14"/>
      <c r="AA110" s="14"/>
      <c r="AC110" s="14"/>
      <c r="AF110">
        <f t="shared" si="4"/>
        <v>5</v>
      </c>
      <c r="AG110">
        <f t="shared" si="5"/>
      </c>
    </row>
    <row r="111" spans="1:33" ht="102">
      <c r="A111">
        <v>108</v>
      </c>
      <c r="B111" t="s">
        <v>139</v>
      </c>
      <c r="C111">
        <v>2</v>
      </c>
      <c r="D111" t="s">
        <v>242</v>
      </c>
      <c r="E111">
        <v>17</v>
      </c>
      <c r="F111">
        <v>5</v>
      </c>
      <c r="G111">
        <v>5</v>
      </c>
      <c r="H111" t="s">
        <v>324</v>
      </c>
      <c r="I111">
        <v>7</v>
      </c>
      <c r="J111" t="s">
        <v>218</v>
      </c>
      <c r="K111" s="2" t="s">
        <v>143</v>
      </c>
      <c r="L111" s="2" t="s">
        <v>144</v>
      </c>
      <c r="M111" s="3" t="str">
        <f t="shared" si="3"/>
        <v>A</v>
      </c>
      <c r="O111" s="14"/>
      <c r="P111" s="15"/>
      <c r="Q111" s="14" t="s">
        <v>607</v>
      </c>
      <c r="R111" s="15" t="s">
        <v>614</v>
      </c>
      <c r="S111" s="14"/>
      <c r="U111" s="14"/>
      <c r="V111" s="2"/>
      <c r="W111" s="14"/>
      <c r="Y111" s="14"/>
      <c r="AA111" s="14"/>
      <c r="AC111" s="14"/>
      <c r="AF111">
        <f t="shared" si="4"/>
        <v>5</v>
      </c>
      <c r="AG111">
        <f t="shared" si="5"/>
      </c>
    </row>
    <row r="112" spans="1:33" ht="63.75">
      <c r="A112">
        <v>109</v>
      </c>
      <c r="B112" t="s">
        <v>139</v>
      </c>
      <c r="C112">
        <v>3</v>
      </c>
      <c r="D112" t="s">
        <v>242</v>
      </c>
      <c r="E112">
        <v>21</v>
      </c>
      <c r="F112">
        <v>6</v>
      </c>
      <c r="G112">
        <v>6</v>
      </c>
      <c r="H112" t="s">
        <v>145</v>
      </c>
      <c r="I112">
        <v>25</v>
      </c>
      <c r="J112" t="s">
        <v>213</v>
      </c>
      <c r="K112" s="2" t="s">
        <v>146</v>
      </c>
      <c r="L112" s="2" t="s">
        <v>147</v>
      </c>
      <c r="M112" s="3" t="str">
        <f t="shared" si="3"/>
        <v>A</v>
      </c>
      <c r="O112" s="14"/>
      <c r="P112" s="15"/>
      <c r="Q112" s="14" t="s">
        <v>607</v>
      </c>
      <c r="R112" s="15" t="s">
        <v>615</v>
      </c>
      <c r="S112" s="14"/>
      <c r="U112" s="14"/>
      <c r="V112" s="2"/>
      <c r="W112" s="14"/>
      <c r="Y112" s="14"/>
      <c r="AA112" s="14"/>
      <c r="AC112" s="14"/>
      <c r="AF112">
        <f t="shared" si="4"/>
        <v>6</v>
      </c>
      <c r="AG112">
        <f t="shared" si="5"/>
      </c>
    </row>
    <row r="113" spans="1:33" ht="216.75">
      <c r="A113">
        <v>110</v>
      </c>
      <c r="B113" t="s">
        <v>139</v>
      </c>
      <c r="C113">
        <v>4</v>
      </c>
      <c r="D113" t="s">
        <v>242</v>
      </c>
      <c r="E113">
        <v>21</v>
      </c>
      <c r="F113">
        <v>6</v>
      </c>
      <c r="G113">
        <v>6</v>
      </c>
      <c r="H113" t="s">
        <v>145</v>
      </c>
      <c r="I113" t="s">
        <v>148</v>
      </c>
      <c r="J113" t="s">
        <v>218</v>
      </c>
      <c r="K113" s="2" t="s">
        <v>149</v>
      </c>
      <c r="L113" s="2" t="s">
        <v>150</v>
      </c>
      <c r="M113" s="3" t="str">
        <f t="shared" si="3"/>
        <v>A</v>
      </c>
      <c r="O113" s="14"/>
      <c r="P113" s="15"/>
      <c r="Q113" s="14" t="s">
        <v>607</v>
      </c>
      <c r="R113" s="15" t="s">
        <v>616</v>
      </c>
      <c r="S113" s="14"/>
      <c r="U113" s="14"/>
      <c r="V113" s="2"/>
      <c r="W113" s="14"/>
      <c r="Y113" s="14"/>
      <c r="AA113" s="14"/>
      <c r="AC113" s="14"/>
      <c r="AF113">
        <f t="shared" si="4"/>
        <v>6</v>
      </c>
      <c r="AG113">
        <f t="shared" si="5"/>
      </c>
    </row>
    <row r="114" spans="1:33" ht="409.5">
      <c r="A114">
        <v>111</v>
      </c>
      <c r="B114" t="s">
        <v>139</v>
      </c>
      <c r="C114">
        <v>5</v>
      </c>
      <c r="D114" t="s">
        <v>242</v>
      </c>
      <c r="E114">
        <v>22</v>
      </c>
      <c r="F114">
        <v>6</v>
      </c>
      <c r="G114">
        <v>6</v>
      </c>
      <c r="H114" t="s">
        <v>212</v>
      </c>
      <c r="I114">
        <v>2</v>
      </c>
      <c r="J114" t="s">
        <v>218</v>
      </c>
      <c r="K114" s="2" t="s">
        <v>151</v>
      </c>
      <c r="L114" s="2" t="s">
        <v>152</v>
      </c>
      <c r="M114" s="3" t="str">
        <f t="shared" si="3"/>
        <v>A</v>
      </c>
      <c r="O114" s="14"/>
      <c r="P114" s="15"/>
      <c r="Q114" s="14" t="s">
        <v>607</v>
      </c>
      <c r="R114" s="15" t="s">
        <v>617</v>
      </c>
      <c r="S114" s="14"/>
      <c r="U114" s="14"/>
      <c r="V114" s="2"/>
      <c r="W114" s="14"/>
      <c r="Y114" s="14"/>
      <c r="AA114" s="14"/>
      <c r="AC114" s="14"/>
      <c r="AF114">
        <f t="shared" si="4"/>
        <v>6</v>
      </c>
      <c r="AG114">
        <f t="shared" si="5"/>
      </c>
    </row>
    <row r="115" spans="1:33" ht="51">
      <c r="A115">
        <v>112</v>
      </c>
      <c r="B115" t="s">
        <v>139</v>
      </c>
      <c r="C115">
        <v>6</v>
      </c>
      <c r="D115" t="s">
        <v>242</v>
      </c>
      <c r="E115">
        <v>23</v>
      </c>
      <c r="F115">
        <v>7</v>
      </c>
      <c r="G115">
        <v>7</v>
      </c>
      <c r="H115" t="s">
        <v>153</v>
      </c>
      <c r="I115">
        <v>13</v>
      </c>
      <c r="J115" t="s">
        <v>218</v>
      </c>
      <c r="K115" s="2" t="s">
        <v>154</v>
      </c>
      <c r="L115" s="2" t="s">
        <v>155</v>
      </c>
      <c r="M115" s="3" t="str">
        <f t="shared" si="3"/>
        <v>A</v>
      </c>
      <c r="O115" s="14" t="s">
        <v>607</v>
      </c>
      <c r="P115" s="15"/>
      <c r="Q115" s="14"/>
      <c r="R115" s="15"/>
      <c r="S115" s="14"/>
      <c r="U115" s="14"/>
      <c r="V115" s="2"/>
      <c r="W115" s="14"/>
      <c r="Y115" s="14"/>
      <c r="AA115" s="14"/>
      <c r="AC115" s="14"/>
      <c r="AF115">
        <f t="shared" si="4"/>
        <v>7</v>
      </c>
      <c r="AG115">
        <f t="shared" si="5"/>
      </c>
    </row>
    <row r="116" spans="1:33" ht="76.5">
      <c r="A116">
        <v>113</v>
      </c>
      <c r="B116" t="s">
        <v>139</v>
      </c>
      <c r="C116">
        <v>7</v>
      </c>
      <c r="D116" t="s">
        <v>242</v>
      </c>
      <c r="E116">
        <v>23</v>
      </c>
      <c r="F116">
        <v>7</v>
      </c>
      <c r="G116">
        <v>7</v>
      </c>
      <c r="H116" t="s">
        <v>156</v>
      </c>
      <c r="I116">
        <v>22</v>
      </c>
      <c r="J116" t="s">
        <v>213</v>
      </c>
      <c r="K116" s="2" t="s">
        <v>157</v>
      </c>
      <c r="L116" s="2" t="s">
        <v>158</v>
      </c>
      <c r="M116" s="3" t="str">
        <f t="shared" si="3"/>
        <v>A</v>
      </c>
      <c r="O116" s="14" t="s">
        <v>607</v>
      </c>
      <c r="P116" s="15"/>
      <c r="Q116" s="14"/>
      <c r="R116" s="15"/>
      <c r="S116" s="14"/>
      <c r="U116" s="14"/>
      <c r="V116" s="2"/>
      <c r="W116" s="14"/>
      <c r="Y116" s="14"/>
      <c r="AA116" s="14"/>
      <c r="AC116" s="14"/>
      <c r="AF116">
        <f t="shared" si="4"/>
        <v>7</v>
      </c>
      <c r="AG116">
        <f t="shared" si="5"/>
      </c>
    </row>
    <row r="117" spans="1:33" ht="51">
      <c r="A117">
        <v>114</v>
      </c>
      <c r="B117" t="s">
        <v>139</v>
      </c>
      <c r="C117">
        <v>8</v>
      </c>
      <c r="D117" t="s">
        <v>242</v>
      </c>
      <c r="E117">
        <v>24</v>
      </c>
      <c r="F117">
        <v>7</v>
      </c>
      <c r="G117">
        <v>7</v>
      </c>
      <c r="H117" t="s">
        <v>246</v>
      </c>
      <c r="I117">
        <v>26</v>
      </c>
      <c r="J117" t="s">
        <v>218</v>
      </c>
      <c r="K117" s="2" t="s">
        <v>159</v>
      </c>
      <c r="L117" s="2" t="s">
        <v>160</v>
      </c>
      <c r="M117" s="3" t="str">
        <f t="shared" si="3"/>
        <v>A</v>
      </c>
      <c r="O117" s="14" t="s">
        <v>607</v>
      </c>
      <c r="P117" s="15"/>
      <c r="Q117" s="14"/>
      <c r="R117" s="15"/>
      <c r="S117" s="14"/>
      <c r="U117" s="14"/>
      <c r="V117" s="2"/>
      <c r="W117" s="14"/>
      <c r="Y117" s="14"/>
      <c r="AA117" s="14"/>
      <c r="AC117" s="14"/>
      <c r="AF117">
        <f t="shared" si="4"/>
        <v>7</v>
      </c>
      <c r="AG117">
        <f t="shared" si="5"/>
      </c>
    </row>
    <row r="118" spans="1:33" ht="63.75">
      <c r="A118">
        <v>115</v>
      </c>
      <c r="B118" t="s">
        <v>139</v>
      </c>
      <c r="C118">
        <v>9</v>
      </c>
      <c r="D118" t="s">
        <v>242</v>
      </c>
      <c r="E118">
        <v>27</v>
      </c>
      <c r="F118">
        <v>7</v>
      </c>
      <c r="G118">
        <v>7</v>
      </c>
      <c r="H118" t="s">
        <v>161</v>
      </c>
      <c r="I118">
        <v>16</v>
      </c>
      <c r="J118" t="s">
        <v>218</v>
      </c>
      <c r="K118" s="2" t="s">
        <v>162</v>
      </c>
      <c r="L118" s="2" t="s">
        <v>163</v>
      </c>
      <c r="M118" s="3" t="str">
        <f t="shared" si="3"/>
        <v>A</v>
      </c>
      <c r="O118" s="14" t="s">
        <v>607</v>
      </c>
      <c r="P118" s="15"/>
      <c r="Q118" s="14"/>
      <c r="R118" s="15"/>
      <c r="S118" s="14"/>
      <c r="U118" s="14"/>
      <c r="V118" s="2"/>
      <c r="W118" s="14"/>
      <c r="Y118" s="14"/>
      <c r="AA118" s="14"/>
      <c r="AC118" s="14"/>
      <c r="AF118">
        <f t="shared" si="4"/>
        <v>7</v>
      </c>
      <c r="AG118">
        <f t="shared" si="5"/>
      </c>
    </row>
    <row r="119" spans="1:33" ht="25.5">
      <c r="A119">
        <v>116</v>
      </c>
      <c r="B119" t="s">
        <v>139</v>
      </c>
      <c r="C119">
        <v>10</v>
      </c>
      <c r="D119" t="s">
        <v>242</v>
      </c>
      <c r="E119">
        <v>45</v>
      </c>
      <c r="F119">
        <v>8</v>
      </c>
      <c r="G119" t="s">
        <v>24</v>
      </c>
      <c r="H119" t="s">
        <v>277</v>
      </c>
      <c r="I119">
        <v>11</v>
      </c>
      <c r="J119" t="s">
        <v>213</v>
      </c>
      <c r="K119" s="2" t="s">
        <v>164</v>
      </c>
      <c r="L119" s="2" t="s">
        <v>165</v>
      </c>
      <c r="M119" s="3" t="str">
        <f t="shared" si="3"/>
        <v>A</v>
      </c>
      <c r="O119" s="14"/>
      <c r="P119" s="15"/>
      <c r="Q119" s="14"/>
      <c r="R119" s="15"/>
      <c r="S119" s="14" t="s">
        <v>607</v>
      </c>
      <c r="T119" s="6" t="s">
        <v>627</v>
      </c>
      <c r="U119" s="14"/>
      <c r="V119" s="2"/>
      <c r="W119" s="14"/>
      <c r="Y119" s="14"/>
      <c r="AA119" s="14"/>
      <c r="AC119" s="14"/>
      <c r="AF119" t="str">
        <f t="shared" si="4"/>
        <v>8.3.2</v>
      </c>
      <c r="AG119">
        <f t="shared" si="5"/>
      </c>
    </row>
    <row r="120" spans="1:33" ht="25.5">
      <c r="A120">
        <v>117</v>
      </c>
      <c r="B120" t="s">
        <v>139</v>
      </c>
      <c r="C120">
        <v>11</v>
      </c>
      <c r="D120" t="s">
        <v>242</v>
      </c>
      <c r="E120">
        <v>58</v>
      </c>
      <c r="F120">
        <v>8</v>
      </c>
      <c r="G120" t="s">
        <v>24</v>
      </c>
      <c r="H120" t="s">
        <v>166</v>
      </c>
      <c r="I120" t="s">
        <v>167</v>
      </c>
      <c r="J120" t="s">
        <v>218</v>
      </c>
      <c r="K120" s="2" t="s">
        <v>168</v>
      </c>
      <c r="L120" s="2" t="s">
        <v>169</v>
      </c>
      <c r="M120" s="3" t="str">
        <f t="shared" si="3"/>
        <v>A</v>
      </c>
      <c r="O120" s="14"/>
      <c r="P120" s="15"/>
      <c r="Q120" s="14"/>
      <c r="R120" s="15"/>
      <c r="S120" s="14" t="s">
        <v>607</v>
      </c>
      <c r="T120" s="6" t="s">
        <v>627</v>
      </c>
      <c r="U120" s="14"/>
      <c r="V120" s="2"/>
      <c r="W120" s="14"/>
      <c r="Y120" s="14"/>
      <c r="AA120" s="14"/>
      <c r="AC120" s="14"/>
      <c r="AF120" t="str">
        <f t="shared" si="4"/>
        <v>8.3.2</v>
      </c>
      <c r="AG120">
        <f t="shared" si="5"/>
      </c>
    </row>
    <row r="121" spans="1:33" ht="63.75">
      <c r="A121">
        <v>118</v>
      </c>
      <c r="B121" t="s">
        <v>139</v>
      </c>
      <c r="C121">
        <v>12</v>
      </c>
      <c r="D121" t="s">
        <v>242</v>
      </c>
      <c r="E121">
        <v>71</v>
      </c>
      <c r="F121">
        <v>8</v>
      </c>
      <c r="G121">
        <v>8.4</v>
      </c>
      <c r="H121" t="s">
        <v>170</v>
      </c>
      <c r="I121">
        <v>14</v>
      </c>
      <c r="J121" t="s">
        <v>218</v>
      </c>
      <c r="K121" s="2" t="s">
        <v>171</v>
      </c>
      <c r="L121" s="2" t="s">
        <v>172</v>
      </c>
      <c r="M121" s="3" t="str">
        <f t="shared" si="3"/>
        <v>A</v>
      </c>
      <c r="O121" s="14"/>
      <c r="P121" s="15"/>
      <c r="Q121" s="14"/>
      <c r="R121" s="15"/>
      <c r="S121" s="14"/>
      <c r="U121" s="14" t="s">
        <v>607</v>
      </c>
      <c r="V121" s="2"/>
      <c r="W121" s="14"/>
      <c r="Y121" s="14"/>
      <c r="AA121" s="14"/>
      <c r="AC121" s="14"/>
      <c r="AF121">
        <f t="shared" si="4"/>
        <v>8.4</v>
      </c>
      <c r="AG121">
        <f t="shared" si="5"/>
      </c>
    </row>
    <row r="122" spans="1:33" ht="102">
      <c r="A122">
        <v>119</v>
      </c>
      <c r="B122" t="s">
        <v>139</v>
      </c>
      <c r="C122">
        <v>13</v>
      </c>
      <c r="D122" t="s">
        <v>242</v>
      </c>
      <c r="E122">
        <v>71</v>
      </c>
      <c r="F122">
        <v>8</v>
      </c>
      <c r="G122">
        <v>8.4</v>
      </c>
      <c r="H122" t="s">
        <v>170</v>
      </c>
      <c r="I122">
        <v>15</v>
      </c>
      <c r="J122" t="s">
        <v>218</v>
      </c>
      <c r="K122" s="2" t="s">
        <v>173</v>
      </c>
      <c r="L122" s="2" t="s">
        <v>174</v>
      </c>
      <c r="M122" s="3" t="str">
        <f t="shared" si="3"/>
        <v>A</v>
      </c>
      <c r="O122" s="14"/>
      <c r="P122" s="15"/>
      <c r="Q122" s="14"/>
      <c r="R122" s="15"/>
      <c r="S122" s="14"/>
      <c r="U122" s="14" t="s">
        <v>607</v>
      </c>
      <c r="V122" s="2"/>
      <c r="W122" s="14"/>
      <c r="Y122" s="14"/>
      <c r="AA122" s="14"/>
      <c r="AC122" s="14"/>
      <c r="AF122">
        <f t="shared" si="4"/>
        <v>8.4</v>
      </c>
      <c r="AG122">
        <f t="shared" si="5"/>
      </c>
    </row>
    <row r="123" spans="1:33" ht="63.75">
      <c r="A123">
        <v>120</v>
      </c>
      <c r="B123" t="s">
        <v>139</v>
      </c>
      <c r="C123">
        <v>14</v>
      </c>
      <c r="D123" t="s">
        <v>242</v>
      </c>
      <c r="E123">
        <v>71</v>
      </c>
      <c r="F123">
        <v>8</v>
      </c>
      <c r="G123">
        <v>8.4</v>
      </c>
      <c r="H123" t="s">
        <v>175</v>
      </c>
      <c r="I123">
        <v>38</v>
      </c>
      <c r="J123" t="s">
        <v>218</v>
      </c>
      <c r="K123" s="2" t="s">
        <v>176</v>
      </c>
      <c r="L123" s="2" t="s">
        <v>177</v>
      </c>
      <c r="M123" s="3" t="str">
        <f t="shared" si="3"/>
        <v>A</v>
      </c>
      <c r="O123" s="14"/>
      <c r="P123" s="15"/>
      <c r="Q123" s="14"/>
      <c r="R123" s="15"/>
      <c r="S123" s="14"/>
      <c r="U123" s="14" t="s">
        <v>607</v>
      </c>
      <c r="V123" s="2"/>
      <c r="W123" s="14"/>
      <c r="Y123" s="14"/>
      <c r="AA123" s="14"/>
      <c r="AC123" s="14"/>
      <c r="AF123">
        <f t="shared" si="4"/>
        <v>8.4</v>
      </c>
      <c r="AG123">
        <f t="shared" si="5"/>
      </c>
    </row>
    <row r="124" spans="1:33" ht="51">
      <c r="A124">
        <v>121</v>
      </c>
      <c r="B124" t="s">
        <v>139</v>
      </c>
      <c r="C124">
        <v>15</v>
      </c>
      <c r="D124" t="s">
        <v>242</v>
      </c>
      <c r="E124">
        <v>71</v>
      </c>
      <c r="F124">
        <v>8</v>
      </c>
      <c r="G124">
        <v>8.4</v>
      </c>
      <c r="H124" t="s">
        <v>175</v>
      </c>
      <c r="I124">
        <v>41</v>
      </c>
      <c r="J124" t="s">
        <v>218</v>
      </c>
      <c r="K124" s="2" t="s">
        <v>178</v>
      </c>
      <c r="L124" s="2" t="s">
        <v>179</v>
      </c>
      <c r="M124" s="3" t="str">
        <f t="shared" si="3"/>
        <v>A</v>
      </c>
      <c r="O124" s="14"/>
      <c r="P124" s="15"/>
      <c r="Q124" s="14"/>
      <c r="R124" s="15"/>
      <c r="S124" s="14"/>
      <c r="U124" s="14" t="s">
        <v>607</v>
      </c>
      <c r="V124" s="2"/>
      <c r="W124" s="14"/>
      <c r="Y124" s="14"/>
      <c r="AA124" s="14"/>
      <c r="AC124" s="14"/>
      <c r="AF124">
        <f t="shared" si="4"/>
        <v>8.4</v>
      </c>
      <c r="AG124">
        <f t="shared" si="5"/>
      </c>
    </row>
    <row r="125" spans="1:33" ht="38.25">
      <c r="A125">
        <v>122</v>
      </c>
      <c r="B125" t="s">
        <v>139</v>
      </c>
      <c r="C125">
        <v>16</v>
      </c>
      <c r="D125" t="s">
        <v>242</v>
      </c>
      <c r="E125">
        <v>72</v>
      </c>
      <c r="F125">
        <v>8</v>
      </c>
      <c r="G125">
        <v>8.4</v>
      </c>
      <c r="H125" t="s">
        <v>270</v>
      </c>
      <c r="I125">
        <v>13</v>
      </c>
      <c r="J125" t="s">
        <v>213</v>
      </c>
      <c r="K125" s="2" t="s">
        <v>180</v>
      </c>
      <c r="L125" s="2" t="s">
        <v>181</v>
      </c>
      <c r="M125" s="3" t="str">
        <f t="shared" si="3"/>
        <v>A</v>
      </c>
      <c r="O125" s="14"/>
      <c r="P125" s="15"/>
      <c r="Q125" s="14"/>
      <c r="R125" s="15"/>
      <c r="S125" s="14"/>
      <c r="U125" s="14" t="s">
        <v>607</v>
      </c>
      <c r="V125" s="2"/>
      <c r="W125" s="14"/>
      <c r="Y125" s="14"/>
      <c r="AA125" s="14"/>
      <c r="AC125" s="14"/>
      <c r="AF125">
        <f t="shared" si="4"/>
        <v>8.4</v>
      </c>
      <c r="AG125">
        <f t="shared" si="5"/>
      </c>
    </row>
    <row r="126" spans="1:33" ht="140.25">
      <c r="A126">
        <v>123</v>
      </c>
      <c r="B126" t="s">
        <v>139</v>
      </c>
      <c r="C126">
        <v>17</v>
      </c>
      <c r="D126" t="s">
        <v>242</v>
      </c>
      <c r="E126">
        <v>75</v>
      </c>
      <c r="F126">
        <v>8</v>
      </c>
      <c r="G126">
        <v>8.5</v>
      </c>
      <c r="H126" t="s">
        <v>378</v>
      </c>
      <c r="I126">
        <v>31</v>
      </c>
      <c r="J126" t="s">
        <v>218</v>
      </c>
      <c r="K126" s="2" t="s">
        <v>182</v>
      </c>
      <c r="L126" s="2" t="s">
        <v>183</v>
      </c>
      <c r="M126" s="3" t="str">
        <f t="shared" si="3"/>
        <v>A</v>
      </c>
      <c r="O126" s="14"/>
      <c r="P126" s="15"/>
      <c r="Q126" s="14"/>
      <c r="R126" s="15"/>
      <c r="S126" s="14"/>
      <c r="U126" s="14"/>
      <c r="V126" s="2"/>
      <c r="W126" s="14" t="s">
        <v>607</v>
      </c>
      <c r="X126" t="s">
        <v>65</v>
      </c>
      <c r="Y126" s="14"/>
      <c r="AA126" s="14"/>
      <c r="AC126" s="14"/>
      <c r="AF126">
        <f t="shared" si="4"/>
        <v>8.5</v>
      </c>
      <c r="AG126">
        <f t="shared" si="5"/>
      </c>
    </row>
    <row r="127" spans="1:33" ht="357">
      <c r="A127">
        <v>124</v>
      </c>
      <c r="B127" t="s">
        <v>184</v>
      </c>
      <c r="C127" t="s">
        <v>185</v>
      </c>
      <c r="D127" t="s">
        <v>211</v>
      </c>
      <c r="F127">
        <v>0</v>
      </c>
      <c r="G127">
        <v>0</v>
      </c>
      <c r="H127" t="s">
        <v>186</v>
      </c>
      <c r="J127" t="s">
        <v>218</v>
      </c>
      <c r="K127" s="2" t="s">
        <v>187</v>
      </c>
      <c r="L127" s="2" t="s">
        <v>188</v>
      </c>
      <c r="M127" s="3" t="str">
        <f t="shared" si="3"/>
        <v>R</v>
      </c>
      <c r="O127" s="14"/>
      <c r="P127" s="15"/>
      <c r="Q127" s="14"/>
      <c r="R127" s="15"/>
      <c r="S127" s="14"/>
      <c r="U127" s="14"/>
      <c r="V127" s="2"/>
      <c r="W127" s="14"/>
      <c r="Y127" s="14" t="s">
        <v>606</v>
      </c>
      <c r="Z127" s="2" t="s">
        <v>62</v>
      </c>
      <c r="AA127" s="14"/>
      <c r="AC127" s="14"/>
      <c r="AF127">
        <f t="shared" si="4"/>
      </c>
      <c r="AG127">
        <f t="shared" si="5"/>
        <v>0</v>
      </c>
    </row>
    <row r="128" spans="1:33" ht="114.75">
      <c r="A128">
        <v>125</v>
      </c>
      <c r="B128" t="s">
        <v>184</v>
      </c>
      <c r="C128" t="s">
        <v>189</v>
      </c>
      <c r="D128" t="s">
        <v>211</v>
      </c>
      <c r="E128">
        <v>164</v>
      </c>
      <c r="F128" t="s">
        <v>25</v>
      </c>
      <c r="G128" t="s">
        <v>25</v>
      </c>
      <c r="H128" t="s">
        <v>190</v>
      </c>
      <c r="I128">
        <v>5</v>
      </c>
      <c r="J128" t="s">
        <v>213</v>
      </c>
      <c r="K128" s="2" t="s">
        <v>191</v>
      </c>
      <c r="L128" s="2" t="s">
        <v>192</v>
      </c>
      <c r="M128" s="3" t="str">
        <f t="shared" si="3"/>
        <v>A</v>
      </c>
      <c r="O128" s="14"/>
      <c r="P128" s="15"/>
      <c r="Q128" s="14"/>
      <c r="R128" s="15"/>
      <c r="S128" s="14"/>
      <c r="U128" s="14"/>
      <c r="V128" s="2"/>
      <c r="W128" s="14" t="s">
        <v>607</v>
      </c>
      <c r="X128" t="s">
        <v>68</v>
      </c>
      <c r="Y128" s="14"/>
      <c r="AA128" s="14"/>
      <c r="AC128" s="14"/>
      <c r="AF128" t="str">
        <f t="shared" si="4"/>
        <v>H</v>
      </c>
      <c r="AG128">
        <f t="shared" si="5"/>
      </c>
    </row>
    <row r="129" spans="1:33" ht="76.5">
      <c r="A129">
        <v>126</v>
      </c>
      <c r="B129" t="s">
        <v>184</v>
      </c>
      <c r="C129" t="s">
        <v>193</v>
      </c>
      <c r="D129" t="s">
        <v>211</v>
      </c>
      <c r="E129">
        <v>71</v>
      </c>
      <c r="F129">
        <v>8</v>
      </c>
      <c r="G129">
        <v>8.4</v>
      </c>
      <c r="H129" t="s">
        <v>170</v>
      </c>
      <c r="I129">
        <v>12</v>
      </c>
      <c r="J129" t="s">
        <v>213</v>
      </c>
      <c r="K129" s="2" t="s">
        <v>194</v>
      </c>
      <c r="L129" s="2" t="s">
        <v>195</v>
      </c>
      <c r="M129" s="3" t="str">
        <f t="shared" si="3"/>
        <v>A</v>
      </c>
      <c r="O129" s="14"/>
      <c r="P129" s="15"/>
      <c r="Q129" s="14"/>
      <c r="R129" s="15"/>
      <c r="S129" s="14"/>
      <c r="U129" s="14" t="s">
        <v>607</v>
      </c>
      <c r="V129" s="2"/>
      <c r="W129" s="14"/>
      <c r="Y129" s="14"/>
      <c r="AA129" s="14"/>
      <c r="AC129" s="14"/>
      <c r="AF129">
        <f t="shared" si="4"/>
        <v>8.4</v>
      </c>
      <c r="AG129">
        <f t="shared" si="5"/>
      </c>
    </row>
    <row r="130" spans="1:33" ht="409.5">
      <c r="A130">
        <v>127</v>
      </c>
      <c r="B130" t="s">
        <v>184</v>
      </c>
      <c r="C130" t="s">
        <v>196</v>
      </c>
      <c r="D130" t="s">
        <v>211</v>
      </c>
      <c r="E130">
        <v>71</v>
      </c>
      <c r="F130">
        <v>8</v>
      </c>
      <c r="G130">
        <v>8.4</v>
      </c>
      <c r="H130" t="s">
        <v>170</v>
      </c>
      <c r="J130" t="s">
        <v>218</v>
      </c>
      <c r="K130" s="2" t="s">
        <v>74</v>
      </c>
      <c r="L130" s="2" t="s">
        <v>72</v>
      </c>
      <c r="M130" s="3" t="str">
        <f t="shared" si="3"/>
        <v>A</v>
      </c>
      <c r="O130" s="14"/>
      <c r="P130" s="15"/>
      <c r="Q130" s="14"/>
      <c r="R130" s="15"/>
      <c r="S130" s="14"/>
      <c r="U130" s="14" t="s">
        <v>607</v>
      </c>
      <c r="V130" s="2" t="s">
        <v>634</v>
      </c>
      <c r="W130" s="14"/>
      <c r="Y130" s="14"/>
      <c r="AA130" s="14"/>
      <c r="AC130" s="14"/>
      <c r="AF130">
        <f t="shared" si="4"/>
        <v>8.4</v>
      </c>
      <c r="AG130">
        <f t="shared" si="5"/>
      </c>
    </row>
    <row r="131" spans="1:33" ht="409.5">
      <c r="A131">
        <v>128</v>
      </c>
      <c r="B131" t="s">
        <v>73</v>
      </c>
      <c r="C131" t="s">
        <v>70</v>
      </c>
      <c r="D131" t="s">
        <v>211</v>
      </c>
      <c r="F131">
        <v>0</v>
      </c>
      <c r="G131">
        <v>0</v>
      </c>
      <c r="J131" t="s">
        <v>218</v>
      </c>
      <c r="K131" s="2" t="s">
        <v>71</v>
      </c>
      <c r="L131" s="2" t="s">
        <v>75</v>
      </c>
      <c r="M131" s="3">
        <f t="shared" si="3"/>
      </c>
      <c r="O131" s="14"/>
      <c r="P131" s="15"/>
      <c r="Q131" s="14"/>
      <c r="R131" s="15"/>
      <c r="S131" s="14"/>
      <c r="U131" s="14"/>
      <c r="V131" s="2"/>
      <c r="W131" s="14"/>
      <c r="Y131" s="14"/>
      <c r="Z131" s="2" t="s">
        <v>4</v>
      </c>
      <c r="AA131" s="14"/>
      <c r="AC131" s="14"/>
      <c r="AF131">
        <f t="shared" si="4"/>
      </c>
      <c r="AG131">
        <f t="shared" si="5"/>
      </c>
    </row>
    <row r="132" spans="1:33" ht="409.5">
      <c r="A132">
        <v>129</v>
      </c>
      <c r="B132" t="s">
        <v>73</v>
      </c>
      <c r="C132" t="s">
        <v>7</v>
      </c>
      <c r="D132" t="s">
        <v>211</v>
      </c>
      <c r="F132" t="s">
        <v>26</v>
      </c>
      <c r="G132" t="s">
        <v>26</v>
      </c>
      <c r="H132" t="s">
        <v>26</v>
      </c>
      <c r="J132" t="s">
        <v>218</v>
      </c>
      <c r="K132" s="2" t="s">
        <v>69</v>
      </c>
      <c r="L132" s="2" t="s">
        <v>75</v>
      </c>
      <c r="M132" s="3">
        <f t="shared" si="3"/>
      </c>
      <c r="O132" s="14"/>
      <c r="P132" s="15"/>
      <c r="Q132" s="14"/>
      <c r="R132" s="15"/>
      <c r="S132" s="14"/>
      <c r="U132" s="14"/>
      <c r="V132" s="2"/>
      <c r="W132" s="14"/>
      <c r="Y132" s="14"/>
      <c r="Z132" s="2" t="s">
        <v>0</v>
      </c>
      <c r="AA132" s="14"/>
      <c r="AC132" s="14"/>
      <c r="AF132">
        <f t="shared" si="4"/>
      </c>
      <c r="AG132">
        <f t="shared" si="5"/>
      </c>
    </row>
    <row r="133" spans="1:33" ht="409.5">
      <c r="A133">
        <v>130</v>
      </c>
      <c r="B133" t="s">
        <v>73</v>
      </c>
      <c r="C133" t="s">
        <v>8</v>
      </c>
      <c r="D133" t="s">
        <v>211</v>
      </c>
      <c r="F133">
        <v>0</v>
      </c>
      <c r="G133">
        <v>0</v>
      </c>
      <c r="H133">
        <v>0</v>
      </c>
      <c r="J133" t="s">
        <v>218</v>
      </c>
      <c r="K133" s="2" t="s">
        <v>5</v>
      </c>
      <c r="L133" s="2" t="s">
        <v>75</v>
      </c>
      <c r="M133" s="3">
        <f aca="true" t="shared" si="6" ref="M133:M188">CONCATENATE(O133,Q133,S133,U133,W133,Y133,AA133,AC133)</f>
      </c>
      <c r="O133" s="14"/>
      <c r="P133" s="15"/>
      <c r="Q133" s="14"/>
      <c r="R133" s="15"/>
      <c r="S133" s="14"/>
      <c r="U133" s="14"/>
      <c r="V133" s="2"/>
      <c r="W133" s="14"/>
      <c r="Y133" s="14"/>
      <c r="Z133" s="2" t="s">
        <v>1</v>
      </c>
      <c r="AA133" s="14"/>
      <c r="AC133" s="14"/>
      <c r="AF133">
        <f aca="true" t="shared" si="7" ref="AF133:AF188">IF(M133="A",G133,"")</f>
      </c>
      <c r="AG133">
        <f aca="true" t="shared" si="8" ref="AG133:AG188">IF(M133="R",G133,"")</f>
      </c>
    </row>
    <row r="134" spans="1:33" ht="409.5">
      <c r="A134">
        <v>131</v>
      </c>
      <c r="B134" t="s">
        <v>73</v>
      </c>
      <c r="C134" t="s">
        <v>9</v>
      </c>
      <c r="D134" t="s">
        <v>211</v>
      </c>
      <c r="F134">
        <v>0</v>
      </c>
      <c r="G134">
        <v>0</v>
      </c>
      <c r="H134">
        <v>0</v>
      </c>
      <c r="J134" t="s">
        <v>213</v>
      </c>
      <c r="K134" s="2" t="s">
        <v>6</v>
      </c>
      <c r="L134" s="2" t="s">
        <v>75</v>
      </c>
      <c r="M134" s="3">
        <f t="shared" si="6"/>
      </c>
      <c r="O134" s="14"/>
      <c r="P134" s="15"/>
      <c r="Q134" s="14"/>
      <c r="R134" s="15"/>
      <c r="S134" s="14"/>
      <c r="U134" s="14"/>
      <c r="V134" s="2"/>
      <c r="W134" s="14"/>
      <c r="Y134" s="14"/>
      <c r="Z134" s="2" t="s">
        <v>2</v>
      </c>
      <c r="AA134" s="14"/>
      <c r="AC134" s="14"/>
      <c r="AF134">
        <f t="shared" si="7"/>
      </c>
      <c r="AG134">
        <f t="shared" si="8"/>
      </c>
    </row>
    <row r="135" spans="1:33" ht="409.5">
      <c r="A135">
        <v>132</v>
      </c>
      <c r="B135" t="s">
        <v>11</v>
      </c>
      <c r="C135" t="s">
        <v>12</v>
      </c>
      <c r="D135" t="s">
        <v>242</v>
      </c>
      <c r="F135">
        <v>0</v>
      </c>
      <c r="G135">
        <v>0</v>
      </c>
      <c r="H135">
        <v>0</v>
      </c>
      <c r="J135" t="s">
        <v>213</v>
      </c>
      <c r="K135" s="2" t="s">
        <v>10</v>
      </c>
      <c r="M135" s="3" t="str">
        <f t="shared" si="6"/>
        <v>R</v>
      </c>
      <c r="O135" s="14"/>
      <c r="P135" s="15"/>
      <c r="Q135" s="14"/>
      <c r="R135" s="15"/>
      <c r="S135" s="14"/>
      <c r="U135" s="14"/>
      <c r="V135" s="2"/>
      <c r="W135" s="14"/>
      <c r="Y135" s="14" t="s">
        <v>606</v>
      </c>
      <c r="Z135" s="2" t="s">
        <v>63</v>
      </c>
      <c r="AA135" s="14"/>
      <c r="AC135" s="14"/>
      <c r="AF135">
        <f t="shared" si="7"/>
      </c>
      <c r="AG135">
        <f t="shared" si="8"/>
        <v>0</v>
      </c>
    </row>
    <row r="136" spans="1:33" ht="191.25">
      <c r="A136">
        <v>133</v>
      </c>
      <c r="B136" t="s">
        <v>14</v>
      </c>
      <c r="C136" t="s">
        <v>15</v>
      </c>
      <c r="D136" t="s">
        <v>242</v>
      </c>
      <c r="F136">
        <v>8</v>
      </c>
      <c r="G136" t="s">
        <v>23</v>
      </c>
      <c r="H136" t="s">
        <v>23</v>
      </c>
      <c r="J136" t="s">
        <v>218</v>
      </c>
      <c r="K136" s="2" t="s">
        <v>13</v>
      </c>
      <c r="M136" s="3" t="str">
        <f t="shared" si="6"/>
        <v>A</v>
      </c>
      <c r="O136" s="14"/>
      <c r="P136" s="15"/>
      <c r="Q136" s="14"/>
      <c r="R136" s="15"/>
      <c r="S136" s="14" t="s">
        <v>607</v>
      </c>
      <c r="T136" s="6" t="s">
        <v>629</v>
      </c>
      <c r="U136" s="14"/>
      <c r="V136" s="2"/>
      <c r="W136" s="14"/>
      <c r="Y136" s="14"/>
      <c r="AA136" s="14"/>
      <c r="AC136" s="14"/>
      <c r="AF136" t="str">
        <f t="shared" si="7"/>
        <v>8.3.3</v>
      </c>
      <c r="AG136">
        <f t="shared" si="8"/>
      </c>
    </row>
    <row r="137" spans="1:33" ht="12.75">
      <c r="A137">
        <v>134</v>
      </c>
      <c r="B137" t="s">
        <v>49</v>
      </c>
      <c r="D137" t="s">
        <v>211</v>
      </c>
      <c r="F137" t="s">
        <v>55</v>
      </c>
      <c r="G137" t="s">
        <v>55</v>
      </c>
      <c r="H137" t="s">
        <v>55</v>
      </c>
      <c r="J137" t="s">
        <v>218</v>
      </c>
      <c r="K137" s="2" t="s">
        <v>52</v>
      </c>
      <c r="M137" s="3">
        <f t="shared" si="6"/>
      </c>
      <c r="O137" s="14"/>
      <c r="P137" s="15"/>
      <c r="Q137" s="14"/>
      <c r="R137" s="15"/>
      <c r="S137" s="14"/>
      <c r="U137" s="14"/>
      <c r="V137" s="2"/>
      <c r="W137" s="14"/>
      <c r="Y137" s="14"/>
      <c r="AA137" s="14"/>
      <c r="AC137" s="14"/>
      <c r="AF137">
        <f t="shared" si="7"/>
      </c>
      <c r="AG137">
        <f t="shared" si="8"/>
      </c>
    </row>
    <row r="138" spans="1:33" ht="12.75">
      <c r="A138">
        <v>135</v>
      </c>
      <c r="B138" t="s">
        <v>50</v>
      </c>
      <c r="D138" t="s">
        <v>211</v>
      </c>
      <c r="F138" t="s">
        <v>55</v>
      </c>
      <c r="G138" t="s">
        <v>55</v>
      </c>
      <c r="H138" t="s">
        <v>55</v>
      </c>
      <c r="J138" t="s">
        <v>218</v>
      </c>
      <c r="K138" s="2" t="s">
        <v>52</v>
      </c>
      <c r="M138" s="3">
        <f t="shared" si="6"/>
      </c>
      <c r="O138" s="14"/>
      <c r="P138" s="15"/>
      <c r="Q138" s="14"/>
      <c r="R138" s="15"/>
      <c r="S138" s="14"/>
      <c r="U138" s="14"/>
      <c r="V138" s="2"/>
      <c r="W138" s="14"/>
      <c r="Y138" s="14"/>
      <c r="AA138" s="14"/>
      <c r="AC138" s="14"/>
      <c r="AF138">
        <f t="shared" si="7"/>
      </c>
      <c r="AG138">
        <f t="shared" si="8"/>
      </c>
    </row>
    <row r="139" spans="1:33" ht="12.75">
      <c r="A139">
        <v>136</v>
      </c>
      <c r="B139" t="s">
        <v>51</v>
      </c>
      <c r="D139" t="s">
        <v>211</v>
      </c>
      <c r="F139" t="s">
        <v>55</v>
      </c>
      <c r="G139" t="s">
        <v>55</v>
      </c>
      <c r="H139" t="s">
        <v>55</v>
      </c>
      <c r="J139" t="s">
        <v>218</v>
      </c>
      <c r="K139" s="2" t="s">
        <v>52</v>
      </c>
      <c r="M139" s="3">
        <f t="shared" si="6"/>
      </c>
      <c r="O139" s="14"/>
      <c r="P139" s="15"/>
      <c r="Q139" s="14"/>
      <c r="R139" s="15"/>
      <c r="S139" s="14"/>
      <c r="U139" s="14"/>
      <c r="V139" s="2"/>
      <c r="W139" s="14"/>
      <c r="Y139" s="14"/>
      <c r="AA139" s="14"/>
      <c r="AC139" s="14"/>
      <c r="AF139">
        <f t="shared" si="7"/>
      </c>
      <c r="AG139">
        <f t="shared" si="8"/>
      </c>
    </row>
    <row r="140" spans="13:33" ht="12.75">
      <c r="M140" s="3">
        <f t="shared" si="6"/>
      </c>
      <c r="O140" s="14"/>
      <c r="P140" s="15"/>
      <c r="Q140" s="14"/>
      <c r="R140" s="15"/>
      <c r="S140" s="14"/>
      <c r="U140" s="14"/>
      <c r="W140" s="14"/>
      <c r="Y140" s="14"/>
      <c r="AA140" s="14"/>
      <c r="AC140" s="14"/>
      <c r="AF140">
        <f t="shared" si="7"/>
      </c>
      <c r="AG140">
        <f t="shared" si="8"/>
      </c>
    </row>
    <row r="141" spans="13:33" ht="12.75">
      <c r="M141" s="3">
        <f t="shared" si="6"/>
      </c>
      <c r="O141" s="14"/>
      <c r="P141" s="15"/>
      <c r="Q141" s="14"/>
      <c r="R141" s="15"/>
      <c r="S141" s="14"/>
      <c r="U141" s="14"/>
      <c r="W141" s="14"/>
      <c r="Y141" s="14"/>
      <c r="AA141" s="14"/>
      <c r="AC141" s="14"/>
      <c r="AF141">
        <f t="shared" si="7"/>
      </c>
      <c r="AG141">
        <f t="shared" si="8"/>
      </c>
    </row>
    <row r="142" spans="13:33" ht="12.75">
      <c r="M142" s="3">
        <f t="shared" si="6"/>
      </c>
      <c r="O142" s="14"/>
      <c r="P142" s="15"/>
      <c r="Q142" s="14"/>
      <c r="R142" s="15"/>
      <c r="S142" s="14"/>
      <c r="U142" s="14"/>
      <c r="W142" s="14"/>
      <c r="Y142" s="14"/>
      <c r="AA142" s="14"/>
      <c r="AC142" s="14"/>
      <c r="AF142">
        <f t="shared" si="7"/>
      </c>
      <c r="AG142">
        <f t="shared" si="8"/>
      </c>
    </row>
    <row r="143" spans="13:33" ht="12.75">
      <c r="M143" s="3">
        <f t="shared" si="6"/>
      </c>
      <c r="O143" s="14"/>
      <c r="P143" s="15"/>
      <c r="Q143" s="14"/>
      <c r="R143" s="15"/>
      <c r="S143" s="14"/>
      <c r="U143" s="14"/>
      <c r="W143" s="14"/>
      <c r="Y143" s="14"/>
      <c r="AA143" s="14"/>
      <c r="AC143" s="14"/>
      <c r="AF143">
        <f t="shared" si="7"/>
      </c>
      <c r="AG143">
        <f t="shared" si="8"/>
      </c>
    </row>
    <row r="144" spans="13:33" ht="12.75">
      <c r="M144" s="3">
        <f t="shared" si="6"/>
      </c>
      <c r="O144" s="14"/>
      <c r="P144" s="15"/>
      <c r="Q144" s="14"/>
      <c r="R144" s="15"/>
      <c r="S144" s="14"/>
      <c r="U144" s="14"/>
      <c r="W144" s="14"/>
      <c r="Y144" s="14"/>
      <c r="AA144" s="14"/>
      <c r="AC144" s="14"/>
      <c r="AF144">
        <f t="shared" si="7"/>
      </c>
      <c r="AG144">
        <f t="shared" si="8"/>
      </c>
    </row>
    <row r="145" spans="13:33" ht="12.75">
      <c r="M145" s="3">
        <f t="shared" si="6"/>
      </c>
      <c r="O145" s="14"/>
      <c r="P145" s="15"/>
      <c r="Q145" s="14"/>
      <c r="R145" s="15"/>
      <c r="S145" s="14"/>
      <c r="U145" s="14"/>
      <c r="W145" s="14"/>
      <c r="Y145" s="14"/>
      <c r="AA145" s="14"/>
      <c r="AC145" s="14"/>
      <c r="AF145">
        <f t="shared" si="7"/>
      </c>
      <c r="AG145">
        <f t="shared" si="8"/>
      </c>
    </row>
    <row r="146" spans="13:33" ht="12.75">
      <c r="M146" s="3">
        <f t="shared" si="6"/>
      </c>
      <c r="O146" s="14"/>
      <c r="P146" s="15"/>
      <c r="Q146" s="14"/>
      <c r="R146" s="15"/>
      <c r="S146" s="14"/>
      <c r="U146" s="14"/>
      <c r="W146" s="14"/>
      <c r="Y146" s="14"/>
      <c r="AA146" s="14"/>
      <c r="AC146" s="14"/>
      <c r="AF146">
        <f t="shared" si="7"/>
      </c>
      <c r="AG146">
        <f t="shared" si="8"/>
      </c>
    </row>
    <row r="147" spans="13:33" ht="12.75">
      <c r="M147" s="3">
        <f t="shared" si="6"/>
      </c>
      <c r="O147" s="14"/>
      <c r="P147" s="15"/>
      <c r="Q147" s="14"/>
      <c r="R147" s="15"/>
      <c r="S147" s="14"/>
      <c r="U147" s="14"/>
      <c r="W147" s="14"/>
      <c r="Y147" s="14"/>
      <c r="AA147" s="14"/>
      <c r="AC147" s="14"/>
      <c r="AF147">
        <f t="shared" si="7"/>
      </c>
      <c r="AG147">
        <f t="shared" si="8"/>
      </c>
    </row>
    <row r="148" spans="13:33" ht="12.75">
      <c r="M148" s="3">
        <f t="shared" si="6"/>
      </c>
      <c r="O148" s="14"/>
      <c r="P148" s="15"/>
      <c r="Q148" s="14"/>
      <c r="R148" s="15"/>
      <c r="S148" s="14"/>
      <c r="U148" s="14"/>
      <c r="W148" s="14"/>
      <c r="Y148" s="14"/>
      <c r="AA148" s="14"/>
      <c r="AC148" s="14"/>
      <c r="AF148">
        <f t="shared" si="7"/>
      </c>
      <c r="AG148">
        <f t="shared" si="8"/>
      </c>
    </row>
    <row r="149" spans="13:33" ht="12.75">
      <c r="M149" s="3">
        <f t="shared" si="6"/>
      </c>
      <c r="O149" s="14"/>
      <c r="P149" s="15"/>
      <c r="Q149" s="14"/>
      <c r="R149" s="15"/>
      <c r="S149" s="14"/>
      <c r="U149" s="14"/>
      <c r="W149" s="14"/>
      <c r="Y149" s="14"/>
      <c r="AA149" s="14"/>
      <c r="AC149" s="14"/>
      <c r="AF149">
        <f t="shared" si="7"/>
      </c>
      <c r="AG149">
        <f t="shared" si="8"/>
      </c>
    </row>
    <row r="150" spans="13:33" ht="12.75">
      <c r="M150" s="3">
        <f t="shared" si="6"/>
      </c>
      <c r="O150" s="14"/>
      <c r="P150" s="15"/>
      <c r="Q150" s="14"/>
      <c r="R150" s="15"/>
      <c r="S150" s="14"/>
      <c r="U150" s="14"/>
      <c r="W150" s="14"/>
      <c r="Y150" s="14"/>
      <c r="AA150" s="14"/>
      <c r="AC150" s="14"/>
      <c r="AF150">
        <f t="shared" si="7"/>
      </c>
      <c r="AG150">
        <f t="shared" si="8"/>
      </c>
    </row>
    <row r="151" spans="13:33" ht="12.75">
      <c r="M151" s="3">
        <f t="shared" si="6"/>
      </c>
      <c r="O151" s="14"/>
      <c r="P151" s="15"/>
      <c r="Q151" s="14"/>
      <c r="R151" s="15"/>
      <c r="S151" s="14"/>
      <c r="U151" s="14"/>
      <c r="W151" s="14"/>
      <c r="Y151" s="14"/>
      <c r="AA151" s="14"/>
      <c r="AC151" s="14"/>
      <c r="AF151">
        <f t="shared" si="7"/>
      </c>
      <c r="AG151">
        <f t="shared" si="8"/>
      </c>
    </row>
    <row r="152" spans="13:33" ht="12.75">
      <c r="M152" s="3">
        <f t="shared" si="6"/>
      </c>
      <c r="O152" s="14"/>
      <c r="P152" s="15"/>
      <c r="Q152" s="14"/>
      <c r="R152" s="15"/>
      <c r="S152" s="14"/>
      <c r="U152" s="14"/>
      <c r="W152" s="14"/>
      <c r="Y152" s="14"/>
      <c r="AA152" s="14"/>
      <c r="AC152" s="14"/>
      <c r="AF152">
        <f t="shared" si="7"/>
      </c>
      <c r="AG152">
        <f t="shared" si="8"/>
      </c>
    </row>
    <row r="153" spans="13:33" ht="12.75">
      <c r="M153" s="3">
        <f t="shared" si="6"/>
      </c>
      <c r="O153" s="14"/>
      <c r="P153" s="15"/>
      <c r="Q153" s="14"/>
      <c r="R153" s="15"/>
      <c r="S153" s="14"/>
      <c r="U153" s="14"/>
      <c r="W153" s="14"/>
      <c r="Y153" s="14"/>
      <c r="AA153" s="14"/>
      <c r="AC153" s="14"/>
      <c r="AF153">
        <f t="shared" si="7"/>
      </c>
      <c r="AG153">
        <f t="shared" si="8"/>
      </c>
    </row>
    <row r="154" spans="13:33" ht="12.75">
      <c r="M154" s="3">
        <f t="shared" si="6"/>
      </c>
      <c r="O154" s="14"/>
      <c r="P154" s="15"/>
      <c r="Q154" s="14"/>
      <c r="R154" s="15"/>
      <c r="S154" s="14"/>
      <c r="U154" s="14"/>
      <c r="W154" s="14"/>
      <c r="Y154" s="14"/>
      <c r="AA154" s="14"/>
      <c r="AC154" s="14"/>
      <c r="AF154">
        <f t="shared" si="7"/>
      </c>
      <c r="AG154">
        <f t="shared" si="8"/>
      </c>
    </row>
    <row r="155" spans="13:33" ht="12.75">
      <c r="M155" s="3">
        <f t="shared" si="6"/>
      </c>
      <c r="O155" s="14"/>
      <c r="P155" s="15"/>
      <c r="Q155" s="14"/>
      <c r="R155" s="15"/>
      <c r="S155" s="14"/>
      <c r="U155" s="14"/>
      <c r="W155" s="14"/>
      <c r="Y155" s="14"/>
      <c r="AA155" s="14"/>
      <c r="AC155" s="14"/>
      <c r="AF155">
        <f t="shared" si="7"/>
      </c>
      <c r="AG155">
        <f t="shared" si="8"/>
      </c>
    </row>
    <row r="156" spans="13:33" ht="12.75">
      <c r="M156" s="3">
        <f t="shared" si="6"/>
      </c>
      <c r="O156" s="14"/>
      <c r="P156" s="15"/>
      <c r="Q156" s="14"/>
      <c r="R156" s="15"/>
      <c r="S156" s="14"/>
      <c r="U156" s="14"/>
      <c r="W156" s="14"/>
      <c r="Y156" s="14"/>
      <c r="AA156" s="14"/>
      <c r="AC156" s="14"/>
      <c r="AF156">
        <f t="shared" si="7"/>
      </c>
      <c r="AG156">
        <f t="shared" si="8"/>
      </c>
    </row>
    <row r="157" spans="13:33" ht="12.75">
      <c r="M157" s="3">
        <f t="shared" si="6"/>
      </c>
      <c r="O157" s="14"/>
      <c r="P157" s="15"/>
      <c r="Q157" s="14"/>
      <c r="R157" s="15"/>
      <c r="S157" s="14"/>
      <c r="U157" s="14"/>
      <c r="W157" s="14"/>
      <c r="Y157" s="14"/>
      <c r="AA157" s="14"/>
      <c r="AC157" s="14"/>
      <c r="AF157">
        <f t="shared" si="7"/>
      </c>
      <c r="AG157">
        <f t="shared" si="8"/>
      </c>
    </row>
    <row r="158" spans="13:33" ht="12.75">
      <c r="M158" s="3">
        <f t="shared" si="6"/>
      </c>
      <c r="O158" s="14"/>
      <c r="P158" s="15"/>
      <c r="Q158" s="14"/>
      <c r="R158" s="15"/>
      <c r="S158" s="14"/>
      <c r="U158" s="14"/>
      <c r="W158" s="14"/>
      <c r="Y158" s="14"/>
      <c r="AA158" s="14"/>
      <c r="AC158" s="14"/>
      <c r="AF158">
        <f t="shared" si="7"/>
      </c>
      <c r="AG158">
        <f t="shared" si="8"/>
      </c>
    </row>
    <row r="159" spans="13:33" ht="12.75">
      <c r="M159" s="3">
        <f t="shared" si="6"/>
      </c>
      <c r="O159" s="14"/>
      <c r="P159" s="15"/>
      <c r="Q159" s="14"/>
      <c r="R159" s="15"/>
      <c r="S159" s="14"/>
      <c r="U159" s="14"/>
      <c r="W159" s="14"/>
      <c r="Y159" s="14"/>
      <c r="AA159" s="14"/>
      <c r="AC159" s="14"/>
      <c r="AF159">
        <f t="shared" si="7"/>
      </c>
      <c r="AG159">
        <f t="shared" si="8"/>
      </c>
    </row>
    <row r="160" spans="13:33" ht="12.75">
      <c r="M160" s="3">
        <f t="shared" si="6"/>
      </c>
      <c r="O160" s="14"/>
      <c r="P160" s="15"/>
      <c r="Q160" s="14"/>
      <c r="R160" s="15"/>
      <c r="S160" s="14"/>
      <c r="U160" s="14"/>
      <c r="W160" s="14"/>
      <c r="Y160" s="14"/>
      <c r="AA160" s="14"/>
      <c r="AC160" s="14"/>
      <c r="AF160">
        <f t="shared" si="7"/>
      </c>
      <c r="AG160">
        <f t="shared" si="8"/>
      </c>
    </row>
    <row r="161" spans="13:33" ht="12.75">
      <c r="M161" s="3">
        <f t="shared" si="6"/>
      </c>
      <c r="O161" s="14"/>
      <c r="P161" s="15"/>
      <c r="Q161" s="14"/>
      <c r="R161" s="15"/>
      <c r="S161" s="14"/>
      <c r="U161" s="14"/>
      <c r="W161" s="14"/>
      <c r="Y161" s="14"/>
      <c r="AA161" s="14"/>
      <c r="AC161" s="14"/>
      <c r="AF161">
        <f t="shared" si="7"/>
      </c>
      <c r="AG161">
        <f t="shared" si="8"/>
      </c>
    </row>
    <row r="162" spans="13:33" ht="12.75">
      <c r="M162" s="3">
        <f t="shared" si="6"/>
      </c>
      <c r="O162" s="14"/>
      <c r="P162" s="15"/>
      <c r="Q162" s="14"/>
      <c r="R162" s="15"/>
      <c r="S162" s="14"/>
      <c r="U162" s="14"/>
      <c r="W162" s="14"/>
      <c r="Y162" s="14"/>
      <c r="AA162" s="14"/>
      <c r="AC162" s="14"/>
      <c r="AF162">
        <f t="shared" si="7"/>
      </c>
      <c r="AG162">
        <f t="shared" si="8"/>
      </c>
    </row>
    <row r="163" spans="13:33" ht="12.75">
      <c r="M163" s="3">
        <f t="shared" si="6"/>
      </c>
      <c r="O163" s="14"/>
      <c r="P163" s="15"/>
      <c r="Q163" s="14"/>
      <c r="R163" s="15"/>
      <c r="S163" s="14"/>
      <c r="U163" s="14"/>
      <c r="W163" s="14"/>
      <c r="Y163" s="14"/>
      <c r="AA163" s="14"/>
      <c r="AC163" s="14"/>
      <c r="AF163">
        <f t="shared" si="7"/>
      </c>
      <c r="AG163">
        <f t="shared" si="8"/>
      </c>
    </row>
    <row r="164" spans="13:33" ht="12.75">
      <c r="M164" s="3">
        <f t="shared" si="6"/>
      </c>
      <c r="O164" s="14"/>
      <c r="P164" s="15"/>
      <c r="Q164" s="14"/>
      <c r="R164" s="15"/>
      <c r="S164" s="14"/>
      <c r="U164" s="14"/>
      <c r="W164" s="14"/>
      <c r="Y164" s="14"/>
      <c r="AA164" s="14"/>
      <c r="AC164" s="14"/>
      <c r="AF164">
        <f t="shared" si="7"/>
      </c>
      <c r="AG164">
        <f t="shared" si="8"/>
      </c>
    </row>
    <row r="165" spans="13:33" ht="12.75">
      <c r="M165" s="3">
        <f t="shared" si="6"/>
      </c>
      <c r="O165" s="14"/>
      <c r="P165" s="15"/>
      <c r="Q165" s="14"/>
      <c r="R165" s="15"/>
      <c r="S165" s="14"/>
      <c r="U165" s="14"/>
      <c r="W165" s="14"/>
      <c r="Y165" s="14"/>
      <c r="AA165" s="14"/>
      <c r="AC165" s="14"/>
      <c r="AF165">
        <f t="shared" si="7"/>
      </c>
      <c r="AG165">
        <f t="shared" si="8"/>
      </c>
    </row>
    <row r="166" spans="13:33" ht="12.75">
      <c r="M166" s="3">
        <f t="shared" si="6"/>
      </c>
      <c r="O166" s="14"/>
      <c r="P166" s="15"/>
      <c r="Q166" s="14"/>
      <c r="R166" s="15"/>
      <c r="S166" s="14"/>
      <c r="U166" s="14"/>
      <c r="W166" s="14"/>
      <c r="Y166" s="14"/>
      <c r="AA166" s="14"/>
      <c r="AC166" s="14"/>
      <c r="AF166">
        <f t="shared" si="7"/>
      </c>
      <c r="AG166">
        <f t="shared" si="8"/>
      </c>
    </row>
    <row r="167" spans="13:33" ht="12.75">
      <c r="M167" s="3">
        <f t="shared" si="6"/>
      </c>
      <c r="O167" s="14"/>
      <c r="P167" s="15"/>
      <c r="Q167" s="14"/>
      <c r="R167" s="15"/>
      <c r="S167" s="14"/>
      <c r="U167" s="14"/>
      <c r="W167" s="14"/>
      <c r="Y167" s="14"/>
      <c r="AA167" s="14"/>
      <c r="AC167" s="14"/>
      <c r="AF167">
        <f t="shared" si="7"/>
      </c>
      <c r="AG167">
        <f t="shared" si="8"/>
      </c>
    </row>
    <row r="168" spans="13:33" ht="12.75">
      <c r="M168" s="3">
        <f t="shared" si="6"/>
      </c>
      <c r="O168" s="14"/>
      <c r="P168" s="15"/>
      <c r="Q168" s="14"/>
      <c r="R168" s="15"/>
      <c r="S168" s="14"/>
      <c r="U168" s="14"/>
      <c r="W168" s="14"/>
      <c r="Y168" s="14"/>
      <c r="AA168" s="14"/>
      <c r="AC168" s="14"/>
      <c r="AF168">
        <f t="shared" si="7"/>
      </c>
      <c r="AG168">
        <f t="shared" si="8"/>
      </c>
    </row>
    <row r="169" spans="13:33" ht="12.75">
      <c r="M169" s="3">
        <f t="shared" si="6"/>
      </c>
      <c r="O169" s="14"/>
      <c r="P169" s="15"/>
      <c r="Q169" s="14"/>
      <c r="R169" s="15"/>
      <c r="S169" s="14"/>
      <c r="U169" s="14"/>
      <c r="W169" s="14"/>
      <c r="Y169" s="14"/>
      <c r="AA169" s="14"/>
      <c r="AC169" s="14"/>
      <c r="AF169">
        <f t="shared" si="7"/>
      </c>
      <c r="AG169">
        <f t="shared" si="8"/>
      </c>
    </row>
    <row r="170" spans="13:33" ht="12.75">
      <c r="M170" s="3">
        <f t="shared" si="6"/>
      </c>
      <c r="O170" s="14"/>
      <c r="P170" s="15"/>
      <c r="Q170" s="14"/>
      <c r="R170" s="15"/>
      <c r="S170" s="14"/>
      <c r="U170" s="14"/>
      <c r="W170" s="14"/>
      <c r="Y170" s="14"/>
      <c r="AA170" s="14"/>
      <c r="AC170" s="14"/>
      <c r="AF170">
        <f t="shared" si="7"/>
      </c>
      <c r="AG170">
        <f t="shared" si="8"/>
      </c>
    </row>
    <row r="171" spans="13:33" ht="12.75">
      <c r="M171" s="3">
        <f t="shared" si="6"/>
      </c>
      <c r="O171" s="14"/>
      <c r="P171" s="15"/>
      <c r="Q171" s="14"/>
      <c r="R171" s="15"/>
      <c r="S171" s="14"/>
      <c r="U171" s="14"/>
      <c r="W171" s="14"/>
      <c r="Y171" s="14"/>
      <c r="AA171" s="14"/>
      <c r="AC171" s="14"/>
      <c r="AF171">
        <f t="shared" si="7"/>
      </c>
      <c r="AG171">
        <f t="shared" si="8"/>
      </c>
    </row>
    <row r="172" spans="13:33" ht="12.75">
      <c r="M172" s="3">
        <f t="shared" si="6"/>
      </c>
      <c r="O172" s="14"/>
      <c r="P172" s="15"/>
      <c r="Q172" s="14"/>
      <c r="R172" s="15"/>
      <c r="S172" s="14"/>
      <c r="U172" s="14"/>
      <c r="W172" s="14"/>
      <c r="Y172" s="14"/>
      <c r="AA172" s="14"/>
      <c r="AC172" s="14"/>
      <c r="AF172">
        <f t="shared" si="7"/>
      </c>
      <c r="AG172">
        <f t="shared" si="8"/>
      </c>
    </row>
    <row r="173" spans="13:33" ht="12.75">
      <c r="M173" s="3">
        <f t="shared" si="6"/>
      </c>
      <c r="O173" s="14"/>
      <c r="P173" s="15"/>
      <c r="Q173" s="14"/>
      <c r="R173" s="15"/>
      <c r="S173" s="14"/>
      <c r="U173" s="14"/>
      <c r="W173" s="14"/>
      <c r="Y173" s="14"/>
      <c r="AA173" s="14"/>
      <c r="AC173" s="14"/>
      <c r="AF173">
        <f t="shared" si="7"/>
      </c>
      <c r="AG173">
        <f t="shared" si="8"/>
      </c>
    </row>
    <row r="174" spans="13:33" ht="12.75">
      <c r="M174" s="3">
        <f t="shared" si="6"/>
      </c>
      <c r="O174" s="14"/>
      <c r="P174" s="15"/>
      <c r="Q174" s="14"/>
      <c r="R174" s="15"/>
      <c r="S174" s="14"/>
      <c r="U174" s="14"/>
      <c r="W174" s="14"/>
      <c r="Y174" s="14"/>
      <c r="AA174" s="14"/>
      <c r="AC174" s="14"/>
      <c r="AF174">
        <f t="shared" si="7"/>
      </c>
      <c r="AG174">
        <f t="shared" si="8"/>
      </c>
    </row>
    <row r="175" spans="13:33" ht="12.75">
      <c r="M175" s="3">
        <f t="shared" si="6"/>
      </c>
      <c r="O175" s="14"/>
      <c r="P175" s="15"/>
      <c r="Q175" s="14"/>
      <c r="R175" s="15"/>
      <c r="S175" s="14"/>
      <c r="U175" s="14"/>
      <c r="W175" s="14"/>
      <c r="Y175" s="14"/>
      <c r="AA175" s="14"/>
      <c r="AC175" s="14"/>
      <c r="AF175">
        <f t="shared" si="7"/>
      </c>
      <c r="AG175">
        <f t="shared" si="8"/>
      </c>
    </row>
    <row r="176" spans="13:33" ht="12.75">
      <c r="M176" s="3">
        <f t="shared" si="6"/>
      </c>
      <c r="O176" s="14"/>
      <c r="P176" s="15"/>
      <c r="Q176" s="14"/>
      <c r="R176" s="15"/>
      <c r="S176" s="14"/>
      <c r="U176" s="14"/>
      <c r="W176" s="14"/>
      <c r="Y176" s="14"/>
      <c r="AA176" s="14"/>
      <c r="AC176" s="14"/>
      <c r="AF176">
        <f t="shared" si="7"/>
      </c>
      <c r="AG176">
        <f t="shared" si="8"/>
      </c>
    </row>
    <row r="177" spans="13:33" ht="12.75">
      <c r="M177" s="3">
        <f t="shared" si="6"/>
      </c>
      <c r="O177" s="14"/>
      <c r="P177" s="15"/>
      <c r="Q177" s="14"/>
      <c r="R177" s="15"/>
      <c r="S177" s="14"/>
      <c r="U177" s="14"/>
      <c r="W177" s="14"/>
      <c r="Y177" s="14"/>
      <c r="AA177" s="14"/>
      <c r="AC177" s="14"/>
      <c r="AF177">
        <f t="shared" si="7"/>
      </c>
      <c r="AG177">
        <f t="shared" si="8"/>
      </c>
    </row>
    <row r="178" spans="13:33" ht="12.75">
      <c r="M178" s="3">
        <f t="shared" si="6"/>
      </c>
      <c r="O178" s="14"/>
      <c r="P178" s="15"/>
      <c r="Q178" s="14"/>
      <c r="R178" s="15"/>
      <c r="S178" s="14"/>
      <c r="U178" s="14"/>
      <c r="W178" s="14"/>
      <c r="Y178" s="14"/>
      <c r="AA178" s="14"/>
      <c r="AC178" s="14"/>
      <c r="AF178">
        <f t="shared" si="7"/>
      </c>
      <c r="AG178">
        <f t="shared" si="8"/>
      </c>
    </row>
    <row r="179" spans="13:33" ht="12.75">
      <c r="M179" s="3">
        <f t="shared" si="6"/>
      </c>
      <c r="O179" s="14"/>
      <c r="P179" s="15"/>
      <c r="Q179" s="14"/>
      <c r="R179" s="15"/>
      <c r="S179" s="14"/>
      <c r="U179" s="14"/>
      <c r="W179" s="14"/>
      <c r="Y179" s="14"/>
      <c r="AA179" s="14"/>
      <c r="AC179" s="14"/>
      <c r="AF179">
        <f t="shared" si="7"/>
      </c>
      <c r="AG179">
        <f t="shared" si="8"/>
      </c>
    </row>
    <row r="180" spans="13:33" ht="12.75">
      <c r="M180" s="3">
        <f t="shared" si="6"/>
      </c>
      <c r="O180" s="14"/>
      <c r="P180" s="15"/>
      <c r="Q180" s="14"/>
      <c r="R180" s="15"/>
      <c r="S180" s="14"/>
      <c r="U180" s="14"/>
      <c r="W180" s="14"/>
      <c r="Y180" s="14"/>
      <c r="AA180" s="14"/>
      <c r="AC180" s="14"/>
      <c r="AF180">
        <f t="shared" si="7"/>
      </c>
      <c r="AG180">
        <f t="shared" si="8"/>
      </c>
    </row>
    <row r="181" spans="13:33" ht="12.75">
      <c r="M181" s="3">
        <f t="shared" si="6"/>
      </c>
      <c r="O181" s="14"/>
      <c r="P181" s="15"/>
      <c r="Q181" s="14"/>
      <c r="R181" s="15"/>
      <c r="S181" s="14"/>
      <c r="U181" s="14"/>
      <c r="W181" s="14"/>
      <c r="Y181" s="14"/>
      <c r="AA181" s="14"/>
      <c r="AC181" s="14"/>
      <c r="AF181">
        <f t="shared" si="7"/>
      </c>
      <c r="AG181">
        <f t="shared" si="8"/>
      </c>
    </row>
    <row r="182" spans="13:33" ht="12.75">
      <c r="M182" s="3">
        <f t="shared" si="6"/>
      </c>
      <c r="O182" s="14"/>
      <c r="P182" s="15"/>
      <c r="Q182" s="14"/>
      <c r="R182" s="15"/>
      <c r="S182" s="14"/>
      <c r="U182" s="14"/>
      <c r="W182" s="14"/>
      <c r="Y182" s="14"/>
      <c r="AA182" s="14"/>
      <c r="AC182" s="14"/>
      <c r="AF182">
        <f t="shared" si="7"/>
      </c>
      <c r="AG182">
        <f t="shared" si="8"/>
      </c>
    </row>
    <row r="183" spans="13:33" ht="12.75">
      <c r="M183" s="3">
        <f t="shared" si="6"/>
      </c>
      <c r="O183" s="14"/>
      <c r="P183" s="15"/>
      <c r="Q183" s="14"/>
      <c r="R183" s="15"/>
      <c r="S183" s="14"/>
      <c r="U183" s="14"/>
      <c r="W183" s="14"/>
      <c r="Y183" s="14"/>
      <c r="AA183" s="14"/>
      <c r="AC183" s="14"/>
      <c r="AF183">
        <f t="shared" si="7"/>
      </c>
      <c r="AG183">
        <f t="shared" si="8"/>
      </c>
    </row>
    <row r="184" spans="13:33" ht="12.75">
      <c r="M184" s="3">
        <f t="shared" si="6"/>
      </c>
      <c r="O184" s="14"/>
      <c r="P184" s="15"/>
      <c r="Q184" s="14"/>
      <c r="R184" s="15"/>
      <c r="S184" s="14"/>
      <c r="U184" s="14"/>
      <c r="W184" s="14"/>
      <c r="Y184" s="14"/>
      <c r="AA184" s="14"/>
      <c r="AC184" s="14"/>
      <c r="AF184">
        <f t="shared" si="7"/>
      </c>
      <c r="AG184">
        <f t="shared" si="8"/>
      </c>
    </row>
    <row r="185" spans="13:33" ht="12.75">
      <c r="M185" s="3">
        <f t="shared" si="6"/>
      </c>
      <c r="O185" s="14"/>
      <c r="P185" s="15"/>
      <c r="Q185" s="14"/>
      <c r="R185" s="15"/>
      <c r="S185" s="14"/>
      <c r="U185" s="14"/>
      <c r="W185" s="14"/>
      <c r="Y185" s="14"/>
      <c r="AA185" s="14"/>
      <c r="AC185" s="14"/>
      <c r="AF185">
        <f t="shared" si="7"/>
      </c>
      <c r="AG185">
        <f t="shared" si="8"/>
      </c>
    </row>
    <row r="186" spans="13:33" ht="12.75">
      <c r="M186" s="3">
        <f t="shared" si="6"/>
      </c>
      <c r="O186" s="14"/>
      <c r="P186" s="15"/>
      <c r="Q186" s="14"/>
      <c r="R186" s="15"/>
      <c r="S186" s="14"/>
      <c r="U186" s="14"/>
      <c r="W186" s="14"/>
      <c r="Y186" s="14"/>
      <c r="AA186" s="14"/>
      <c r="AC186" s="14"/>
      <c r="AF186">
        <f t="shared" si="7"/>
      </c>
      <c r="AG186">
        <f t="shared" si="8"/>
      </c>
    </row>
    <row r="187" spans="13:33" ht="12.75">
      <c r="M187" s="3">
        <f t="shared" si="6"/>
      </c>
      <c r="O187" s="14"/>
      <c r="P187" s="15"/>
      <c r="Q187" s="14"/>
      <c r="R187" s="15"/>
      <c r="S187" s="14"/>
      <c r="U187" s="14"/>
      <c r="W187" s="14"/>
      <c r="Y187" s="14"/>
      <c r="AA187" s="14"/>
      <c r="AC187" s="14"/>
      <c r="AF187">
        <f t="shared" si="7"/>
      </c>
      <c r="AG187">
        <f t="shared" si="8"/>
      </c>
    </row>
    <row r="188" spans="13:33" ht="12.75">
      <c r="M188" s="3">
        <f t="shared" si="6"/>
      </c>
      <c r="O188" s="14"/>
      <c r="P188" s="15"/>
      <c r="Q188" s="14"/>
      <c r="R188" s="15"/>
      <c r="S188" s="14"/>
      <c r="U188" s="14"/>
      <c r="W188" s="14"/>
      <c r="Y188" s="14"/>
      <c r="AA188" s="14"/>
      <c r="AC188" s="14"/>
      <c r="AF188">
        <f t="shared" si="7"/>
      </c>
      <c r="AG188">
        <f t="shared" si="8"/>
      </c>
    </row>
  </sheetData>
  <autoFilter ref="A3:AG188"/>
  <mergeCells count="8">
    <mergeCell ref="O2:P2"/>
    <mergeCell ref="Q2:R2"/>
    <mergeCell ref="S2:T2"/>
    <mergeCell ref="U2:V2"/>
    <mergeCell ref="W2:X2"/>
    <mergeCell ref="Y2:Z2"/>
    <mergeCell ref="AA2:AB2"/>
    <mergeCell ref="AC2:AD2"/>
  </mergeCells>
  <dataValidations count="1">
    <dataValidation type="list" allowBlank="1" showInputMessage="1" showErrorMessage="1" error="A for Accept&#10;R for Reject" sqref="Y4:Y188 Q4:Q188 AC4:AC188 O4:O188 U4:U188 S4:S188 AA4:AA188 W4:W188">
      <formula1>"A, R"</formula1>
    </dataValidation>
  </dataValidation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2:J26"/>
  <sheetViews>
    <sheetView workbookViewId="0" topLeftCell="A1">
      <selection activeCell="G30" sqref="G30"/>
    </sheetView>
  </sheetViews>
  <sheetFormatPr defaultColWidth="9.140625" defaultRowHeight="12.75"/>
  <cols>
    <col min="1" max="1" width="16.8515625" style="0" customWidth="1"/>
    <col min="2" max="3" width="18.00390625" style="0" bestFit="1" customWidth="1"/>
    <col min="4" max="4" width="10.57421875" style="0" bestFit="1" customWidth="1"/>
    <col min="5" max="5" width="4.7109375" style="0" customWidth="1"/>
    <col min="6" max="6" width="24.140625" style="0" customWidth="1"/>
    <col min="7" max="7" width="11.28125" style="0" customWidth="1"/>
    <col min="8" max="8" width="10.28125" style="0" customWidth="1"/>
    <col min="9" max="9" width="8.7109375" style="0" customWidth="1"/>
    <col min="10" max="10" width="10.8515625" style="0" customWidth="1"/>
  </cols>
  <sheetData>
    <row r="2" spans="6:10" ht="12.75">
      <c r="F2" s="16" t="s">
        <v>27</v>
      </c>
      <c r="G2" s="16" t="s">
        <v>28</v>
      </c>
      <c r="H2" s="16" t="s">
        <v>29</v>
      </c>
      <c r="I2" s="16" t="s">
        <v>30</v>
      </c>
      <c r="J2" s="16" t="s">
        <v>31</v>
      </c>
    </row>
    <row r="3" spans="1:4" ht="12.75">
      <c r="A3" s="17" t="s">
        <v>53</v>
      </c>
      <c r="B3" s="17" t="s">
        <v>206</v>
      </c>
      <c r="C3" s="18"/>
      <c r="D3" s="19"/>
    </row>
    <row r="4" spans="1:10" ht="12.75">
      <c r="A4" s="17" t="s">
        <v>18</v>
      </c>
      <c r="B4" s="20" t="s">
        <v>213</v>
      </c>
      <c r="C4" s="21" t="s">
        <v>218</v>
      </c>
      <c r="D4" s="22" t="s">
        <v>54</v>
      </c>
      <c r="H4" s="16" t="s">
        <v>32</v>
      </c>
      <c r="I4" s="16" t="s">
        <v>30</v>
      </c>
      <c r="J4" s="16" t="s">
        <v>31</v>
      </c>
    </row>
    <row r="5" spans="1:10" ht="12.75">
      <c r="A5" s="20">
        <v>0</v>
      </c>
      <c r="B5" s="23">
        <v>4</v>
      </c>
      <c r="C5" s="24">
        <v>5</v>
      </c>
      <c r="D5" s="25">
        <v>9</v>
      </c>
      <c r="F5" t="s">
        <v>230</v>
      </c>
      <c r="H5">
        <f>COUNTIF(Comments!$AF$4:$AF$715,A5)</f>
        <v>0</v>
      </c>
      <c r="I5">
        <f>COUNTIF(Comments!$AG$4:$AG$715,A5)</f>
        <v>5</v>
      </c>
      <c r="J5">
        <f>D5-(H5+I5)</f>
        <v>4</v>
      </c>
    </row>
    <row r="6" spans="1:10" ht="12.75">
      <c r="A6" s="26">
        <v>2</v>
      </c>
      <c r="B6" s="27">
        <v>2</v>
      </c>
      <c r="C6" s="28"/>
      <c r="D6" s="29">
        <v>2</v>
      </c>
      <c r="F6" t="s">
        <v>34</v>
      </c>
      <c r="G6" t="s">
        <v>601</v>
      </c>
      <c r="H6">
        <f>COUNTIF(Comments!$AF$4:$AF$715,A6)</f>
        <v>2</v>
      </c>
      <c r="I6">
        <f>COUNTIF(Comments!$AG$4:$AG$715,A6)</f>
        <v>0</v>
      </c>
      <c r="J6">
        <f aca="true" t="shared" si="0" ref="J6:J23">D6-(H6+I6)</f>
        <v>0</v>
      </c>
    </row>
    <row r="7" spans="1:10" ht="12.75">
      <c r="A7" s="26">
        <v>3</v>
      </c>
      <c r="B7" s="27">
        <v>5</v>
      </c>
      <c r="C7" s="28">
        <v>1</v>
      </c>
      <c r="D7" s="29">
        <v>6</v>
      </c>
      <c r="F7" t="s">
        <v>35</v>
      </c>
      <c r="G7" t="s">
        <v>601</v>
      </c>
      <c r="H7">
        <f>COUNTIF(Comments!$AF$4:$AF$715,A7)</f>
        <v>4</v>
      </c>
      <c r="I7">
        <f>COUNTIF(Comments!$AG$4:$AG$715,A7)</f>
        <v>0</v>
      </c>
      <c r="J7">
        <f t="shared" si="0"/>
        <v>2</v>
      </c>
    </row>
    <row r="8" spans="1:10" ht="12.75">
      <c r="A8" s="26">
        <v>4</v>
      </c>
      <c r="B8" s="27">
        <v>2</v>
      </c>
      <c r="C8" s="28"/>
      <c r="D8" s="29">
        <v>2</v>
      </c>
      <c r="F8" t="s">
        <v>36</v>
      </c>
      <c r="G8" t="s">
        <v>601</v>
      </c>
      <c r="H8">
        <f>COUNTIF(Comments!$AF$4:$AF$715,A8)</f>
        <v>2</v>
      </c>
      <c r="I8">
        <f>COUNTIF(Comments!$AG$4:$AG$715,A8)</f>
        <v>0</v>
      </c>
      <c r="J8">
        <f t="shared" si="0"/>
        <v>0</v>
      </c>
    </row>
    <row r="9" spans="1:10" ht="12.75">
      <c r="A9" s="26">
        <v>5</v>
      </c>
      <c r="B9" s="27">
        <v>11</v>
      </c>
      <c r="C9" s="28">
        <v>2</v>
      </c>
      <c r="D9" s="29">
        <v>13</v>
      </c>
      <c r="F9" t="s">
        <v>37</v>
      </c>
      <c r="G9" t="s">
        <v>604</v>
      </c>
      <c r="H9">
        <f>COUNTIF(Comments!$AF$4:$AF$715,A9)</f>
        <v>12</v>
      </c>
      <c r="I9">
        <f>COUNTIF(Comments!$AG$4:$AG$715,A9)</f>
        <v>1</v>
      </c>
      <c r="J9">
        <f t="shared" si="0"/>
        <v>0</v>
      </c>
    </row>
    <row r="10" spans="1:10" ht="12.75">
      <c r="A10" s="26">
        <v>6</v>
      </c>
      <c r="B10" s="27">
        <v>3</v>
      </c>
      <c r="C10" s="28">
        <v>2</v>
      </c>
      <c r="D10" s="29">
        <v>5</v>
      </c>
      <c r="F10" t="s">
        <v>38</v>
      </c>
      <c r="G10" t="s">
        <v>604</v>
      </c>
      <c r="H10">
        <f>COUNTIF(Comments!$AF$4:$AF$715,A10)</f>
        <v>5</v>
      </c>
      <c r="I10">
        <f>COUNTIF(Comments!$AG$4:$AG$715,A10)</f>
        <v>0</v>
      </c>
      <c r="J10">
        <f t="shared" si="0"/>
        <v>0</v>
      </c>
    </row>
    <row r="11" spans="1:10" ht="12.75">
      <c r="A11" s="26">
        <v>7</v>
      </c>
      <c r="B11" s="27">
        <v>7</v>
      </c>
      <c r="C11" s="28">
        <v>7</v>
      </c>
      <c r="D11" s="29">
        <v>14</v>
      </c>
      <c r="F11" t="s">
        <v>39</v>
      </c>
      <c r="G11" t="s">
        <v>601</v>
      </c>
      <c r="H11">
        <f>COUNTIF(Comments!$AF$4:$AF$715,A11)</f>
        <v>13</v>
      </c>
      <c r="I11">
        <f>COUNTIF(Comments!$AG$4:$AG$715,A11)</f>
        <v>0</v>
      </c>
      <c r="J11">
        <f t="shared" si="0"/>
        <v>1</v>
      </c>
    </row>
    <row r="12" spans="1:10" ht="12.75">
      <c r="A12" s="26">
        <v>8.1</v>
      </c>
      <c r="B12" s="27">
        <v>4</v>
      </c>
      <c r="C12" s="28">
        <v>1</v>
      </c>
      <c r="D12" s="29">
        <v>5</v>
      </c>
      <c r="F12" t="s">
        <v>40</v>
      </c>
      <c r="G12" t="s">
        <v>603</v>
      </c>
      <c r="H12">
        <f>COUNTIF(Comments!$AF$4:$AF$715,A12)</f>
        <v>4</v>
      </c>
      <c r="I12">
        <f>COUNTIF(Comments!$AG$4:$AG$715,A12)</f>
        <v>1</v>
      </c>
      <c r="J12">
        <f t="shared" si="0"/>
        <v>0</v>
      </c>
    </row>
    <row r="13" spans="1:10" ht="12.75">
      <c r="A13" s="26">
        <v>8.2</v>
      </c>
      <c r="B13" s="27">
        <v>2</v>
      </c>
      <c r="C13" s="28"/>
      <c r="D13" s="29">
        <v>2</v>
      </c>
      <c r="F13" t="s">
        <v>41</v>
      </c>
      <c r="G13" t="s">
        <v>603</v>
      </c>
      <c r="H13">
        <f>COUNTIF(Comments!$AF$4:$AF$715,A13)</f>
        <v>2</v>
      </c>
      <c r="I13">
        <f>COUNTIF(Comments!$AG$4:$AG$715,A13)</f>
        <v>0</v>
      </c>
      <c r="J13">
        <f t="shared" si="0"/>
        <v>0</v>
      </c>
    </row>
    <row r="14" spans="1:10" ht="12.75">
      <c r="A14" s="26">
        <v>8.4</v>
      </c>
      <c r="B14" s="27">
        <v>10</v>
      </c>
      <c r="C14" s="28">
        <v>15</v>
      </c>
      <c r="D14" s="29">
        <v>25</v>
      </c>
      <c r="F14" t="s">
        <v>44</v>
      </c>
      <c r="G14" t="s">
        <v>605</v>
      </c>
      <c r="H14">
        <f>COUNTIF(Comments!$AF$4:$AF$715,A14)</f>
        <v>19</v>
      </c>
      <c r="I14">
        <f>COUNTIF(Comments!$AG$4:$AG$715,A14)</f>
        <v>1</v>
      </c>
      <c r="J14">
        <f t="shared" si="0"/>
        <v>5</v>
      </c>
    </row>
    <row r="15" spans="1:10" ht="12.75">
      <c r="A15" s="26">
        <v>8.5</v>
      </c>
      <c r="B15" s="27">
        <v>9</v>
      </c>
      <c r="C15" s="28">
        <v>18</v>
      </c>
      <c r="D15" s="29">
        <v>27</v>
      </c>
      <c r="F15" t="s">
        <v>45</v>
      </c>
      <c r="G15" t="s">
        <v>602</v>
      </c>
      <c r="H15">
        <f>COUNTIF(Comments!$AF$4:$AF$715,A15)</f>
        <v>26</v>
      </c>
      <c r="I15">
        <f>COUNTIF(Comments!$AG$4:$AG$715,A15)</f>
        <v>1</v>
      </c>
      <c r="J15">
        <f t="shared" si="0"/>
        <v>0</v>
      </c>
    </row>
    <row r="16" spans="1:10" ht="12.75">
      <c r="A16" s="26">
        <v>8.7</v>
      </c>
      <c r="B16" s="27"/>
      <c r="C16" s="28">
        <v>2</v>
      </c>
      <c r="D16" s="29">
        <v>2</v>
      </c>
      <c r="F16" t="s">
        <v>46</v>
      </c>
      <c r="G16" t="s">
        <v>602</v>
      </c>
      <c r="H16">
        <f>COUNTIF(Comments!$AF$4:$AF$715,A16)</f>
        <v>2</v>
      </c>
      <c r="I16">
        <f>COUNTIF(Comments!$AG$4:$AG$715,A16)</f>
        <v>0</v>
      </c>
      <c r="J16">
        <f t="shared" si="0"/>
        <v>0</v>
      </c>
    </row>
    <row r="17" spans="1:10" ht="12.75">
      <c r="A17" s="26">
        <v>11</v>
      </c>
      <c r="B17" s="27"/>
      <c r="C17" s="28">
        <v>1</v>
      </c>
      <c r="D17" s="29">
        <v>1</v>
      </c>
      <c r="F17" t="s">
        <v>33</v>
      </c>
      <c r="G17" t="s">
        <v>602</v>
      </c>
      <c r="H17">
        <f>COUNTIF(Comments!$AF$4:$AF$715,A17)</f>
        <v>1</v>
      </c>
      <c r="I17">
        <f>COUNTIF(Comments!$AG$4:$AG$715,A17)</f>
        <v>0</v>
      </c>
      <c r="J17">
        <f t="shared" si="0"/>
        <v>0</v>
      </c>
    </row>
    <row r="18" spans="1:10" ht="12.75">
      <c r="A18" s="26" t="s">
        <v>24</v>
      </c>
      <c r="B18" s="27">
        <v>5</v>
      </c>
      <c r="C18" s="28">
        <v>3</v>
      </c>
      <c r="D18" s="29">
        <v>8</v>
      </c>
      <c r="F18" t="s">
        <v>42</v>
      </c>
      <c r="G18" t="s">
        <v>603</v>
      </c>
      <c r="H18">
        <f>COUNTIF(Comments!$AF$4:$AF$715,A18)</f>
        <v>8</v>
      </c>
      <c r="I18">
        <f>COUNTIF(Comments!$AG$4:$AG$715,A18)</f>
        <v>0</v>
      </c>
      <c r="J18">
        <f t="shared" si="0"/>
        <v>0</v>
      </c>
    </row>
    <row r="19" spans="1:10" ht="12.75">
      <c r="A19" s="26" t="s">
        <v>23</v>
      </c>
      <c r="B19" s="27">
        <v>2</v>
      </c>
      <c r="C19" s="28">
        <v>1</v>
      </c>
      <c r="D19" s="29">
        <v>3</v>
      </c>
      <c r="F19" t="s">
        <v>43</v>
      </c>
      <c r="G19" t="s">
        <v>603</v>
      </c>
      <c r="H19">
        <f>COUNTIF(Comments!$AF$4:$AF$715,A19)</f>
        <v>3</v>
      </c>
      <c r="I19">
        <f>COUNTIF(Comments!$AG$4:$AG$715,A19)</f>
        <v>0</v>
      </c>
      <c r="J19">
        <f t="shared" si="0"/>
        <v>0</v>
      </c>
    </row>
    <row r="20" spans="1:10" ht="12.75">
      <c r="A20" s="26" t="s">
        <v>26</v>
      </c>
      <c r="B20" s="27"/>
      <c r="C20" s="28">
        <v>1</v>
      </c>
      <c r="D20" s="29">
        <v>1</v>
      </c>
      <c r="F20" t="s">
        <v>47</v>
      </c>
      <c r="H20">
        <f>COUNTIF(Comments!$AF$4:$AF$715,A20)</f>
        <v>0</v>
      </c>
      <c r="I20">
        <f>COUNTIF(Comments!$AG$4:$AG$715,A20)</f>
        <v>0</v>
      </c>
      <c r="J20">
        <f t="shared" si="0"/>
        <v>1</v>
      </c>
    </row>
    <row r="21" spans="1:10" ht="12.75">
      <c r="A21" s="26" t="s">
        <v>98</v>
      </c>
      <c r="B21" s="27">
        <v>2</v>
      </c>
      <c r="C21" s="28">
        <v>5</v>
      </c>
      <c r="D21" s="29">
        <v>7</v>
      </c>
      <c r="F21" t="s">
        <v>48</v>
      </c>
      <c r="G21" t="s">
        <v>602</v>
      </c>
      <c r="H21">
        <f>COUNTIF(Comments!$AF$4:$AF$715,A21)</f>
        <v>5</v>
      </c>
      <c r="I21">
        <f>COUNTIF(Comments!$AG$4:$AG$715,A21)</f>
        <v>2</v>
      </c>
      <c r="J21">
        <f t="shared" si="0"/>
        <v>0</v>
      </c>
    </row>
    <row r="22" spans="1:10" ht="12.75">
      <c r="A22" s="26" t="s">
        <v>25</v>
      </c>
      <c r="B22" s="27">
        <v>1</v>
      </c>
      <c r="C22" s="28"/>
      <c r="D22" s="29">
        <v>1</v>
      </c>
      <c r="H22">
        <f>COUNTIF(Comments!$AF$4:$AF$715,A22)</f>
        <v>1</v>
      </c>
      <c r="I22">
        <f>COUNTIF(Comments!$AG$4:$AG$715,A22)</f>
        <v>0</v>
      </c>
      <c r="J22">
        <f t="shared" si="0"/>
        <v>0</v>
      </c>
    </row>
    <row r="23" spans="1:10" ht="12.75">
      <c r="A23" s="26" t="s">
        <v>55</v>
      </c>
      <c r="B23" s="27"/>
      <c r="C23" s="28">
        <v>3</v>
      </c>
      <c r="D23" s="29">
        <v>3</v>
      </c>
      <c r="F23" t="s">
        <v>56</v>
      </c>
      <c r="H23">
        <f>COUNTIF(Comments!$AF$4:$AF$715,A23)</f>
        <v>0</v>
      </c>
      <c r="I23">
        <f>COUNTIF(Comments!$AG$4:$AG$715,A23)</f>
        <v>0</v>
      </c>
      <c r="J23">
        <f t="shared" si="0"/>
        <v>3</v>
      </c>
    </row>
    <row r="24" spans="1:4" ht="12.75">
      <c r="A24" s="30" t="s">
        <v>54</v>
      </c>
      <c r="B24" s="31">
        <v>69</v>
      </c>
      <c r="C24" s="32">
        <v>67</v>
      </c>
      <c r="D24" s="33">
        <v>136</v>
      </c>
    </row>
    <row r="25" ht="12.75">
      <c r="F25" s="16" t="s">
        <v>622</v>
      </c>
    </row>
    <row r="26" spans="6:10" ht="12.75">
      <c r="F26">
        <f>+SUM(H26:J26)</f>
        <v>136</v>
      </c>
      <c r="H26">
        <f>+SUM(H5:H23)</f>
        <v>109</v>
      </c>
      <c r="I26">
        <f>+SUM(I5:I23)</f>
        <v>11</v>
      </c>
      <c r="J26">
        <f>+SUM(J5:J23)</f>
        <v>16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David Halasz (dhala)</cp:lastModifiedBy>
  <cp:lastPrinted>2002-09-17T17:20:54Z</cp:lastPrinted>
  <dcterms:created xsi:type="dcterms:W3CDTF">2002-03-13T18:27:24Z</dcterms:created>
  <dcterms:modified xsi:type="dcterms:W3CDTF">2004-03-17T20:42:40Z</dcterms:modified>
  <cp:category/>
  <cp:version/>
  <cp:contentType/>
  <cp:contentStatus/>
</cp:coreProperties>
</file>