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I Agenda" sheetId="12" r:id="rId12"/>
    <sheet name="TGJ Agenda" sheetId="13" r:id="rId13"/>
    <sheet name="TGK Agenda" sheetId="14" r:id="rId14"/>
    <sheet name="TGM Agenda" sheetId="15" r:id="rId15"/>
    <sheet name="TGN Agenda" sheetId="16" r:id="rId16"/>
    <sheet name="Publicity SC Agenda" sheetId="17" r:id="rId17"/>
    <sheet name="WNG SC Agenda" sheetId="18" r:id="rId18"/>
    <sheet name="FR SG Agenda" sheetId="19" r:id="rId19"/>
    <sheet name="MES SG Agenda" sheetId="20" r:id="rId20"/>
    <sheet name="WAV SG Agenda" sheetId="21" r:id="rId21"/>
    <sheet name="WPP SG Agenda" sheetId="22" r:id="rId22"/>
  </sheets>
  <definedNames>
    <definedName name="_Parse_In" localSheetId="8" hidden="1">'802.11 WG Agenda'!$C$12:$C$53</definedName>
    <definedName name="_Parse_In" localSheetId="6" hidden="1">'Joint 11-15-18-19-20 Mtg'!#REF!</definedName>
    <definedName name="_Parse_Out" localSheetId="8" hidden="1">'802.11 WG Agenda'!#REF!</definedName>
    <definedName name="_Parse_Out" localSheetId="6" hidden="1">'Joint 11-15-18-19-20 Mtg'!#REF!</definedName>
    <definedName name="all">#REF!</definedName>
    <definedName name="circular">#REF!</definedName>
    <definedName name="_xlnm.Print_Area" localSheetId="8">'802.11 WG Agenda'!$C$1:$I$53</definedName>
    <definedName name="_xlnm.Print_Area" localSheetId="7">'802.11 WLAN Graphic'!$B$2:$AD$95</definedName>
    <definedName name="_xlnm.Print_Area" localSheetId="2">'Courtesy Notice'!$B$1:$O$35</definedName>
    <definedName name="_xlnm.Print_Area" localSheetId="6">'Joint 11-15-18-19-20 Mtg'!$C$3:$I$107</definedName>
    <definedName name="_xlnm.Print_Area" localSheetId="10">'TGE Agenda'!#REF!</definedName>
    <definedName name="_xlnm.Print_Area" localSheetId="11">'TGI Agenda'!$A$1:$I$56</definedName>
    <definedName name="_xlnm.Print_Area" localSheetId="12">'TGJ Agenda'!#REF!</definedName>
    <definedName name="_xlnm.Print_Area" localSheetId="14">'TGM Agenda'!#REF!</definedName>
    <definedName name="_xlnm.Print_Area" localSheetId="4">'WG Officers'!$A$1:$M$31</definedName>
    <definedName name="_xlnm.Print_Area" localSheetId="17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11-15-18-19-20 Mtg'!$C$3:$H$107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15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Agenda'!$C$1:$I$53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 Mtg'!$C$3:$I$107</definedName>
    <definedName name="Z_00AABE15_45FB_42F7_A454_BE72949E7A28_.wvu.PrintArea" localSheetId="10" hidden="1">'TGE Agenda'!#REF!</definedName>
    <definedName name="Z_00AABE15_45FB_42F7_A454_BE72949E7A28_.wvu.PrintArea" localSheetId="11" hidden="1">'TGI Agenda'!#REF!</definedName>
    <definedName name="Z_00AABE15_45FB_42F7_A454_BE72949E7A28_.wvu.PrintArea" localSheetId="12" hidden="1">'TGJ Agenda'!#REF!</definedName>
    <definedName name="Z_00AABE15_45FB_42F7_A454_BE72949E7A28_.wvu.PrintArea" localSheetId="14" hidden="1">'TGM Agenda'!#REF!</definedName>
    <definedName name="Z_00AABE15_45FB_42F7_A454_BE72949E7A28_.wvu.PrintArea" localSheetId="15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'TGI Agenda'!#REF!</definedName>
    <definedName name="Z_01351426_BC21_409B_B89C_63860E1A4AC3_.wvu.PrintArea" localSheetId="12" hidden="1">'TGJ Agenda'!#REF!</definedName>
    <definedName name="Z_01351426_BC21_409B_B89C_63860E1A4AC3_.wvu.PrintArea" localSheetId="14" hidden="1">'TGM Agenda'!#REF!</definedName>
    <definedName name="Z_01351426_BC21_409B_B89C_63860E1A4AC3_.wvu.PrintArea" localSheetId="15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Agenda'!$C$1:$I$53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 Mtg'!$C$3:$I$107</definedName>
    <definedName name="Z_1A4B53BA_FB50_4C55_8FB0_39E1B9C1F190_.wvu.PrintArea" localSheetId="10" hidden="1">'TGE Agenda'!#REF!</definedName>
    <definedName name="Z_1A4B53BA_FB50_4C55_8FB0_39E1B9C1F190_.wvu.PrintArea" localSheetId="11" hidden="1">'TGI Agenda'!#REF!</definedName>
    <definedName name="Z_1A4B53BA_FB50_4C55_8FB0_39E1B9C1F190_.wvu.PrintArea" localSheetId="12" hidden="1">'TGJ Agenda'!#REF!</definedName>
    <definedName name="Z_1A4B53BA_FB50_4C55_8FB0_39E1B9C1F190_.wvu.PrintArea" localSheetId="14" hidden="1">'TGM Agenda'!#REF!</definedName>
    <definedName name="Z_1A4B53BA_FB50_4C55_8FB0_39E1B9C1F190_.wvu.PrintArea" localSheetId="15" hidden="1">'TGN Agenda'!#REF!</definedName>
    <definedName name="Z_1A4B53BA_FB50_4C55_8FB0_39E1B9C1F190_.wvu.Rows" localSheetId="8" hidden="1">'802.11 WG Agenda'!$1:$11,'802.11 WG Agenda'!$12:$46,'802.11 WG Agenda'!$52:$53,'802.11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 Mtg'!#REF!,'Joint 11-15-18-19-20 Mtg'!#REF!,'Joint 11-15-18-19-20 Mtg'!#REF!,'Joint 11-15-18-19-20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Agenda'!$C$1:$I$53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 Mtg'!$C$3:$I$107</definedName>
    <definedName name="Z_20E74821_39C1_45DB_92E8_46A0E2E722B2_.wvu.PrintArea" localSheetId="10" hidden="1">'TGE Agenda'!#REF!</definedName>
    <definedName name="Z_20E74821_39C1_45DB_92E8_46A0E2E722B2_.wvu.PrintArea" localSheetId="11" hidden="1">'TGI Agenda'!#REF!</definedName>
    <definedName name="Z_20E74821_39C1_45DB_92E8_46A0E2E722B2_.wvu.PrintArea" localSheetId="12" hidden="1">'TGJ Agenda'!#REF!</definedName>
    <definedName name="Z_20E74821_39C1_45DB_92E8_46A0E2E722B2_.wvu.PrintArea" localSheetId="14" hidden="1">'TGM Agenda'!#REF!</definedName>
    <definedName name="Z_20E74821_39C1_45DB_92E8_46A0E2E722B2_.wvu.PrintArea" localSheetId="15" hidden="1">'TGN Agenda'!#REF!</definedName>
    <definedName name="Z_20E74821_39C1_45DB_92E8_46A0E2E722B2_.wvu.Rows" localSheetId="8" hidden="1">'802.11 WG Agenda'!#REF!,'802.11 WG Agenda'!$1:$11,'802.11 WG Agenda'!$12:$46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 Mtg'!$2:$95,'Joint 11-15-18-19-20 Mtg'!#REF!,'Joint 11-15-18-19-20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Agenda'!$C$1:$I$53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 Mtg'!$C$3:$I$107</definedName>
    <definedName name="Z_27B78060_68E1_4A63_8B2B_C34DB2097BAE_.wvu.PrintArea" localSheetId="10" hidden="1">'TGE Agenda'!#REF!</definedName>
    <definedName name="Z_27B78060_68E1_4A63_8B2B_C34DB2097BAE_.wvu.PrintArea" localSheetId="11" hidden="1">'TGI Agenda'!#REF!</definedName>
    <definedName name="Z_27B78060_68E1_4A63_8B2B_C34DB2097BAE_.wvu.PrintArea" localSheetId="12" hidden="1">'TGJ Agenda'!#REF!</definedName>
    <definedName name="Z_27B78060_68E1_4A63_8B2B_C34DB2097BAE_.wvu.PrintArea" localSheetId="14" hidden="1">'TGM Agenda'!#REF!</definedName>
    <definedName name="Z_27B78060_68E1_4A63_8B2B_C34DB2097BAE_.wvu.PrintArea" localSheetId="15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 Mtg'!$C$3:$I$107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Agenda'!$C$1:$I$53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 Mtg'!$C$3:$I$107</definedName>
    <definedName name="Z_471EB7C4_B2CF_4FBE_9DC9_693B69A7F9FF_.wvu.PrintArea" localSheetId="10" hidden="1">'TGE Agenda'!#REF!</definedName>
    <definedName name="Z_471EB7C4_B2CF_4FBE_9DC9_693B69A7F9FF_.wvu.PrintArea" localSheetId="11" hidden="1">'TGI Agenda'!#REF!</definedName>
    <definedName name="Z_471EB7C4_B2CF_4FBE_9DC9_693B69A7F9FF_.wvu.PrintArea" localSheetId="12" hidden="1">'TGJ Agenda'!#REF!</definedName>
    <definedName name="Z_471EB7C4_B2CF_4FBE_9DC9_693B69A7F9FF_.wvu.PrintArea" localSheetId="14" hidden="1">'TGM Agenda'!#REF!</definedName>
    <definedName name="Z_471EB7C4_B2CF_4FBE_9DC9_693B69A7F9FF_.wvu.PrintArea" localSheetId="15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Agenda'!$C$1:$I$53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 Mtg'!$C$3:$I$107</definedName>
    <definedName name="Z_50D0CB11_55BB_43D8_AE23_D74B28948084_.wvu.PrintArea" localSheetId="10" hidden="1">'TGE Agenda'!#REF!</definedName>
    <definedName name="Z_50D0CB11_55BB_43D8_AE23_D74B28948084_.wvu.PrintArea" localSheetId="11" hidden="1">'TGI Agenda'!#REF!</definedName>
    <definedName name="Z_50D0CB11_55BB_43D8_AE23_D74B28948084_.wvu.PrintArea" localSheetId="12" hidden="1">'TGJ Agenda'!#REF!</definedName>
    <definedName name="Z_50D0CB11_55BB_43D8_AE23_D74B28948084_.wvu.PrintArea" localSheetId="14" hidden="1">'TGM Agenda'!#REF!</definedName>
    <definedName name="Z_50D0CB11_55BB_43D8_AE23_D74B28948084_.wvu.PrintArea" localSheetId="15" hidden="1">'TGN Agenda'!#REF!</definedName>
    <definedName name="Z_50D0CB11_55BB_43D8_AE23_D74B28948084_.wvu.Rows" localSheetId="8" hidden="1">'802.11 WG Agenda'!#REF!,'802.11 WG Agenda'!$12:$46,'802.11 WG Agenda'!$52:$53,'802.11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 Mtg'!$2:$95,'Joint 11-15-18-19-20 Mtg'!#REF!,'Joint 11-15-18-19-20 Mtg'!#REF!,'Joint 11-15-18-19-20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Agenda'!$C$1:$I$53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 Mtg'!$C$3:$I$107</definedName>
    <definedName name="Z_7E5ADFC7_82CA_4A70_A250_6FC82DA284DC_.wvu.PrintArea" localSheetId="10" hidden="1">'TGE Agenda'!#REF!</definedName>
    <definedName name="Z_7E5ADFC7_82CA_4A70_A250_6FC82DA284DC_.wvu.PrintArea" localSheetId="11" hidden="1">'TGI Agenda'!#REF!</definedName>
    <definedName name="Z_7E5ADFC7_82CA_4A70_A250_6FC82DA284DC_.wvu.PrintArea" localSheetId="12" hidden="1">'TGJ Agenda'!#REF!</definedName>
    <definedName name="Z_7E5ADFC7_82CA_4A70_A250_6FC82DA284DC_.wvu.PrintArea" localSheetId="14" hidden="1">'TGM Agenda'!#REF!</definedName>
    <definedName name="Z_7E5ADFC7_82CA_4A70_A250_6FC82DA284DC_.wvu.PrintArea" localSheetId="15" hidden="1">'TGN Agenda'!#REF!</definedName>
    <definedName name="Z_7E5ADFC7_82CA_4A70_A250_6FC82DA284DC_.wvu.Rows" localSheetId="8" hidden="1">'802.11 WG Agenda'!#REF!,'802.11 WG Agenda'!$1:$11,'802.11 WG Agenda'!$52:$53,'802.11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 Mtg'!$2:$95,'Joint 11-15-18-19-20 Mtg'!#REF!,'Joint 11-15-18-19-20 Mtg'!#REF!,'Joint 11-15-18-19-20 Mtg'!#REF!</definedName>
    <definedName name="Z_8D92D2AF_2CAD_452E_A3CD_1873B5F36168_.wvu.PrintArea" localSheetId="10" hidden="1">'TGE Agenda'!#REF!</definedName>
    <definedName name="Z_8D92D2AF_2CAD_452E_A3CD_1873B5F36168_.wvu.PrintArea" localSheetId="11" hidden="1">'TGI Agenda'!#REF!</definedName>
    <definedName name="Z_8D92D2AF_2CAD_452E_A3CD_1873B5F36168_.wvu.PrintArea" localSheetId="12" hidden="1">'TGJ Agenda'!#REF!</definedName>
    <definedName name="Z_8D92D2AF_2CAD_452E_A3CD_1873B5F36168_.wvu.PrintArea" localSheetId="14" hidden="1">'TGM Agenda'!#REF!</definedName>
    <definedName name="Z_8D92D2AF_2CAD_452E_A3CD_1873B5F36168_.wvu.PrintArea" localSheetId="15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'TGI Agenda'!#REF!</definedName>
    <definedName name="Z_9CE52BE5_0801_41C2_9AF3_77665672858F_.wvu.PrintArea" localSheetId="12" hidden="1">'TGJ Agenda'!#REF!</definedName>
    <definedName name="Z_9CE52BE5_0801_41C2_9AF3_77665672858F_.wvu.PrintArea" localSheetId="14" hidden="1">'TGM Agenda'!#REF!</definedName>
    <definedName name="Z_9CE52BE5_0801_41C2_9AF3_77665672858F_.wvu.PrintArea" localSheetId="15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Agenda'!$C$1:$I$53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 Mtg'!$C$3:$I$107</definedName>
    <definedName name="Z_B316FFF2_8282_4BB7_BE04_5FED6E033DE9_.wvu.PrintArea" localSheetId="10" hidden="1">'TGE Agenda'!#REF!</definedName>
    <definedName name="Z_B316FFF2_8282_4BB7_BE04_5FED6E033DE9_.wvu.PrintArea" localSheetId="11" hidden="1">'TGI Agenda'!#REF!</definedName>
    <definedName name="Z_B316FFF2_8282_4BB7_BE04_5FED6E033DE9_.wvu.PrintArea" localSheetId="12" hidden="1">'TGJ Agenda'!#REF!</definedName>
    <definedName name="Z_B316FFF2_8282_4BB7_BE04_5FED6E033DE9_.wvu.PrintArea" localSheetId="14" hidden="1">'TGM Agenda'!#REF!</definedName>
    <definedName name="Z_B316FFF2_8282_4BB7_BE04_5FED6E033DE9_.wvu.PrintArea" localSheetId="15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'TGI Agenda'!#REF!</definedName>
    <definedName name="Z_D4E8B07C_FEE0_4EA8_8BFF_718522EDB209_.wvu.PrintArea" localSheetId="12" hidden="1">'TGJ Agenda'!#REF!</definedName>
    <definedName name="Z_D4E8B07C_FEE0_4EA8_8BFF_718522EDB209_.wvu.PrintArea" localSheetId="14" hidden="1">'TGM Agenda'!#REF!</definedName>
    <definedName name="Z_D4E8B07C_FEE0_4EA8_8BFF_718522EDB209_.wvu.PrintArea" localSheetId="15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'TGI Agenda'!#REF!</definedName>
    <definedName name="Z_DBF0CC93_C857_4200_9DDB_6A6B8DD7471C_.wvu.PrintArea" localSheetId="12" hidden="1">'TGJ Agenda'!#REF!</definedName>
    <definedName name="Z_DBF0CC93_C857_4200_9DDB_6A6B8DD7471C_.wvu.PrintArea" localSheetId="14" hidden="1">'TGM Agenda'!#REF!</definedName>
    <definedName name="Z_DBF0CC93_C857_4200_9DDB_6A6B8DD7471C_.wvu.PrintArea" localSheetId="15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'TGI Agenda'!#REF!</definedName>
    <definedName name="Z_F11FCF8F_B1E0_4502_BA2A_D6902C41E860_.wvu.PrintArea" localSheetId="12" hidden="1">'TGJ Agenda'!#REF!</definedName>
    <definedName name="Z_F11FCF8F_B1E0_4502_BA2A_D6902C41E860_.wvu.PrintArea" localSheetId="14" hidden="1">'TGM Agenda'!#REF!</definedName>
    <definedName name="Z_F11FCF8F_B1E0_4502_BA2A_D6902C41E860_.wvu.PrintArea" localSheetId="15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'TGI Agenda'!#REF!</definedName>
    <definedName name="Z_F79A64F2_B6BC_4F7C_99F7_D466E5DF942E_.wvu.PrintArea" localSheetId="12" hidden="1">'TGJ Agenda'!#REF!</definedName>
    <definedName name="Z_F79A64F2_B6BC_4F7C_99F7_D466E5DF942E_.wvu.PrintArea" localSheetId="14" hidden="1">'TGM Agenda'!#REF!</definedName>
    <definedName name="Z_F79A64F2_B6BC_4F7C_99F7_D466E5DF942E_.wvu.PrintArea" localSheetId="15" hidden="1">'TGN Agenda'!#REF!</definedName>
  </definedNames>
  <calcPr fullCalcOnLoad="1"/>
</workbook>
</file>

<file path=xl/sharedStrings.xml><?xml version="1.0" encoding="utf-8"?>
<sst xmlns="http://schemas.openxmlformats.org/spreadsheetml/2006/main" count="2429" uniqueCount="903">
  <si>
    <t>CHAIR - DAVE HALASZ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</si>
  <si>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</si>
  <si>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</si>
  <si>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</si>
  <si>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</si>
  <si>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</si>
  <si>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</si>
  <si>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</si>
  <si>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</si>
  <si>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</si>
  <si>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</si>
  <si>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</si>
  <si>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</si>
  <si>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</si>
  <si>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</si>
  <si>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</si>
  <si>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</si>
  <si>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</si>
  <si>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</si>
  <si>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</si>
  <si>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</si>
  <si>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</si>
  <si>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</si>
  <si>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</si>
  <si>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5.2.3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</si>
  <si>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</si>
  <si>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</si>
  <si>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</si>
  <si>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</si>
  <si>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</si>
  <si>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</si>
  <si>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</si>
  <si>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</si>
  <si>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</si>
  <si>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</si>
  <si>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STEPHENS</t>
  </si>
  <si>
    <t>Recess for break</t>
  </si>
  <si>
    <t>Recess for dinner</t>
  </si>
  <si>
    <t>Recess for day</t>
  </si>
  <si>
    <t>MI/ME</t>
  </si>
  <si>
    <t>New Business</t>
  </si>
  <si>
    <t>Unfinished Business</t>
  </si>
  <si>
    <t>Adjourn Session</t>
  </si>
  <si>
    <t>TGI CLOSING REPORT &amp; NEXT MEETING OBJECTIVES</t>
  </si>
  <si>
    <t>TGI MOTIONS (If Required)</t>
  </si>
  <si>
    <t>PUBLICITY ACTIVITY REVIEW</t>
  </si>
  <si>
    <t>Task Group E (MAC Enhancements - QoS)</t>
  </si>
  <si>
    <t>Task Group I (Enhanced Security Mechanisms)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</si>
  <si>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</si>
  <si>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</si>
  <si>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</si>
  <si>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</si>
  <si>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</si>
  <si>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</si>
  <si>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</si>
  <si>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</si>
  <si>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</si>
  <si>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</si>
  <si>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</si>
  <si>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</si>
  <si>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</si>
  <si>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</si>
  <si>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</si>
  <si>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</si>
  <si>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</si>
  <si>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</si>
  <si>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</si>
  <si>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</si>
  <si>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7.2.1.3.1</t>
  </si>
  <si>
    <t>HEILE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</si>
  <si>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</si>
  <si>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</si>
  <si>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</si>
  <si>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</si>
  <si>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</si>
  <si>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</si>
  <si>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</si>
  <si>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</si>
  <si>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</si>
  <si>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</si>
  <si>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</si>
  <si>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</si>
  <si>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</si>
  <si>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</si>
  <si>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</si>
  <si>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</si>
  <si>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</si>
  <si>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</si>
  <si>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</si>
  <si>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</si>
  <si>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</si>
  <si>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</si>
  <si>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</si>
  <si>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</si>
  <si>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</si>
  <si>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</si>
  <si>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</si>
  <si>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</si>
  <si>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</si>
  <si>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</si>
  <si>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</si>
  <si>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Enhanced Security Mechanisms</t>
  </si>
  <si>
    <t>802.11 - Wireless LANs Next Generation</t>
  </si>
  <si>
    <t>802.11 - High Throughput</t>
  </si>
  <si>
    <t>TASK GROUP M OBJECTIVES FOR THIS SESSION</t>
  </si>
  <si>
    <t>CHAIR - BOB O'HARA</t>
  </si>
  <si>
    <t>802.11 - Standard Maintenance</t>
  </si>
  <si>
    <t>CHAIR - SHEUNG LI</t>
  </si>
  <si>
    <t>The graphic below describes the session of the IEEE P802.11 WG in graphic format.</t>
  </si>
  <si>
    <t>TGM</t>
  </si>
  <si>
    <t>Task Group M (802.11 Standard Maintenance)</t>
  </si>
  <si>
    <t>WG TECHNICAL EDITOR</t>
  </si>
  <si>
    <t>TASK GROUP M - 802.11 STANDARD MAINTENANCE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</si>
  <si>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</si>
  <si>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</si>
  <si>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</si>
  <si>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</si>
  <si>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</si>
  <si>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</si>
  <si>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</si>
  <si>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</si>
  <si>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802.11 - Publicity</t>
  </si>
  <si>
    <t>CHAIR - STUART J. KERRY / 1ST VICE-CHAIR - AL PETRICK / 2ND VICE-CHAIR - HARRY WORSTELL / SECRETARY - TIM GODFREY</t>
  </si>
  <si>
    <t>802 ExCom Opening or Closing Meetings</t>
  </si>
  <si>
    <t>802 Opening Plenary briefing of Session Work</t>
  </si>
  <si>
    <t>802 ExCom</t>
  </si>
  <si>
    <t>802.11 - Radio Resource Measurement</t>
  </si>
  <si>
    <t>Resume Meeting</t>
  </si>
  <si>
    <t>O'HARA</t>
  </si>
  <si>
    <t>CLOSING PLENARY                       (Continued)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</si>
  <si>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</si>
  <si>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</si>
  <si>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</si>
  <si>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</si>
  <si>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</si>
  <si>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</si>
  <si>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</si>
  <si>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</si>
  <si>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</si>
  <si>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</si>
  <si>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</si>
  <si>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</si>
  <si>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</si>
  <si>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</si>
  <si>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>BETWEEN 802.11 TO/FROM WI-FI ALLIANCE (WECA)</t>
  </si>
  <si>
    <t>BETWEEN 802.11 TO/FROM 802.1</t>
  </si>
  <si>
    <t xml:space="preserve">BETWEEN 802.11 TO/FROM 802.18  </t>
  </si>
  <si>
    <t>BETWEEN 802.11 TO/FROM JEDEC - JC61</t>
  </si>
  <si>
    <t>KUWAHARA / STEVENSON</t>
  </si>
  <si>
    <t>BETWEEN 802.11 TO CABLE LABS</t>
  </si>
  <si>
    <t>KITCHIN</t>
  </si>
  <si>
    <t>MID-SESSION PLENARY</t>
  </si>
  <si>
    <t>CLOSING PLENARY</t>
  </si>
  <si>
    <t>BETWEEN 802.11 TO/FROM AND 802.15</t>
  </si>
  <si>
    <t>IP STATEMENTS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</si>
  <si>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</si>
  <si>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</si>
  <si>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</si>
  <si>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</si>
  <si>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</si>
  <si>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</si>
  <si>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</si>
  <si>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</si>
  <si>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</si>
  <si>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</si>
  <si>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</si>
  <si>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</si>
  <si>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</si>
  <si>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</si>
  <si>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</si>
  <si>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</si>
  <si>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</si>
  <si>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</si>
  <si>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</si>
  <si>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</si>
  <si>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</si>
  <si>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</si>
  <si>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</si>
  <si>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</si>
  <si>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</si>
  <si>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</si>
  <si>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</si>
  <si>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</si>
  <si>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10.0</t>
  </si>
  <si>
    <t>Technical discussions / Comment Resolution/ New Draft</t>
  </si>
  <si>
    <t xml:space="preserve">Technical discussions / Comment Resolution/ New Draft </t>
  </si>
  <si>
    <t>Old Bussiness</t>
  </si>
  <si>
    <t>13.0</t>
  </si>
  <si>
    <t xml:space="preserve">   Draft presentation/ vote</t>
  </si>
  <si>
    <t>14.0</t>
  </si>
  <si>
    <t xml:space="preserve">   submission for recirculation   ballot vote</t>
  </si>
  <si>
    <t>15.0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</si>
  <si>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</si>
  <si>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</si>
  <si>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</si>
  <si>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</si>
  <si>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</si>
  <si>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</si>
  <si>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</si>
  <si>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</si>
  <si>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</si>
  <si>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</si>
  <si>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</si>
  <si>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</si>
  <si>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</si>
  <si>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</si>
  <si>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</si>
  <si>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</si>
  <si>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</si>
  <si>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</si>
  <si>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</si>
  <si>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</si>
  <si>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</si>
  <si>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</si>
  <si>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</si>
  <si>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</si>
  <si>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</si>
  <si>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</si>
  <si>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</si>
  <si>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</si>
  <si>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</si>
  <si>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</si>
  <si>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</si>
  <si>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</si>
  <si>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</si>
  <si>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</si>
  <si>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</si>
  <si>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</si>
  <si>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</si>
  <si>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</si>
  <si>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</si>
  <si>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</si>
  <si>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</si>
  <si>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</si>
  <si>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</si>
  <si>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IEEE 802.11 / ETSI BRAN and MMAC study groups administrative issues &amp; co-ordination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</si>
  <si>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</si>
  <si>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</si>
  <si>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</si>
  <si>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</si>
  <si>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</si>
  <si>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</si>
  <si>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</si>
  <si>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</si>
  <si>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</si>
  <si>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</si>
  <si>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</si>
  <si>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</si>
  <si>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</si>
  <si>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</si>
  <si>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</si>
  <si>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</si>
  <si>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</si>
  <si>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</si>
  <si>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</si>
  <si>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</si>
  <si>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</si>
  <si>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</si>
  <si>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</si>
  <si>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</si>
  <si>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Technical Presentations</t>
  </si>
  <si>
    <t>Review IEEE/802 &amp; 802.11 Policies and Rules</t>
  </si>
  <si>
    <t>Approve or Modify Agenda</t>
  </si>
  <si>
    <t>LI / ALL</t>
  </si>
  <si>
    <t>Adjourn for The Session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</si>
  <si>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</si>
  <si>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</si>
  <si>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</si>
  <si>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</si>
  <si>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</si>
  <si>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</si>
  <si>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</si>
  <si>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</si>
  <si>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TASK GROUP 3 - HIGH RATE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</si>
  <si>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</si>
  <si>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</si>
  <si>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</si>
  <si>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</si>
  <si>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</si>
  <si>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</si>
  <si>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</si>
  <si>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</si>
  <si>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</si>
  <si>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</si>
  <si>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</si>
  <si>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</si>
  <si>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</si>
  <si>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</si>
  <si>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</si>
  <si>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</si>
  <si>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</si>
  <si>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</si>
  <si>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</si>
  <si>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</si>
  <si>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</si>
  <si>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</si>
  <si>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</si>
  <si>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</si>
  <si>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</si>
  <si>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</si>
  <si>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</si>
  <si>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</si>
  <si>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TASK GROUP I - ENHANCED SECURITY MECHANISMS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</si>
  <si>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</si>
  <si>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</si>
  <si>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</si>
  <si>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</si>
  <si>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</si>
  <si>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JOINT 802.11 &amp; 802.15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</si>
  <si>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</si>
  <si>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</si>
  <si>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</si>
  <si>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</si>
  <si>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</si>
  <si>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</si>
  <si>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</si>
  <si>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</si>
  <si>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</si>
  <si>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</si>
  <si>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</si>
  <si>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</si>
  <si>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</si>
  <si>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</si>
  <si>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</si>
  <si>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</si>
  <si>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</si>
  <si>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</si>
  <si>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</si>
  <si>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</si>
  <si>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</si>
  <si>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</si>
  <si>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</si>
  <si>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</si>
  <si>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</si>
  <si>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SUNDAY</t>
  </si>
  <si>
    <t>MONDAY</t>
  </si>
  <si>
    <t>TUESDAY</t>
  </si>
  <si>
    <t>WNG SC CLOSING REPORT &amp; NEXT MEETING OBJECTIVES</t>
  </si>
  <si>
    <t>WNG SC MOTIONS (If Required)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</si>
  <si>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</si>
  <si>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</si>
  <si>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</si>
  <si>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</si>
  <si>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</si>
  <si>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</si>
  <si>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</si>
  <si>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</si>
  <si>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</si>
  <si>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</si>
  <si>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</si>
  <si>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</si>
  <si>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</si>
  <si>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</si>
  <si>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>TGH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</si>
  <si>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</si>
  <si>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</si>
  <si>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</si>
  <si>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</si>
  <si>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</si>
  <si>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</si>
  <si>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</si>
  <si>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</si>
  <si>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</si>
  <si>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</si>
  <si>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</si>
  <si>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</si>
  <si>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</si>
  <si>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</si>
  <si>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</si>
  <si>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</si>
  <si>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</si>
  <si>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</si>
  <si>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802.11i SESSION CALLED TO ORDER</t>
  </si>
  <si>
    <t>Halasz</t>
  </si>
  <si>
    <t>Review and Approve Minutes</t>
  </si>
  <si>
    <t>Afternoon break</t>
  </si>
  <si>
    <t>Dinner break</t>
  </si>
  <si>
    <t>Recess for evening</t>
  </si>
  <si>
    <t>Morning break</t>
  </si>
  <si>
    <t>Prepare for next meeting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</si>
  <si>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</si>
  <si>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</si>
  <si>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</si>
  <si>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</si>
  <si>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</si>
  <si>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</si>
  <si>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</si>
  <si>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</si>
  <si>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</si>
  <si>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</si>
  <si>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</si>
  <si>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</si>
  <si>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</si>
  <si>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802.11 CHAIR - STUART J. KERRY / 802.15 CHAIR - BOB HEILE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</si>
  <si>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</si>
  <si>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</si>
  <si>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</si>
  <si>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</si>
  <si>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</si>
  <si>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</si>
  <si>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</si>
  <si>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</si>
  <si>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</si>
  <si>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</si>
  <si>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</si>
  <si>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</si>
  <si>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</si>
  <si>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</si>
  <si>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</si>
  <si>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</si>
  <si>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</si>
  <si>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</si>
  <si>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</si>
  <si>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</si>
  <si>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</si>
  <si>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</si>
  <si>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</si>
  <si>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</si>
  <si>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</si>
  <si>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</si>
  <si>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</si>
  <si>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</si>
  <si>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</si>
  <si>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</si>
  <si>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</si>
  <si>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</si>
  <si>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</si>
  <si>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</si>
  <si>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</si>
  <si>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</si>
  <si>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</si>
  <si>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</si>
  <si>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</si>
  <si>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</si>
  <si>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</si>
  <si>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</si>
  <si>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</si>
  <si>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 xml:space="preserve">PAINE </t>
  </si>
  <si>
    <t>PAINE/ALL</t>
  </si>
  <si>
    <t>REVIEW IEEE/802 &amp; 802.11 POLICIES and RULES'</t>
  </si>
  <si>
    <t>CHAIRS STATUS UPDATE AND REVIEW OF OBJECTIVES FOR THE SESSION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</si>
  <si>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</si>
  <si>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</si>
  <si>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</si>
  <si>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</si>
  <si>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</si>
  <si>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</si>
  <si>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Recess For The Day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</si>
  <si>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</si>
  <si>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</si>
  <si>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</si>
  <si>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</si>
  <si>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</si>
  <si>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</si>
  <si>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</si>
  <si>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</si>
  <si>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</si>
  <si>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</si>
  <si>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</si>
  <si>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</si>
  <si>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</si>
  <si>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</si>
  <si>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</si>
  <si>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CHAIR - BRIAN MATHEWS</t>
  </si>
  <si>
    <t>TASK GROUP E OBJECTIVES FOR THIS SESSION</t>
  </si>
  <si>
    <t>TASK GROUP I OBJECTIVES FOR THIS SESSION</t>
  </si>
  <si>
    <t>Recess for lunch</t>
  </si>
  <si>
    <t>Reports from .11/.15 industry groups (WiFi Alliance, WiMedia, WiMax, Zigbee, BT SIG)</t>
  </si>
  <si>
    <t>Correspondence to 802.11</t>
  </si>
  <si>
    <t>WG 1st Vice-Chair</t>
  </si>
  <si>
    <t>WG 2nd Vice-Chair</t>
  </si>
  <si>
    <t> Chair, IEEE 802.11 WG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</si>
  <si>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</si>
  <si>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</si>
  <si>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</si>
  <si>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</si>
  <si>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</si>
  <si>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</si>
  <si>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</si>
  <si>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 xml:space="preserve">tktan@philips.com </t>
  </si>
  <si>
    <t>TGe Chair</t>
  </si>
  <si>
    <t>TGe Vice-Chair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</si>
  <si>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</si>
  <si>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</si>
  <si>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</si>
  <si>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</si>
  <si>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</si>
  <si>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</si>
  <si>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</si>
  <si>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</si>
  <si>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</si>
  <si>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</si>
  <si>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</si>
  <si>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</si>
  <si>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m.b.shoemake@ieee.org </t>
  </si>
  <si>
    <t xml:space="preserve">lra@tiac.net </t>
  </si>
  <si>
    <r>
      <t>Philips Semiconductors, Inc.,</t>
    </r>
    <r>
      <rPr>
        <sz val="8"/>
        <rFont val="Arial"/>
        <family val="0"/>
      </rPr>
      <t xml:space="preserve"> </t>
    </r>
  </si>
  <si>
    <r>
      <t>1109 McKay Drive, </t>
    </r>
    <r>
      <rPr>
        <sz val="8"/>
        <rFont val="Arial"/>
        <family val="0"/>
      </rPr>
      <t xml:space="preserve"> </t>
    </r>
  </si>
  <si>
    <r>
      <t>M/S 48A SJ, San Jose,</t>
    </r>
    <r>
      <rPr>
        <sz val="8"/>
        <rFont val="Arial"/>
        <family val="0"/>
      </rPr>
      <t xml:space="preserve"> </t>
    </r>
  </si>
  <si>
    <r>
      <t>CA 95131-1706, USA.</t>
    </r>
    <r>
      <rPr>
        <sz val="8"/>
        <rFont val="Arial"/>
        <family val="0"/>
      </rPr>
      <t xml:space="preserve"> </t>
    </r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</si>
  <si>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</si>
  <si>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</si>
  <si>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</si>
  <si>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</si>
  <si>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</si>
  <si>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</si>
  <si>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</si>
  <si>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STUDY GROUP 4A - ALTERNATIVE PHY</t>
  </si>
  <si>
    <t>TAYLOR</t>
  </si>
  <si>
    <t>FISHER</t>
  </si>
  <si>
    <t>7.2.1.15</t>
  </si>
  <si>
    <t>7.2.2.4</t>
  </si>
  <si>
    <t>7.2.2.10</t>
  </si>
  <si>
    <t>7.2.2.11</t>
  </si>
  <si>
    <t>WIRELESS 802                              JOINT OPENING PLENARY</t>
  </si>
  <si>
    <t>10:30-11:00</t>
  </si>
  <si>
    <t>FR SG</t>
  </si>
  <si>
    <t>802.11 Fast Roaming Study Group</t>
  </si>
  <si>
    <t>tgodfrey@globespanvirata.com</t>
  </si>
  <si>
    <t>WAV SG</t>
  </si>
  <si>
    <t>10:00-10:30</t>
  </si>
  <si>
    <t>11:00-11:30</t>
  </si>
  <si>
    <t>11:30-12:00</t>
  </si>
  <si>
    <t>12:00-12:30</t>
  </si>
  <si>
    <t>12:30 pm Hard Stop Time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</si>
  <si>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</si>
  <si>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</si>
  <si>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</si>
  <si>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</si>
  <si>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</si>
  <si>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</si>
  <si>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</si>
  <si>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</si>
  <si>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</si>
  <si>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</si>
  <si>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</si>
  <si>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</si>
  <si>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FR STUDY GROUP OBJECTIVES FOR THIS SESSION</t>
  </si>
  <si>
    <t>CHAIR - LEE ARMSTRONG</t>
  </si>
  <si>
    <t>ARMSTRONG</t>
  </si>
  <si>
    <t>IEEE 802.11                               WORKING GROUP</t>
  </si>
  <si>
    <t>IEEE 802.11                              WORKING GROUP</t>
  </si>
  <si>
    <t>INTEREST GROUP - MILLIMETER WAVE</t>
  </si>
  <si>
    <t>STUDY GROUP FR - FAST ROAMING</t>
  </si>
  <si>
    <t>WG / TAG CHAIRS / ALL</t>
  </si>
  <si>
    <t>FINANCIALS / YTD SUMMARY - 802.11 &amp; 802.15</t>
  </si>
  <si>
    <t>FR SG - CLOSING REPORT &amp; NEXT MEETING OBJECTIVES</t>
  </si>
  <si>
    <t>4.2.12</t>
  </si>
  <si>
    <t>FR SG MOTIONS (If Required)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</si>
  <si>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</si>
  <si>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</si>
  <si>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</si>
  <si>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</si>
  <si>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</si>
  <si>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</si>
  <si>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</si>
  <si>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</si>
  <si>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 xml:space="preserve">Adopt functional requirements </t>
  </si>
  <si>
    <t xml:space="preserve">Adopt comparison criteria </t>
  </si>
  <si>
    <t xml:space="preserve">Issue a call for proposals </t>
  </si>
  <si>
    <t>VARIOUS</t>
  </si>
  <si>
    <t>Recess for Working Group Meeting and lunch</t>
  </si>
  <si>
    <t>Presentations</t>
  </si>
  <si>
    <t>Work on PAR and 5 Criteria, with the goal to approve to forward to the full WG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</si>
  <si>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</si>
  <si>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</si>
  <si>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</si>
  <si>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</si>
  <si>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</si>
  <si>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</si>
  <si>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</si>
  <si>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</si>
  <si>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Adjourn for week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</si>
  <si>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</si>
  <si>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</si>
  <si>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</si>
  <si>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</si>
  <si>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</si>
  <si>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</si>
  <si>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</si>
  <si>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</si>
  <si>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</si>
  <si>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</si>
  <si>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</si>
  <si>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</si>
  <si>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</si>
  <si>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</si>
  <si>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</si>
  <si>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jfakatselis@globespanvirata.com</t>
  </si>
  <si>
    <t xml:space="preserve"> +1 (408) 474-7356 </t>
  </si>
  <si>
    <t xml:space="preserve"> +1 (321) 235-3423 </t>
  </si>
  <si>
    <t xml:space="preserve"> +1 (973) 236-6915 </t>
  </si>
  <si>
    <t xml:space="preserve"> +1 (913) 706-3777 </t>
  </si>
  <si>
    <t xml:space="preserve"> +1 (321) 259-0737 </t>
  </si>
  <si>
    <t xml:space="preserve"> +1 (512) 602-2454 </t>
  </si>
  <si>
    <t xml:space="preserve"> +1 (408) 474-5193</t>
  </si>
  <si>
    <t xml:space="preserve"> +1 (321) 729-4733 </t>
  </si>
  <si>
    <t xml:space="preserve">  +1 (330) 523-2067 </t>
  </si>
  <si>
    <t>  +1 (408) 773-5295</t>
  </si>
  <si>
    <t>   +1 (425) 865-4921</t>
  </si>
  <si>
    <t>  +1 (408) 635-2025</t>
  </si>
  <si>
    <t xml:space="preserve"> +1 (503) 264-2727 </t>
  </si>
  <si>
    <t xml:space="preserve"> +1 (214) 480-2344 </t>
  </si>
  <si>
    <t xml:space="preserve"> +1 (617) 244-9203 </t>
  </si>
  <si>
    <t xml:space="preserve"> +1 (408) 528-2766</t>
  </si>
  <si>
    <t>IEEE 802.11 Chair</t>
  </si>
  <si>
    <t>Working Group</t>
  </si>
  <si>
    <t>IEEE 802.11 WORKING GROUP OFFICERS</t>
  </si>
  <si>
    <t>MAY 2004 SESSION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</si>
  <si>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</si>
  <si>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</si>
  <si>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</si>
  <si>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</si>
  <si>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</si>
  <si>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</si>
  <si>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Wireless LANs Next Generation</t>
  </si>
  <si>
    <t>MAC Enhancements - QoS</t>
  </si>
  <si>
    <t>Enhanced Security Mechanisms</t>
  </si>
  <si>
    <t>4.9 - 5 GHz Operation in Japan</t>
  </si>
  <si>
    <t>Radio Resource Measurement</t>
  </si>
  <si>
    <t>Standard Maintenance</t>
  </si>
  <si>
    <t>High Throughput</t>
  </si>
  <si>
    <t>Assigned Numbers Authority (ANA) Lead</t>
  </si>
  <si>
    <t>FR SG Chair</t>
  </si>
  <si>
    <t>SHELLHAMMER</t>
  </si>
  <si>
    <t>UPTON</t>
  </si>
  <si>
    <t>MES SG</t>
  </si>
  <si>
    <t>WPP SG</t>
  </si>
  <si>
    <t>802.11 Wireless Performance Prediction Study Group</t>
  </si>
  <si>
    <t>802.11 ESS Mesh Networking Study Group</t>
  </si>
  <si>
    <t>MES STUDY GROUP OBJECTIVES FOR THIS SESSION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</si>
  <si>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</si>
  <si>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</si>
  <si>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</si>
  <si>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</si>
  <si>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</si>
  <si>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</si>
  <si>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</si>
  <si>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</si>
  <si>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</si>
  <si>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</si>
  <si>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</si>
  <si>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WPP SG - CLOSING REPORT &amp; NEXT MEETING OBJECTIVES</t>
  </si>
  <si>
    <t>MES SG - CLOSING REPORT &amp; NEXT MEETING OBJECTIVES</t>
  </si>
  <si>
    <t>4.2.13</t>
  </si>
  <si>
    <t>MES SG MOTIONS (If Required)</t>
  </si>
  <si>
    <t>WPP SG MOTIONS (If Required)</t>
  </si>
  <si>
    <t>6.1.14</t>
  </si>
  <si>
    <t>6.1.15</t>
  </si>
  <si>
    <t>5.1.14</t>
  </si>
  <si>
    <t>5.1.15</t>
  </si>
  <si>
    <t>ESS Mesh Networking</t>
  </si>
  <si>
    <t>Fast Roaming</t>
  </si>
  <si>
    <t>Wireless Performance Prediction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</si>
  <si>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</si>
  <si>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</si>
  <si>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</si>
  <si>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</si>
  <si>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</si>
  <si>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</si>
  <si>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Work towards submitting a WG Recirculation Ballot or send to IEEE Sponsor Ballot</t>
  </si>
  <si>
    <t>Sponsor Ballot Comment Resolution</t>
  </si>
  <si>
    <t>TASK GROUP I AGENDA - Wednesday, January 14, 2003</t>
  </si>
  <si>
    <t>TASK GROUP I AGENDA - Thursday, January 15, 2003</t>
  </si>
  <si>
    <t>Address comments from IEEE Sponsor Ballot</t>
  </si>
  <si>
    <t>Signal Quality Measures</t>
  </si>
  <si>
    <t>Adopt usage models</t>
  </si>
  <si>
    <t>New officer elections</t>
  </si>
  <si>
    <t>Functional Requirements and Comparison Criteria (FRCC) Special Committee Report</t>
  </si>
  <si>
    <t>Presentations related to the FRCC</t>
  </si>
  <si>
    <t>FRCC and Usage Models</t>
  </si>
  <si>
    <t>Review and Issue Call for Proposals</t>
  </si>
  <si>
    <t>Officer Elections</t>
  </si>
  <si>
    <t>Recess For Lunch</t>
  </si>
  <si>
    <t>Recess For Break</t>
  </si>
  <si>
    <t>Recess For Dinner</t>
  </si>
  <si>
    <t>Vote to Approve Comment Resolutions</t>
  </si>
  <si>
    <t>Appoint interim secretary</t>
  </si>
  <si>
    <t>Work on review and wording of PAR and 5 Criteria drafts</t>
  </si>
  <si>
    <t>OVERALL WAVE PROGRAM STATUS REVIEW</t>
  </si>
  <si>
    <t>RECONVENE</t>
  </si>
  <si>
    <t>Vote for permanent WPP SG Chair and Secretary</t>
  </si>
  <si>
    <t>WG Publicity SC Chair</t>
  </si>
  <si>
    <t>Millimeter Waves for WLANs</t>
  </si>
  <si>
    <t>Gupta</t>
  </si>
  <si>
    <t>Matthew</t>
  </si>
  <si>
    <t>PUBLICITY STANDING COMMITTEE AGENDA -  Tuesday, January 13, 2003 - 8:00AM-10:30AM</t>
  </si>
  <si>
    <t>802.11 / 15 / 16 / 18 / 19 / 20</t>
  </si>
  <si>
    <t>11/15/16/18/19/20 LEADERSHIP MEETING</t>
  </si>
  <si>
    <t>Recess for Mid Week Plenary until Wednesday Afternoon</t>
  </si>
  <si>
    <t>BARR</t>
  </si>
  <si>
    <t>STUDY GROUP 4B - ALTERNATIVE PHY</t>
  </si>
  <si>
    <t>CALLAWAY</t>
  </si>
  <si>
    <t>STUDY GROUP 3B - ALTERNATIVE PHY</t>
  </si>
  <si>
    <t>7.2.2.12</t>
  </si>
  <si>
    <t>STUDY GROUP 5 - MESH NETWORKING</t>
  </si>
  <si>
    <t>KINNEY</t>
  </si>
  <si>
    <t>3 CALL 01/04</t>
  </si>
  <si>
    <t>84th IEEE 802.11 WIRELESS LOCAL AREA NETWORKS SESSION</t>
  </si>
  <si>
    <t>March 14th-19th, 2004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</si>
  <si>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</si>
  <si>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</si>
  <si>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</si>
  <si>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</si>
  <si>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</si>
  <si>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</si>
  <si>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</si>
  <si>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17:00-17:30</t>
  </si>
  <si>
    <t>17:30-18:00</t>
  </si>
  <si>
    <t>EXTRA-ORDINARY 802.11 WG CHAIRs ADVISORY COMMITTEE (CAC)</t>
  </si>
  <si>
    <t>Donald E. Eastlake</t>
  </si>
  <si>
    <t xml:space="preserve"> +1 (508) 786-7554</t>
  </si>
  <si>
    <t>donald.eastlake@motorola.com</t>
  </si>
  <si>
    <t>Charles R. Wright</t>
  </si>
  <si>
    <t>WPP SG Chair</t>
  </si>
  <si>
    <t xml:space="preserve"> +1 (978) 263-8610 ex.202</t>
  </si>
  <si>
    <t>Wireless Access for the Vehicular Environment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</si>
  <si>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</si>
  <si>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</si>
  <si>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</si>
  <si>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</si>
  <si>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</si>
  <si>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</si>
  <si>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</si>
  <si>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</si>
  <si>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</si>
  <si>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</si>
  <si>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</si>
  <si>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Hilton in WALT DISNEY WORLD Resort, 1751 Hotel Plaza Boulevard, Lake Buena Vista, FL 32830, USA.</t>
  </si>
  <si>
    <t>"Open Liaison Position"</t>
  </si>
  <si>
    <t>ALL CHAIRS SEE WG CAC INFO TAB BELOW</t>
  </si>
  <si>
    <t>MESH SG</t>
  </si>
  <si>
    <t>11/15/16/18/19/20</t>
  </si>
  <si>
    <t>Joint 802.11/15/16/18/19/20 Leadership Co-ord Ad-Hoc</t>
  </si>
  <si>
    <t>EASTLAKE</t>
  </si>
  <si>
    <t>WRIGHT</t>
  </si>
  <si>
    <t>KRAEMER</t>
  </si>
  <si>
    <t>REVIEW AND APPROVE THE 802.11 MINUTES OF Vancouver (Jan 2004) SESSION</t>
  </si>
  <si>
    <t>WG POLICIES &amp; PROCEDURES</t>
  </si>
  <si>
    <t>STUDY GROUP WAV - WIRELESS ACCESS FOR THE VEHICULAR ENVIRONMENT</t>
  </si>
  <si>
    <t>802.11 MID-SESSION PLENARY AGENDA - Wednesday, March 17, 2004 - 10:30 AM</t>
  </si>
  <si>
    <t>802.11 CLOSING PLENARY AGENDA - Friday, March 19, 2003 - 08:00 AM</t>
  </si>
  <si>
    <t>4.2.14</t>
  </si>
  <si>
    <t>WG TECHNICAL EDITOR STATUS REPORT &amp; UPDATE</t>
  </si>
  <si>
    <t>NEXT MEETING: May 9th-14th, 2004, Garden Grove, CA, FL, USA - 85th Mtg - Interim</t>
  </si>
  <si>
    <t>REVIEW AND APPROVE THE 802.15 MINUTES OF Vancouver (Jan 2004) SESSION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</si>
  <si>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</si>
  <si>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</si>
  <si>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</si>
  <si>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</si>
  <si>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</si>
  <si>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</si>
  <si>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</si>
  <si>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</si>
  <si>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</si>
  <si>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</si>
  <si>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WAV SG Chair</t>
  </si>
  <si>
    <t>MES SG Chair</t>
  </si>
  <si>
    <t>12:30-13:00</t>
  </si>
  <si>
    <t>13:00-13:30</t>
  </si>
  <si>
    <t>802.11 Wireless Access Vehicular Environment Study Group</t>
  </si>
  <si>
    <t>802.11/15/18/19/20 New Members Orientation Meeting</t>
  </si>
  <si>
    <t>Updates from ETSI-BRAN. MMAC,  radio regulatory</t>
  </si>
  <si>
    <t>Update – European 6th Framework</t>
  </si>
  <si>
    <t>Milimeter waves for WLANs</t>
  </si>
  <si>
    <t>Next Generation Requirements for WLANs</t>
  </si>
  <si>
    <t>Korean Spectrum Policy and Allocation</t>
  </si>
  <si>
    <t>Prepare for IEEE Interim May 2004</t>
  </si>
  <si>
    <t xml:space="preserve">WNG STANDING COMMITTEE AGENDA - Tuesday, Mar 16th, 2004 - 01:30 PM </t>
  </si>
  <si>
    <t>REVIEW AND APPROVE MINUTES of Vancouver meeting</t>
  </si>
  <si>
    <t>Review of major decisions from Vancouver meeting</t>
  </si>
  <si>
    <t xml:space="preserve">WNG STANDING COMMITTEE AGENDA -  Tuesday, Mar 16th, 2004 - 4:00 PM </t>
  </si>
  <si>
    <t>Wireless Interworking</t>
  </si>
  <si>
    <t>McCann</t>
  </si>
  <si>
    <t>Ecclesine</t>
  </si>
  <si>
    <t>WNG STANDING COMMITTEE AGENDA - Thursday, Mar 18th, 2004 - 4:00 PM</t>
  </si>
  <si>
    <t>Myles</t>
  </si>
  <si>
    <t>WNG STANDING COMMITTEE AGENDA - Thursday, Mar 18th, 2004 - 7:30 PM</t>
  </si>
  <si>
    <t>Security of Measurement Frames</t>
  </si>
  <si>
    <t>2nd Task Group Review</t>
  </si>
  <si>
    <t xml:space="preserve"> TASK GROUP K AGENDA -  Monday Mar 15th 2004 - 3:30-9:30PM</t>
  </si>
  <si>
    <t>Review Comments and Technical Presentations</t>
  </si>
  <si>
    <t xml:space="preserve"> TASK GROUP K AGENDA -  Tues Mar 16th, 2004 - 8am-12:30pm</t>
  </si>
  <si>
    <t xml:space="preserve"> TASK GROUP K AGENDA -  Thurs Mar 15th, 2003 8am-9:30pm</t>
  </si>
  <si>
    <t>Resolve concerns and comments about PAR and 5-Criteria from 802 Executive Committee and other 802 WGs</t>
  </si>
  <si>
    <t>Vote for permanent MES SG Secretary</t>
  </si>
  <si>
    <t>MES STUDY GROUP AGENDA - Tuesday March 16, 2004 - 7:30PM-9:30PM</t>
  </si>
  <si>
    <t>Meeting Call To Order</t>
  </si>
  <si>
    <t>Attendence List</t>
  </si>
  <si>
    <t>Election for permanent SG secretary</t>
  </si>
  <si>
    <t>Resolve PAR and 5-Criteria concerns and comments from other groups</t>
  </si>
  <si>
    <t>Recess until 8AM Wednesday morning</t>
  </si>
  <si>
    <t>MES STUDY GROUP AGENDA - Wednesday March 17, 2004 - 8:00AM-10:00AM</t>
  </si>
  <si>
    <t>Resolve PAR and 5-Criteria questions from other groups</t>
  </si>
  <si>
    <t>Recess until 1PM</t>
  </si>
  <si>
    <t>MES STUDY GROUP AGENDA - Wednesday March 17, 2004 - 1:00PM-6:00PM</t>
  </si>
  <si>
    <t>WPP STUDY GROUP AGENDA - Wednesday, March 17, 2003 - 4:00 - 6:00 PM</t>
  </si>
  <si>
    <t>REVIEW AND APPROVE MINUTES OF LAST  MEETING</t>
  </si>
  <si>
    <t>Call for nominations for permanent secretary</t>
  </si>
  <si>
    <t>Chair/All</t>
  </si>
  <si>
    <t>Presentations relevant to writing of PAR and 5 Criteria</t>
  </si>
  <si>
    <t>Recess for the day</t>
  </si>
  <si>
    <t>WPP STUDY GROUP AGENDA - Thursday, March 18, 2003 - 1:30 - 9:30 PM</t>
  </si>
  <si>
    <t>Election for permanent secretary</t>
  </si>
  <si>
    <t>Afternoon Break</t>
  </si>
  <si>
    <t>SG approval of draft PAR  and 5 Criteria</t>
  </si>
  <si>
    <t>Presentations relevant to future work of TG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</si>
  <si>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</si>
  <si>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</si>
  <si>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</si>
  <si>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Continue work on changes to draft for revisions, clarifications, and  corrections</t>
  </si>
  <si>
    <t>TASK GROUP M AGENDA - Tuesday thru Thursday March 16th-18th, 2004 - 8:00 AM - 9:30 PM (Inclusive)</t>
  </si>
  <si>
    <t>charles_wright@azimuthsystems.com</t>
  </si>
  <si>
    <t>Address any comments on the PAR and 5 criteria</t>
  </si>
  <si>
    <t>Work on Roaming Timing Metrics</t>
  </si>
  <si>
    <t>FR STUDY GROUP AGENDA - Wednesday, March 17, 2004 - 08:00-10:00</t>
  </si>
  <si>
    <t>Address Any Comments on PAR and 5 Criteria</t>
  </si>
  <si>
    <t>Recess until afternoon</t>
  </si>
  <si>
    <t>FR STUDY GROUP AGENDA - Wednesday, March 17, 2004 - 13:30-15:30</t>
  </si>
  <si>
    <t>Address Comments on PAR and 5 Criteria If Needed, Otherwise, Work on Roaming Timing Metrics</t>
  </si>
  <si>
    <t>Recess until Thursday</t>
  </si>
  <si>
    <t>FR STUDY GROUP AGENDA - Thursday, March 18, 2003 - 16:00-21:30</t>
  </si>
  <si>
    <t xml:space="preserve">Receive Presentations </t>
  </si>
  <si>
    <t>Review project timeline</t>
  </si>
  <si>
    <t>TASK GROUP N AGENDA -  Monday Mar 15th 2003 - 4:00pm-9:30pm</t>
  </si>
  <si>
    <t>start time</t>
  </si>
  <si>
    <t>Simulation Methodology AD-hoc report</t>
  </si>
  <si>
    <t>GILBERT</t>
  </si>
  <si>
    <t>TASK GROUP N AGENDA -  Tuesday Mar 16th, 2003 - 10:30am-9:30pm</t>
  </si>
  <si>
    <t>Review Timeline</t>
  </si>
  <si>
    <t>TASK GROUP N AGENDA -  Wed Mar 17th, 2003 -  1:30pm -6:00pm</t>
  </si>
  <si>
    <t xml:space="preserve"> TASK GROUP N AGENDA -  Thurs Mar 18th, 2003 8:00 am-3:30pm</t>
  </si>
  <si>
    <t>Review existing ASTM E2212 standard</t>
  </si>
  <si>
    <t>Review proposal for 802.11 amendment</t>
  </si>
  <si>
    <t>WAVE STUDY GROUP AGENDA - Tuesday March 16, 2004 - 7:00 PM</t>
  </si>
  <si>
    <t xml:space="preserve">REVIEW AND APPROVE MINUTES FROM VANCOUVER MEETING </t>
  </si>
  <si>
    <t>REVIEW EXISTING ASTM E2213 STANDARD</t>
  </si>
  <si>
    <t>WAVE STUDY GROUP AGENDA - Wednesday March 17th, 2004 - 8:00 AM</t>
  </si>
  <si>
    <t>SUMMARY OF ASTM E2213 STANDARD</t>
  </si>
  <si>
    <t>REVIEW OF PROPOSED WAVE AMENDMENT TO 802.11</t>
  </si>
  <si>
    <t>WAVE STUDY GROUP AGENDA - Wednesday March 17th, 2004 - 1:30 PM</t>
  </si>
  <si>
    <t xml:space="preserve">DISCUSSION OF PROPOSED WAVE AMENDMENT TO 802.11 </t>
  </si>
  <si>
    <t>WAVE STUDY GROUP AGENDA - Wednesday March 17th, 2004 - 4:00 PM</t>
  </si>
  <si>
    <t>DISCUSSION OF PROPOSED WAVE AMENDMENT TO 802.11 (continued)</t>
  </si>
  <si>
    <t>TASK GROUP I AGENDA - Monday, March 15, 2003</t>
  </si>
  <si>
    <t>TASK GROUP I AGENDA - Tuesday, March 16, 2003</t>
  </si>
  <si>
    <t>Lunch break</t>
  </si>
  <si>
    <t>To resolve LB#65 comments, generate a new version of the draft</t>
  </si>
  <si>
    <t>TASK GROUP E AGENDA - Monday, March 15,2004</t>
  </si>
  <si>
    <t>TASK GROUP E AGENDA - Tuesday,March 16, 2004</t>
  </si>
  <si>
    <t>TASK GROUP E AGENDA - Wednesday ,March 17, 2004</t>
  </si>
  <si>
    <t>TASK GROUP E AGENDA - Thursday March 18,2004</t>
  </si>
  <si>
    <t>Review New Japanese Standards Activities</t>
  </si>
  <si>
    <t>Review Results of Recirculation Ballot</t>
  </si>
  <si>
    <t>Comment Resolution on Recirculation Ballot</t>
  </si>
  <si>
    <t>Issue Sponsor Ballot if Appropriate</t>
  </si>
  <si>
    <t xml:space="preserve"> TASK GROUP J AGENDA - Monday, Mar 15th, 2004 - 4:00 PM</t>
  </si>
  <si>
    <t>Review and Resolve Recirculation Ballot Comments</t>
  </si>
  <si>
    <t xml:space="preserve"> TASK GROUP J AGENDA - Wednesday, Mar 17th, 2004 - 8:00 AM</t>
  </si>
  <si>
    <t>Vote to Approve Changes to Draft Text</t>
  </si>
  <si>
    <t>Vote to Issue Sponsor or Recirculation Ballot if and as appropriate</t>
  </si>
  <si>
    <t xml:space="preserve"> TASK GROUP J AGENDA - Thursday, March 18th, 2004 - 8:00 AM</t>
  </si>
  <si>
    <t>21:30-22:00</t>
  </si>
  <si>
    <t>22:00-22:30</t>
  </si>
  <si>
    <t>T6</t>
  </si>
  <si>
    <t>T1/T2/T3/T4/T5/T6</t>
  </si>
  <si>
    <t>802 Sponsored Tutorials (1-6) at Plenary Session</t>
  </si>
  <si>
    <t>T5</t>
  </si>
  <si>
    <t>R2</t>
  </si>
  <si>
    <t>802.3ap: Backplane Ethernet</t>
  </si>
  <si>
    <t>802.3ap: 10G Ethernet serial optics for FDDI Grade Multimode Fiber</t>
  </si>
  <si>
    <t>802.11p: Wireless Access for the Vehicular Environment</t>
  </si>
  <si>
    <t>802.11r: Fast Roaming</t>
  </si>
  <si>
    <t>802.11s: ESS Mesh Networking</t>
  </si>
  <si>
    <t>802.11m: Maintenance [changing existing Amendment PAR to Revision PAR]</t>
  </si>
  <si>
    <t>802.15.3b: MAC corrections and clarifications for 802.15.3 MAC</t>
  </si>
  <si>
    <t>802.15.4b: 802.15.4 revision</t>
  </si>
  <si>
    <t>7.1.1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</si>
  <si>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</si>
  <si>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</si>
  <si>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</si>
  <si>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</si>
  <si>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</si>
  <si>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</si>
  <si>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</si>
  <si>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</si>
  <si>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</si>
  <si>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</si>
  <si>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7.1.1.1.1</t>
  </si>
  <si>
    <t>802.1 Connectivity Fault Management</t>
  </si>
  <si>
    <t>802.1 comments</t>
  </si>
  <si>
    <t>802.15.4a: alter.PHY for 802.15.4: improved ranging capability, improved link margin, &amp; mobility</t>
  </si>
  <si>
    <t>IEEE 802 PARs FOR APPROVAL BY 802 EXCOM AT MARCH 2004 SESSION</t>
  </si>
  <si>
    <t>JOINT 802.11, 802.15, 802.18, 802.19, &amp; 802.20 OPENING MEETING - Monday, March 15, 2004 - 01:30 PM</t>
  </si>
  <si>
    <t>802.18 CHAIR - CARL STEVENSON / 802.19 CHAIR - STEVE SHELLHAMMER / 802.20 CHAIR - JERRY UPTON</t>
  </si>
  <si>
    <t>JOINT 802.11, 802.15, 802.18, 802.19, &amp; 802.20 OPENING SESSION MEETING CALLED TO ORDER</t>
  </si>
  <si>
    <t>REVIEW IEEE, 802 LMSC, 802.11, 802.15, 802.18, 802.19, &amp; 802.20 POLICIES &amp; PROCEDURES</t>
  </si>
  <si>
    <t>APPROVE / MODIFY JOINT 802.11, 802.15, 802.18, 802.19, &amp; 802.20 OPENING PLENARY AGENDA</t>
  </si>
  <si>
    <t>REVIEW &amp; APPROVE JT 802.11/ 15 / 18 / 19 / 20 MTG MINS from Vancouver (Jan 2004) Session</t>
  </si>
  <si>
    <t>REVIEW 802.11, 802.15, 802.18, 802.19, &amp; 802.20 OBJECTIVES, ACTIVITIES, &amp; PLANS FOR THIS SESSION</t>
  </si>
  <si>
    <t>ADJOURN JOINT 802.11 / 802.15 / 802.18 / 802.19 / 802.20 MEETING &amp; RECESS FOR WG / TAG PLENARIES / SUBGROUPS</t>
  </si>
  <si>
    <t>BEGIN MEETINGS OF 802.11 WG, 802.15 WG, 802.18 TAG, 802.19 TAG, &amp; 802.20 WG PLENARIES / SUBGROUPS</t>
  </si>
  <si>
    <t>In Part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</si>
</sst>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5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1.7"/>
      <color indexed="10"/>
      <name val="Arial"/>
      <family val="0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13"/>
      <name val="Arial"/>
      <family val="0"/>
    </font>
    <font>
      <u val="single"/>
      <sz val="8"/>
      <color indexed="13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color indexed="63"/>
      <name val="Verdana"/>
      <family val="2"/>
    </font>
    <font>
      <sz val="26.25"/>
      <name val="Arial"/>
      <family val="0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9"/>
      <color indexed="9"/>
      <name val="Arial"/>
      <family val="0"/>
    </font>
    <font>
      <sz val="9"/>
      <color indexed="13"/>
      <name val="Arial"/>
      <family val="0"/>
    </font>
    <font>
      <sz val="16"/>
      <color indexed="9"/>
      <name val="Arial"/>
      <family val="2"/>
    </font>
    <font>
      <sz val="9"/>
      <name val="Arial"/>
      <family val="0"/>
    </font>
    <font>
      <sz val="11"/>
      <color indexed="9"/>
      <name val="Arial"/>
      <family val="0"/>
    </font>
    <font>
      <u val="single"/>
      <sz val="7"/>
      <color indexed="13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1852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3" applyNumberFormat="1" applyFont="1" applyFill="1" applyBorder="1" applyAlignment="1" applyProtection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3" applyNumberFormat="1" applyFont="1" applyFill="1" applyBorder="1" applyAlignment="1" applyProtection="1">
      <alignment horizontal="left" vertical="center"/>
      <protection/>
    </xf>
    <xf numFmtId="164" fontId="27" fillId="4" borderId="0" xfId="23" applyFont="1" applyFill="1" applyBorder="1" applyAlignment="1">
      <alignment horizontal="left" vertical="center"/>
      <protection/>
    </xf>
    <xf numFmtId="164" fontId="26" fillId="4" borderId="0" xfId="23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3" applyNumberFormat="1" applyFont="1" applyFill="1" applyBorder="1" applyAlignment="1" applyProtection="1">
      <alignment horizontal="left" vertical="center"/>
      <protection/>
    </xf>
    <xf numFmtId="164" fontId="9" fillId="4" borderId="0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left" vertical="center"/>
      <protection/>
    </xf>
    <xf numFmtId="164" fontId="9" fillId="5" borderId="0" xfId="23" applyFont="1" applyFill="1" applyBorder="1" applyAlignment="1">
      <alignment horizontal="left" vertical="center"/>
      <protection/>
    </xf>
    <xf numFmtId="164" fontId="23" fillId="4" borderId="0" xfId="23" applyFont="1" applyFill="1" applyBorder="1" applyAlignment="1">
      <alignment horizontal="left" vertical="center"/>
      <protection/>
    </xf>
    <xf numFmtId="0" fontId="23" fillId="4" borderId="0" xfId="23" applyNumberFormat="1" applyFont="1" applyFill="1" applyBorder="1" applyAlignment="1" applyProtection="1">
      <alignment horizontal="left" vertical="center"/>
      <protection/>
    </xf>
    <xf numFmtId="0" fontId="23" fillId="5" borderId="0" xfId="23" applyNumberFormat="1" applyFont="1" applyFill="1" applyBorder="1" applyAlignment="1" applyProtection="1">
      <alignment horizontal="left" vertical="center"/>
      <protection/>
    </xf>
    <xf numFmtId="0" fontId="26" fillId="4" borderId="0" xfId="23" applyNumberFormat="1" applyFont="1" applyFill="1" applyBorder="1" applyAlignment="1" applyProtection="1" quotePrefix="1">
      <alignment horizontal="left" vertical="center"/>
      <protection/>
    </xf>
    <xf numFmtId="0" fontId="23" fillId="4" borderId="0" xfId="23" applyNumberFormat="1" applyFont="1" applyFill="1" applyBorder="1" applyAlignment="1" applyProtection="1" quotePrefix="1">
      <alignment horizontal="left" vertical="center"/>
      <protection/>
    </xf>
    <xf numFmtId="164" fontId="28" fillId="3" borderId="0" xfId="23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left" vertical="center"/>
      <protection/>
    </xf>
    <xf numFmtId="164" fontId="28" fillId="3" borderId="0" xfId="23" applyFont="1" applyFill="1" applyBorder="1" applyAlignment="1">
      <alignment horizontal="left" vertical="center"/>
      <protection/>
    </xf>
    <xf numFmtId="0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3" applyFont="1" applyFill="1" applyBorder="1" applyAlignment="1">
      <alignment horizontal="left" vertical="center"/>
      <protection/>
    </xf>
    <xf numFmtId="164" fontId="9" fillId="3" borderId="4" xfId="23" applyFont="1" applyFill="1" applyBorder="1" applyAlignment="1">
      <alignment horizontal="left" vertical="center"/>
      <protection/>
    </xf>
    <xf numFmtId="164" fontId="28" fillId="3" borderId="5" xfId="23" applyFont="1" applyFill="1" applyBorder="1" applyAlignment="1">
      <alignment horizontal="left" vertical="center"/>
      <protection/>
    </xf>
    <xf numFmtId="0" fontId="28" fillId="3" borderId="5" xfId="23" applyNumberFormat="1" applyFont="1" applyFill="1" applyBorder="1" applyAlignment="1">
      <alignment horizontal="left" vertical="center"/>
      <protection/>
    </xf>
    <xf numFmtId="164" fontId="9" fillId="3" borderId="5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center" vertical="center"/>
      <protection/>
    </xf>
    <xf numFmtId="168" fontId="23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center" vertical="center"/>
      <protection/>
    </xf>
    <xf numFmtId="164" fontId="23" fillId="4" borderId="0" xfId="23" applyFont="1" applyFill="1" applyBorder="1" applyAlignment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5" xfId="23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8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8" fontId="26" fillId="4" borderId="0" xfId="23" applyNumberFormat="1" applyFont="1" applyFill="1" applyBorder="1" applyAlignment="1" applyProtection="1">
      <alignment horizontal="center" vertical="center"/>
      <protection/>
    </xf>
    <xf numFmtId="168" fontId="26" fillId="4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3" applyNumberFormat="1" applyFont="1" applyFill="1" applyBorder="1" applyAlignment="1" applyProtection="1">
      <alignment horizontal="center" vertical="center"/>
      <protection/>
    </xf>
    <xf numFmtId="164" fontId="25" fillId="3" borderId="0" xfId="23" applyNumberFormat="1" applyFont="1" applyFill="1" applyBorder="1" applyAlignment="1" applyProtection="1">
      <alignment horizontal="center" vertical="center"/>
      <protection/>
    </xf>
    <xf numFmtId="168" fontId="25" fillId="3" borderId="0" xfId="23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3" fillId="3" borderId="6" xfId="23" applyNumberFormat="1" applyFont="1" applyFill="1" applyBorder="1" applyAlignment="1" applyProtection="1">
      <alignment horizontal="left" vertical="center"/>
      <protection/>
    </xf>
    <xf numFmtId="164" fontId="33" fillId="3" borderId="7" xfId="23" applyFont="1" applyFill="1" applyBorder="1" applyAlignment="1">
      <alignment horizontal="left" vertical="center"/>
      <protection/>
    </xf>
    <xf numFmtId="164" fontId="26" fillId="2" borderId="2" xfId="23" applyNumberFormat="1" applyFont="1" applyFill="1" applyBorder="1" applyAlignment="1" applyProtection="1">
      <alignment horizontal="left" vertical="center"/>
      <protection/>
    </xf>
    <xf numFmtId="164" fontId="26" fillId="2" borderId="8" xfId="23" applyFont="1" applyFill="1" applyBorder="1" applyAlignment="1">
      <alignment horizontal="left" vertical="center"/>
      <protection/>
    </xf>
    <xf numFmtId="164" fontId="26" fillId="2" borderId="0" xfId="23" applyNumberFormat="1" applyFont="1" applyFill="1" applyBorder="1" applyAlignment="1" applyProtection="1">
      <alignment horizontal="left" vertical="center"/>
      <protection/>
    </xf>
    <xf numFmtId="164" fontId="26" fillId="2" borderId="9" xfId="23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3" applyFont="1" applyFill="1" applyBorder="1" applyAlignment="1">
      <alignment horizontal="left" vertical="center"/>
      <protection/>
    </xf>
    <xf numFmtId="0" fontId="28" fillId="3" borderId="0" xfId="2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23" fillId="0" borderId="0" xfId="22" applyNumberFormat="1" applyFont="1" applyFill="1" applyBorder="1" applyAlignment="1" applyProtection="1">
      <alignment horizontal="center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99" fontId="41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41" fillId="0" borderId="0" xfId="0" applyNumberFormat="1" applyFont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9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3" applyNumberFormat="1" applyFont="1" applyFill="1" applyBorder="1" applyAlignment="1" applyProtection="1">
      <alignment horizontal="left" vertical="center"/>
      <protection/>
    </xf>
    <xf numFmtId="164" fontId="26" fillId="2" borderId="6" xfId="23" applyNumberFormat="1" applyFont="1" applyFill="1" applyBorder="1" applyAlignment="1" applyProtection="1">
      <alignment horizontal="left" vertical="center"/>
      <protection/>
    </xf>
    <xf numFmtId="164" fontId="26" fillId="2" borderId="18" xfId="23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3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4" borderId="0" xfId="23" applyFont="1" applyFill="1" applyBorder="1" applyAlignment="1">
      <alignment horizontal="left" vertical="center"/>
      <protection/>
    </xf>
    <xf numFmtId="164" fontId="7" fillId="4" borderId="0" xfId="23" applyFont="1" applyFill="1" applyBorder="1" applyAlignment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2"/>
      <protection/>
    </xf>
    <xf numFmtId="164" fontId="49" fillId="4" borderId="0" xfId="22" applyNumberFormat="1" applyFont="1" applyFill="1" applyBorder="1" applyAlignment="1" applyProtection="1">
      <alignment horizontal="left" vertical="center"/>
      <protection/>
    </xf>
    <xf numFmtId="0" fontId="50" fillId="4" borderId="0" xfId="0" applyFont="1" applyFill="1" applyAlignment="1">
      <alignment vertical="center"/>
    </xf>
    <xf numFmtId="164" fontId="50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8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3" applyFont="1" applyFill="1" applyBorder="1" applyAlignment="1">
      <alignment horizontal="left" vertical="center"/>
      <protection/>
    </xf>
    <xf numFmtId="168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99" fontId="10" fillId="0" borderId="0" xfId="0" applyNumberFormat="1" applyFont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center" vertical="center"/>
    </xf>
    <xf numFmtId="199" fontId="12" fillId="9" borderId="20" xfId="0" applyNumberFormat="1" applyFont="1" applyFill="1" applyBorder="1" applyAlignment="1">
      <alignment horizontal="center" vertical="center"/>
    </xf>
    <xf numFmtId="199" fontId="13" fillId="9" borderId="21" xfId="0" applyNumberFormat="1" applyFont="1" applyFill="1" applyBorder="1" applyAlignment="1">
      <alignment horizontal="center" vertical="center"/>
    </xf>
    <xf numFmtId="199" fontId="13" fillId="9" borderId="22" xfId="0" applyNumberFormat="1" applyFont="1" applyFill="1" applyBorder="1" applyAlignment="1">
      <alignment horizontal="center" vertical="center"/>
    </xf>
    <xf numFmtId="199" fontId="13" fillId="9" borderId="23" xfId="0" applyNumberFormat="1" applyFont="1" applyFill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right" vertical="center"/>
    </xf>
    <xf numFmtId="199" fontId="10" fillId="0" borderId="0" xfId="0" applyNumberFormat="1" applyFont="1" applyAlignment="1">
      <alignment horizontal="center" vertical="center"/>
    </xf>
    <xf numFmtId="199" fontId="12" fillId="10" borderId="24" xfId="0" applyNumberFormat="1" applyFont="1" applyFill="1" applyBorder="1" applyAlignment="1">
      <alignment horizontal="center" vertical="center"/>
    </xf>
    <xf numFmtId="199" fontId="12" fillId="10" borderId="25" xfId="0" applyNumberFormat="1" applyFont="1" applyFill="1" applyBorder="1" applyAlignment="1">
      <alignment horizontal="center" vertical="center"/>
    </xf>
    <xf numFmtId="199" fontId="12" fillId="10" borderId="24" xfId="0" applyNumberFormat="1" applyFont="1" applyFill="1" applyBorder="1" applyAlignment="1">
      <alignment horizontal="right" vertical="center"/>
    </xf>
    <xf numFmtId="199" fontId="10" fillId="11" borderId="24" xfId="0" applyNumberFormat="1" applyFont="1" applyFill="1" applyBorder="1" applyAlignment="1">
      <alignment horizontal="center" vertical="center"/>
    </xf>
    <xf numFmtId="199" fontId="10" fillId="11" borderId="25" xfId="0" applyNumberFormat="1" applyFont="1" applyFill="1" applyBorder="1" applyAlignment="1">
      <alignment horizontal="center" vertical="center"/>
    </xf>
    <xf numFmtId="199" fontId="13" fillId="11" borderId="26" xfId="0" applyNumberFormat="1" applyFont="1" applyFill="1" applyBorder="1" applyAlignment="1">
      <alignment horizontal="center" vertical="center"/>
    </xf>
    <xf numFmtId="199" fontId="13" fillId="11" borderId="27" xfId="0" applyNumberFormat="1" applyFont="1" applyFill="1" applyBorder="1" applyAlignment="1">
      <alignment horizontal="center" vertical="center"/>
    </xf>
    <xf numFmtId="199" fontId="13" fillId="11" borderId="28" xfId="0" applyNumberFormat="1" applyFont="1" applyFill="1" applyBorder="1" applyAlignment="1">
      <alignment horizontal="center" vertical="center"/>
    </xf>
    <xf numFmtId="199" fontId="13" fillId="11" borderId="24" xfId="0" applyNumberFormat="1" applyFont="1" applyFill="1" applyBorder="1" applyAlignment="1">
      <alignment horizontal="right" vertical="center"/>
    </xf>
    <xf numFmtId="199" fontId="12" fillId="12" borderId="24" xfId="0" applyNumberFormat="1" applyFont="1" applyFill="1" applyBorder="1" applyAlignment="1">
      <alignment horizontal="center" vertical="center"/>
    </xf>
    <xf numFmtId="199" fontId="12" fillId="12" borderId="25" xfId="0" applyNumberFormat="1" applyFont="1" applyFill="1" applyBorder="1" applyAlignment="1">
      <alignment horizontal="center" vertical="center"/>
    </xf>
    <xf numFmtId="199" fontId="13" fillId="12" borderId="26" xfId="0" applyNumberFormat="1" applyFont="1" applyFill="1" applyBorder="1" applyAlignment="1">
      <alignment horizontal="center" vertical="center"/>
    </xf>
    <xf numFmtId="199" fontId="13" fillId="12" borderId="27" xfId="0" applyNumberFormat="1" applyFont="1" applyFill="1" applyBorder="1" applyAlignment="1">
      <alignment horizontal="center" vertical="center"/>
    </xf>
    <xf numFmtId="199" fontId="13" fillId="12" borderId="28" xfId="0" applyNumberFormat="1" applyFont="1" applyFill="1" applyBorder="1" applyAlignment="1">
      <alignment horizontal="center" vertical="center"/>
    </xf>
    <xf numFmtId="199" fontId="12" fillId="12" borderId="24" xfId="0" applyNumberFormat="1" applyFont="1" applyFill="1" applyBorder="1" applyAlignment="1">
      <alignment horizontal="right" vertical="center"/>
    </xf>
    <xf numFmtId="199" fontId="12" fillId="13" borderId="24" xfId="0" applyNumberFormat="1" applyFont="1" applyFill="1" applyBorder="1" applyAlignment="1">
      <alignment horizontal="center" vertical="center"/>
    </xf>
    <xf numFmtId="199" fontId="12" fillId="13" borderId="25" xfId="0" applyNumberFormat="1" applyFont="1" applyFill="1" applyBorder="1" applyAlignment="1">
      <alignment horizontal="center" vertical="center"/>
    </xf>
    <xf numFmtId="199" fontId="13" fillId="13" borderId="26" xfId="0" applyNumberFormat="1" applyFont="1" applyFill="1" applyBorder="1" applyAlignment="1">
      <alignment horizontal="center" vertical="center"/>
    </xf>
    <xf numFmtId="199" fontId="13" fillId="13" borderId="27" xfId="0" applyNumberFormat="1" applyFont="1" applyFill="1" applyBorder="1" applyAlignment="1">
      <alignment horizontal="center" vertical="center"/>
    </xf>
    <xf numFmtId="199" fontId="13" fillId="13" borderId="28" xfId="0" applyNumberFormat="1" applyFont="1" applyFill="1" applyBorder="1" applyAlignment="1">
      <alignment horizontal="center" vertical="center"/>
    </xf>
    <xf numFmtId="199" fontId="12" fillId="13" borderId="24" xfId="0" applyNumberFormat="1" applyFont="1" applyFill="1" applyBorder="1" applyAlignment="1">
      <alignment horizontal="right" vertical="center"/>
    </xf>
    <xf numFmtId="199" fontId="13" fillId="14" borderId="24" xfId="0" applyNumberFormat="1" applyFont="1" applyFill="1" applyBorder="1" applyAlignment="1">
      <alignment horizontal="center" vertical="center"/>
    </xf>
    <xf numFmtId="199" fontId="13" fillId="14" borderId="25" xfId="0" applyNumberFormat="1" applyFont="1" applyFill="1" applyBorder="1" applyAlignment="1">
      <alignment horizontal="center" vertical="center"/>
    </xf>
    <xf numFmtId="199" fontId="13" fillId="14" borderId="26" xfId="0" applyNumberFormat="1" applyFont="1" applyFill="1" applyBorder="1" applyAlignment="1">
      <alignment horizontal="center" vertical="center"/>
    </xf>
    <xf numFmtId="199" fontId="13" fillId="14" borderId="27" xfId="0" applyNumberFormat="1" applyFont="1" applyFill="1" applyBorder="1" applyAlignment="1">
      <alignment horizontal="center" vertical="center"/>
    </xf>
    <xf numFmtId="199" fontId="13" fillId="14" borderId="28" xfId="0" applyNumberFormat="1" applyFont="1" applyFill="1" applyBorder="1" applyAlignment="1">
      <alignment horizontal="center" vertical="center"/>
    </xf>
    <xf numFmtId="199" fontId="13" fillId="14" borderId="24" xfId="0" applyNumberFormat="1" applyFont="1" applyFill="1" applyBorder="1" applyAlignment="1">
      <alignment horizontal="right" vertical="center"/>
    </xf>
    <xf numFmtId="199" fontId="21" fillId="3" borderId="24" xfId="0" applyNumberFormat="1" applyFont="1" applyFill="1" applyBorder="1" applyAlignment="1">
      <alignment horizontal="center" vertical="center"/>
    </xf>
    <xf numFmtId="199" fontId="21" fillId="3" borderId="25" xfId="0" applyNumberFormat="1" applyFont="1" applyFill="1" applyBorder="1" applyAlignment="1">
      <alignment horizontal="center" vertical="center"/>
    </xf>
    <xf numFmtId="199" fontId="21" fillId="3" borderId="26" xfId="0" applyNumberFormat="1" applyFont="1" applyFill="1" applyBorder="1" applyAlignment="1">
      <alignment horizontal="center" vertical="center"/>
    </xf>
    <xf numFmtId="199" fontId="21" fillId="3" borderId="27" xfId="0" applyNumberFormat="1" applyFont="1" applyFill="1" applyBorder="1" applyAlignment="1">
      <alignment horizontal="center" vertical="center"/>
    </xf>
    <xf numFmtId="199" fontId="21" fillId="3" borderId="28" xfId="0" applyNumberFormat="1" applyFont="1" applyFill="1" applyBorder="1" applyAlignment="1">
      <alignment horizontal="center" vertical="center"/>
    </xf>
    <xf numFmtId="199" fontId="21" fillId="3" borderId="24" xfId="0" applyNumberFormat="1" applyFont="1" applyFill="1" applyBorder="1" applyAlignment="1">
      <alignment horizontal="right" vertical="center"/>
    </xf>
    <xf numFmtId="199" fontId="13" fillId="2" borderId="24" xfId="0" applyNumberFormat="1" applyFont="1" applyFill="1" applyBorder="1" applyAlignment="1">
      <alignment horizontal="center" vertical="center"/>
    </xf>
    <xf numFmtId="199" fontId="13" fillId="2" borderId="25" xfId="0" applyNumberFormat="1" applyFont="1" applyFill="1" applyBorder="1" applyAlignment="1">
      <alignment horizontal="center" vertical="center"/>
    </xf>
    <xf numFmtId="199" fontId="13" fillId="2" borderId="26" xfId="0" applyNumberFormat="1" applyFont="1" applyFill="1" applyBorder="1" applyAlignment="1">
      <alignment horizontal="center" vertical="center"/>
    </xf>
    <xf numFmtId="199" fontId="13" fillId="2" borderId="24" xfId="0" applyNumberFormat="1" applyFont="1" applyFill="1" applyBorder="1" applyAlignment="1">
      <alignment horizontal="right" vertical="center"/>
    </xf>
    <xf numFmtId="199" fontId="12" fillId="3" borderId="29" xfId="0" applyNumberFormat="1" applyFont="1" applyFill="1" applyBorder="1" applyAlignment="1">
      <alignment horizontal="center" vertical="center"/>
    </xf>
    <xf numFmtId="199" fontId="13" fillId="5" borderId="11" xfId="0" applyNumberFormat="1" applyFont="1" applyFill="1" applyBorder="1" applyAlignment="1">
      <alignment horizontal="right" vertical="center"/>
    </xf>
    <xf numFmtId="199" fontId="10" fillId="0" borderId="0" xfId="0" applyNumberFormat="1" applyFont="1" applyBorder="1" applyAlignment="1">
      <alignment vertical="center"/>
    </xf>
    <xf numFmtId="199" fontId="13" fillId="15" borderId="19" xfId="0" applyNumberFormat="1" applyFont="1" applyFill="1" applyBorder="1" applyAlignment="1">
      <alignment horizontal="center" vertical="center"/>
    </xf>
    <xf numFmtId="199" fontId="13" fillId="15" borderId="20" xfId="0" applyNumberFormat="1" applyFont="1" applyFill="1" applyBorder="1" applyAlignment="1">
      <alignment horizontal="center" vertical="center"/>
    </xf>
    <xf numFmtId="199" fontId="13" fillId="15" borderId="21" xfId="0" applyNumberFormat="1" applyFont="1" applyFill="1" applyBorder="1" applyAlignment="1">
      <alignment horizontal="center" vertical="center"/>
    </xf>
    <xf numFmtId="199" fontId="13" fillId="15" borderId="22" xfId="0" applyNumberFormat="1" applyFont="1" applyFill="1" applyBorder="1" applyAlignment="1">
      <alignment horizontal="center" vertical="center"/>
    </xf>
    <xf numFmtId="199" fontId="13" fillId="15" borderId="23" xfId="0" applyNumberFormat="1" applyFont="1" applyFill="1" applyBorder="1" applyAlignment="1">
      <alignment horizontal="center" vertical="center"/>
    </xf>
    <xf numFmtId="199" fontId="13" fillId="15" borderId="30" xfId="0" applyNumberFormat="1" applyFont="1" applyFill="1" applyBorder="1" applyAlignment="1">
      <alignment horizontal="right" vertical="center"/>
    </xf>
    <xf numFmtId="199" fontId="13" fillId="16" borderId="31" xfId="0" applyNumberFormat="1" applyFont="1" applyFill="1" applyBorder="1" applyAlignment="1">
      <alignment horizontal="center" vertical="center"/>
    </xf>
    <xf numFmtId="199" fontId="13" fillId="16" borderId="32" xfId="0" applyNumberFormat="1" applyFont="1" applyFill="1" applyBorder="1" applyAlignment="1">
      <alignment horizontal="center" vertical="center"/>
    </xf>
    <xf numFmtId="199" fontId="13" fillId="16" borderId="26" xfId="0" applyNumberFormat="1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right" vertical="center"/>
    </xf>
    <xf numFmtId="199" fontId="13" fillId="7" borderId="17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7" borderId="12" xfId="0" applyNumberFormat="1" applyFont="1" applyFill="1" applyBorder="1" applyAlignment="1">
      <alignment vertical="center"/>
    </xf>
    <xf numFmtId="199" fontId="12" fillId="3" borderId="33" xfId="0" applyNumberFormat="1" applyFont="1" applyFill="1" applyBorder="1" applyAlignment="1">
      <alignment horizontal="center" vertical="center"/>
    </xf>
    <xf numFmtId="199" fontId="12" fillId="3" borderId="34" xfId="0" applyNumberFormat="1" applyFont="1" applyFill="1" applyBorder="1" applyAlignment="1">
      <alignment horizontal="center" vertical="center"/>
    </xf>
    <xf numFmtId="199" fontId="12" fillId="3" borderId="35" xfId="0" applyNumberFormat="1" applyFont="1" applyFill="1" applyBorder="1" applyAlignment="1">
      <alignment horizontal="center" vertical="center"/>
    </xf>
    <xf numFmtId="199" fontId="10" fillId="0" borderId="29" xfId="0" applyNumberFormat="1" applyFont="1" applyFill="1" applyBorder="1" applyAlignment="1">
      <alignment vertical="center"/>
    </xf>
    <xf numFmtId="199" fontId="12" fillId="3" borderId="11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8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Font="1" applyFill="1" applyBorder="1" applyAlignment="1">
      <alignment horizontal="center" vertical="center"/>
      <protection/>
    </xf>
    <xf numFmtId="168" fontId="52" fillId="4" borderId="0" xfId="0" applyNumberFormat="1" applyFont="1" applyFill="1" applyBorder="1" applyAlignment="1" applyProtection="1">
      <alignment horizontal="center" vertical="center"/>
      <protection/>
    </xf>
    <xf numFmtId="199" fontId="13" fillId="17" borderId="24" xfId="0" applyNumberFormat="1" applyFont="1" applyFill="1" applyBorder="1" applyAlignment="1">
      <alignment horizontal="right" vertical="center"/>
    </xf>
    <xf numFmtId="199" fontId="13" fillId="17" borderId="31" xfId="0" applyNumberFormat="1" applyFont="1" applyFill="1" applyBorder="1" applyAlignment="1">
      <alignment horizontal="center" vertical="center"/>
    </xf>
    <xf numFmtId="199" fontId="13" fillId="17" borderId="32" xfId="0" applyNumberFormat="1" applyFont="1" applyFill="1" applyBorder="1" applyAlignment="1">
      <alignment horizontal="center" vertical="center"/>
    </xf>
    <xf numFmtId="199" fontId="13" fillId="17" borderId="26" xfId="0" applyNumberFormat="1" applyFont="1" applyFill="1" applyBorder="1" applyAlignment="1">
      <alignment horizontal="center" vertical="center"/>
    </xf>
    <xf numFmtId="199" fontId="13" fillId="4" borderId="26" xfId="0" applyNumberFormat="1" applyFont="1" applyFill="1" applyBorder="1" applyAlignment="1">
      <alignment horizontal="center" vertical="center"/>
    </xf>
    <xf numFmtId="199" fontId="13" fillId="4" borderId="27" xfId="0" applyNumberFormat="1" applyFont="1" applyFill="1" applyBorder="1" applyAlignment="1">
      <alignment horizontal="center" vertical="center"/>
    </xf>
    <xf numFmtId="199" fontId="13" fillId="4" borderId="28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center" vertical="center"/>
    </xf>
    <xf numFmtId="199" fontId="13" fillId="4" borderId="25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right" vertical="center"/>
    </xf>
    <xf numFmtId="199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3" fillId="3" borderId="0" xfId="0" applyFont="1" applyFill="1" applyBorder="1" applyAlignment="1">
      <alignment vertical="center"/>
    </xf>
    <xf numFmtId="0" fontId="23" fillId="4" borderId="0" xfId="0" applyFont="1" applyFill="1" applyAlignment="1">
      <alignment/>
    </xf>
    <xf numFmtId="164" fontId="26" fillId="4" borderId="0" xfId="22" applyNumberFormat="1" applyFont="1" applyFill="1" applyAlignment="1" applyProtection="1">
      <alignment horizontal="left"/>
      <protection/>
    </xf>
    <xf numFmtId="168" fontId="23" fillId="4" borderId="0" xfId="22" applyNumberFormat="1" applyFont="1" applyFill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8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3" applyFont="1" applyFill="1" applyBorder="1" applyAlignment="1">
      <alignment horizontal="left" vertical="center"/>
      <protection/>
    </xf>
    <xf numFmtId="164" fontId="26" fillId="5" borderId="0" xfId="23" applyFont="1" applyFill="1" applyBorder="1" applyAlignment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center" vertical="center"/>
      <protection/>
    </xf>
    <xf numFmtId="164" fontId="23" fillId="5" borderId="0" xfId="23" applyFont="1" applyFill="1" applyBorder="1" applyAlignment="1">
      <alignment horizontal="left" vertical="center"/>
      <protection/>
    </xf>
    <xf numFmtId="168" fontId="26" fillId="5" borderId="0" xfId="23" applyNumberFormat="1" applyFont="1" applyFill="1" applyBorder="1" applyAlignment="1" applyProtection="1">
      <alignment horizontal="center" vertical="center"/>
      <protection/>
    </xf>
    <xf numFmtId="0" fontId="26" fillId="5" borderId="0" xfId="23" applyNumberFormat="1" applyFont="1" applyFill="1" applyBorder="1" applyAlignment="1" applyProtection="1" quotePrefix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8" fontId="26" fillId="5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3" applyFont="1" applyFill="1" applyBorder="1" applyAlignment="1">
      <alignment horizontal="center" vertical="center"/>
      <protection/>
    </xf>
    <xf numFmtId="164" fontId="9" fillId="9" borderId="4" xfId="23" applyFont="1" applyFill="1" applyBorder="1" applyAlignment="1">
      <alignment horizontal="left" vertical="center"/>
      <protection/>
    </xf>
    <xf numFmtId="164" fontId="9" fillId="9" borderId="5" xfId="23" applyFont="1" applyFill="1" applyBorder="1" applyAlignment="1">
      <alignment horizontal="left" vertical="center"/>
      <protection/>
    </xf>
    <xf numFmtId="164" fontId="28" fillId="12" borderId="37" xfId="23" applyFont="1" applyFill="1" applyBorder="1" applyAlignment="1">
      <alignment horizontal="left" vertical="center"/>
      <protection/>
    </xf>
    <xf numFmtId="164" fontId="28" fillId="12" borderId="6" xfId="23" applyFont="1" applyFill="1" applyBorder="1" applyAlignment="1">
      <alignment horizontal="left" vertical="center"/>
      <protection/>
    </xf>
    <xf numFmtId="0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Font="1" applyFill="1" applyBorder="1" applyAlignment="1">
      <alignment horizontal="left" vertical="center"/>
      <protection/>
    </xf>
    <xf numFmtId="168" fontId="32" fillId="12" borderId="6" xfId="23" applyNumberFormat="1" applyFont="1" applyFill="1" applyBorder="1" applyAlignment="1" applyProtection="1">
      <alignment horizontal="right" vertical="center"/>
      <protection/>
    </xf>
    <xf numFmtId="164" fontId="9" fillId="9" borderId="37" xfId="23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left" vertical="center"/>
      <protection/>
    </xf>
    <xf numFmtId="0" fontId="9" fillId="9" borderId="6" xfId="23" applyNumberFormat="1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center" vertical="center"/>
      <protection/>
    </xf>
    <xf numFmtId="199" fontId="12" fillId="18" borderId="24" xfId="0" applyNumberFormat="1" applyFont="1" applyFill="1" applyBorder="1" applyAlignment="1">
      <alignment horizontal="center" vertical="center"/>
    </xf>
    <xf numFmtId="199" fontId="12" fillId="18" borderId="25" xfId="0" applyNumberFormat="1" applyFont="1" applyFill="1" applyBorder="1" applyAlignment="1">
      <alignment horizontal="center" vertical="center"/>
    </xf>
    <xf numFmtId="199" fontId="12" fillId="18" borderId="26" xfId="0" applyNumberFormat="1" applyFont="1" applyFill="1" applyBorder="1" applyAlignment="1">
      <alignment horizontal="center" vertical="center"/>
    </xf>
    <xf numFmtId="199" fontId="12" fillId="18" borderId="27" xfId="0" applyNumberFormat="1" applyFont="1" applyFill="1" applyBorder="1" applyAlignment="1">
      <alignment horizontal="center" vertical="center"/>
    </xf>
    <xf numFmtId="199" fontId="12" fillId="18" borderId="28" xfId="0" applyNumberFormat="1" applyFont="1" applyFill="1" applyBorder="1" applyAlignment="1">
      <alignment horizontal="center" vertical="center"/>
    </xf>
    <xf numFmtId="199" fontId="12" fillId="18" borderId="24" xfId="0" applyNumberFormat="1" applyFont="1" applyFill="1" applyBorder="1" applyAlignment="1">
      <alignment horizontal="right" vertical="center"/>
    </xf>
    <xf numFmtId="0" fontId="23" fillId="5" borderId="0" xfId="0" applyFont="1" applyFill="1" applyAlignment="1">
      <alignment/>
    </xf>
    <xf numFmtId="164" fontId="26" fillId="5" borderId="0" xfId="22" applyNumberFormat="1" applyFont="1" applyFill="1" applyAlignment="1" applyProtection="1">
      <alignment horizontal="left"/>
      <protection/>
    </xf>
    <xf numFmtId="168" fontId="23" fillId="5" borderId="0" xfId="22" applyNumberFormat="1" applyFont="1" applyFill="1" applyProtection="1">
      <alignment/>
      <protection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18" fontId="3" fillId="0" borderId="0" xfId="0" applyNumberFormat="1" applyFont="1" applyFill="1" applyBorder="1" applyAlignment="1">
      <alignment vertical="center"/>
    </xf>
    <xf numFmtId="0" fontId="53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26" fillId="19" borderId="0" xfId="0" applyFont="1" applyFill="1" applyAlignment="1">
      <alignment horizontal="left"/>
    </xf>
    <xf numFmtId="0" fontId="26" fillId="19" borderId="0" xfId="0" applyFont="1" applyFill="1" applyAlignment="1">
      <alignment/>
    </xf>
    <xf numFmtId="164" fontId="26" fillId="19" borderId="0" xfId="0" applyNumberFormat="1" applyFont="1" applyFill="1" applyAlignment="1">
      <alignment/>
    </xf>
    <xf numFmtId="0" fontId="26" fillId="20" borderId="0" xfId="0" applyFont="1" applyFill="1" applyAlignment="1">
      <alignment horizontal="left"/>
    </xf>
    <xf numFmtId="0" fontId="26" fillId="20" borderId="0" xfId="0" applyFont="1" applyFill="1" applyAlignment="1">
      <alignment/>
    </xf>
    <xf numFmtId="164" fontId="26" fillId="20" borderId="0" xfId="0" applyNumberFormat="1" applyFont="1" applyFill="1" applyAlignment="1">
      <alignment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4" fillId="6" borderId="0" xfId="0" applyFont="1" applyFill="1" applyAlignment="1" quotePrefix="1">
      <alignment horizontal="center"/>
    </xf>
    <xf numFmtId="0" fontId="34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5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" fillId="22" borderId="0" xfId="0" applyFont="1" applyFill="1" applyBorder="1" applyAlignment="1">
      <alignment vertical="center"/>
    </xf>
    <xf numFmtId="18" fontId="2" fillId="22" borderId="0" xfId="0" applyNumberFormat="1" applyFont="1" applyFill="1" applyBorder="1" applyAlignment="1">
      <alignment vertical="center"/>
    </xf>
    <xf numFmtId="0" fontId="2" fillId="22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vertical="center"/>
    </xf>
    <xf numFmtId="18" fontId="56" fillId="23" borderId="0" xfId="0" applyNumberFormat="1" applyFont="1" applyFill="1" applyBorder="1" applyAlignment="1">
      <alignment vertical="center"/>
    </xf>
    <xf numFmtId="0" fontId="56" fillId="23" borderId="0" xfId="0" applyFont="1" applyFill="1" applyBorder="1" applyAlignment="1">
      <alignment horizontal="center" vertical="center"/>
    </xf>
    <xf numFmtId="0" fontId="55" fillId="18" borderId="0" xfId="0" applyFont="1" applyFill="1" applyBorder="1" applyAlignment="1">
      <alignment vertical="center"/>
    </xf>
    <xf numFmtId="18" fontId="55" fillId="18" borderId="0" xfId="0" applyNumberFormat="1" applyFont="1" applyFill="1" applyBorder="1" applyAlignment="1">
      <alignment vertical="center"/>
    </xf>
    <xf numFmtId="0" fontId="55" fillId="18" borderId="0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vertical="center"/>
    </xf>
    <xf numFmtId="18" fontId="55" fillId="12" borderId="0" xfId="0" applyNumberFormat="1" applyFont="1" applyFill="1" applyBorder="1" applyAlignment="1">
      <alignment vertical="center"/>
    </xf>
    <xf numFmtId="0" fontId="55" fillId="12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7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8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5" fillId="3" borderId="0" xfId="0" applyNumberFormat="1" applyFont="1" applyFill="1" applyBorder="1" applyAlignment="1">
      <alignment vertical="center"/>
    </xf>
    <xf numFmtId="164" fontId="28" fillId="9" borderId="6" xfId="23" applyFont="1" applyFill="1" applyBorder="1" applyAlignment="1">
      <alignment horizontal="center" vertical="center"/>
      <protection/>
    </xf>
    <xf numFmtId="164" fontId="36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8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3" fillId="3" borderId="0" xfId="0" applyFont="1" applyFill="1" applyBorder="1" applyAlignment="1">
      <alignment vertical="center"/>
    </xf>
    <xf numFmtId="168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8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8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6" fillId="4" borderId="0" xfId="22" applyNumberFormat="1" applyFont="1" applyFill="1" applyAlignment="1" applyProtection="1" quotePrefix="1">
      <alignment horizontal="center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8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4" fillId="6" borderId="0" xfId="0" applyFont="1" applyFill="1" applyAlignment="1" quotePrefix="1">
      <alignment horizontal="center" vertical="center"/>
    </xf>
    <xf numFmtId="0" fontId="34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18" fontId="23" fillId="4" borderId="0" xfId="22" applyNumberFormat="1" applyFont="1" applyFill="1" applyBorder="1" applyAlignment="1" applyProtection="1">
      <alignment horizontal="right"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4" fillId="3" borderId="0" xfId="0" applyFont="1" applyFill="1" applyAlignment="1" quotePrefix="1">
      <alignment horizontal="center"/>
    </xf>
    <xf numFmtId="0" fontId="34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21" borderId="0" xfId="0" applyFont="1" applyFill="1" applyAlignment="1">
      <alignment/>
    </xf>
    <xf numFmtId="0" fontId="15" fillId="21" borderId="0" xfId="0" applyFont="1" applyFill="1" applyAlignment="1">
      <alignment vertical="center"/>
    </xf>
    <xf numFmtId="0" fontId="34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8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8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8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99" fontId="12" fillId="24" borderId="24" xfId="0" applyNumberFormat="1" applyFont="1" applyFill="1" applyBorder="1" applyAlignment="1">
      <alignment horizontal="center" vertical="center"/>
    </xf>
    <xf numFmtId="199" fontId="12" fillId="24" borderId="25" xfId="0" applyNumberFormat="1" applyFont="1" applyFill="1" applyBorder="1" applyAlignment="1">
      <alignment horizontal="center" vertical="center"/>
    </xf>
    <xf numFmtId="199" fontId="13" fillId="24" borderId="26" xfId="0" applyNumberFormat="1" applyFont="1" applyFill="1" applyBorder="1" applyAlignment="1">
      <alignment horizontal="center" vertical="center"/>
    </xf>
    <xf numFmtId="199" fontId="13" fillId="24" borderId="27" xfId="0" applyNumberFormat="1" applyFont="1" applyFill="1" applyBorder="1" applyAlignment="1">
      <alignment horizontal="center" vertical="center"/>
    </xf>
    <xf numFmtId="199" fontId="13" fillId="24" borderId="28" xfId="0" applyNumberFormat="1" applyFont="1" applyFill="1" applyBorder="1" applyAlignment="1">
      <alignment horizontal="center" vertical="center"/>
    </xf>
    <xf numFmtId="199" fontId="12" fillId="24" borderId="24" xfId="0" applyNumberFormat="1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vertical="center"/>
    </xf>
    <xf numFmtId="18" fontId="55" fillId="24" borderId="0" xfId="0" applyNumberFormat="1" applyFont="1" applyFill="1" applyBorder="1" applyAlignment="1">
      <alignment vertical="center"/>
    </xf>
    <xf numFmtId="0" fontId="55" fillId="24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4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3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164" fontId="26" fillId="5" borderId="0" xfId="23" applyNumberFormat="1" applyFont="1" applyFill="1" applyBorder="1" applyAlignment="1" applyProtection="1">
      <alignment horizontal="left" vertical="center" indent="2"/>
      <protection/>
    </xf>
    <xf numFmtId="0" fontId="24" fillId="4" borderId="0" xfId="0" applyFont="1" applyFill="1" applyBorder="1" applyAlignment="1">
      <alignment vertical="center"/>
    </xf>
    <xf numFmtId="0" fontId="34" fillId="6" borderId="0" xfId="0" applyFont="1" applyFill="1" applyAlignment="1">
      <alignment horizontal="center"/>
    </xf>
    <xf numFmtId="0" fontId="48" fillId="23" borderId="0" xfId="0" applyFont="1" applyFill="1" applyBorder="1" applyAlignment="1">
      <alignment vertical="center"/>
    </xf>
    <xf numFmtId="18" fontId="23" fillId="4" borderId="0" xfId="0" applyNumberFormat="1" applyFont="1" applyFill="1" applyBorder="1" applyAlignment="1">
      <alignment vertical="center"/>
    </xf>
    <xf numFmtId="18" fontId="23" fillId="0" borderId="0" xfId="0" applyNumberFormat="1" applyFont="1" applyFill="1" applyBorder="1" applyAlignment="1">
      <alignment vertical="center"/>
    </xf>
    <xf numFmtId="18" fontId="23" fillId="5" borderId="0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6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7" fillId="6" borderId="0" xfId="0" applyFont="1" applyFill="1" applyAlignment="1">
      <alignment vertical="center"/>
    </xf>
    <xf numFmtId="0" fontId="67" fillId="6" borderId="0" xfId="0" applyFont="1" applyFill="1" applyAlignment="1">
      <alignment horizontal="left" vertical="center"/>
    </xf>
    <xf numFmtId="0" fontId="67" fillId="6" borderId="0" xfId="0" applyFont="1" applyFill="1" applyAlignment="1">
      <alignment horizontal="center" vertical="center"/>
    </xf>
    <xf numFmtId="0" fontId="67" fillId="6" borderId="0" xfId="0" applyFont="1" applyFill="1" applyAlignment="1">
      <alignment horizontal="right" vertical="center"/>
    </xf>
    <xf numFmtId="0" fontId="67" fillId="6" borderId="0" xfId="0" applyFont="1" applyFill="1" applyAlignment="1" quotePrefix="1">
      <alignment horizontal="left" vertical="center" indent="2"/>
    </xf>
    <xf numFmtId="0" fontId="67" fillId="6" borderId="0" xfId="0" applyFont="1" applyFill="1" applyAlignment="1">
      <alignment horizontal="left" vertical="center" indent="2"/>
    </xf>
    <xf numFmtId="0" fontId="68" fillId="6" borderId="0" xfId="0" applyFont="1" applyFill="1" applyAlignment="1">
      <alignment vertical="center"/>
    </xf>
    <xf numFmtId="0" fontId="68" fillId="6" borderId="0" xfId="0" applyFont="1" applyFill="1" applyAlignment="1">
      <alignment horizontal="center" vertical="center"/>
    </xf>
    <xf numFmtId="0" fontId="68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3" applyNumberFormat="1" applyFont="1" applyFill="1" applyBorder="1" applyAlignment="1" applyProtection="1">
      <alignment horizontal="left" vertical="center" indent="2"/>
      <protection/>
    </xf>
    <xf numFmtId="164" fontId="33" fillId="3" borderId="37" xfId="23" applyNumberFormat="1" applyFont="1" applyFill="1" applyBorder="1" applyAlignment="1" applyProtection="1">
      <alignment horizontal="left" vertical="center" indent="2"/>
      <protection/>
    </xf>
    <xf numFmtId="164" fontId="26" fillId="2" borderId="3" xfId="23" applyNumberFormat="1" applyFont="1" applyFill="1" applyBorder="1" applyAlignment="1" applyProtection="1">
      <alignment horizontal="left" vertical="center" indent="2"/>
      <protection/>
    </xf>
    <xf numFmtId="164" fontId="26" fillId="2" borderId="37" xfId="23" applyNumberFormat="1" applyFont="1" applyFill="1" applyBorder="1" applyAlignment="1" applyProtection="1">
      <alignment horizontal="left" vertical="center" indent="2"/>
      <protection/>
    </xf>
    <xf numFmtId="164" fontId="26" fillId="5" borderId="0" xfId="23" applyNumberFormat="1" applyFont="1" applyFill="1" applyBorder="1" applyAlignment="1" applyProtection="1">
      <alignment horizontal="center" vertical="center" wrapText="1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6" fillId="27" borderId="0" xfId="0" applyFont="1" applyFill="1" applyBorder="1" applyAlignment="1">
      <alignment vertical="center"/>
    </xf>
    <xf numFmtId="18" fontId="56" fillId="27" borderId="0" xfId="0" applyNumberFormat="1" applyFont="1" applyFill="1" applyBorder="1" applyAlignment="1">
      <alignment vertical="center"/>
    </xf>
    <xf numFmtId="0" fontId="56" fillId="27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99" fontId="13" fillId="27" borderId="24" xfId="0" applyNumberFormat="1" applyFont="1" applyFill="1" applyBorder="1" applyAlignment="1">
      <alignment horizontal="center" vertical="center"/>
    </xf>
    <xf numFmtId="199" fontId="13" fillId="27" borderId="24" xfId="0" applyNumberFormat="1" applyFont="1" applyFill="1" applyBorder="1" applyAlignment="1">
      <alignment horizontal="right" vertical="center"/>
    </xf>
    <xf numFmtId="199" fontId="13" fillId="27" borderId="25" xfId="0" applyNumberFormat="1" applyFont="1" applyFill="1" applyBorder="1" applyAlignment="1">
      <alignment horizontal="center" vertical="center"/>
    </xf>
    <xf numFmtId="199" fontId="13" fillId="27" borderId="26" xfId="0" applyNumberFormat="1" applyFont="1" applyFill="1" applyBorder="1" applyAlignment="1">
      <alignment horizontal="center" vertical="center"/>
    </xf>
    <xf numFmtId="199" fontId="13" fillId="27" borderId="27" xfId="0" applyNumberFormat="1" applyFont="1" applyFill="1" applyBorder="1" applyAlignment="1">
      <alignment horizontal="center" vertical="center"/>
    </xf>
    <xf numFmtId="199" fontId="13" fillId="27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8" fontId="23" fillId="0" borderId="0" xfId="22" applyNumberFormat="1" applyFont="1" applyFill="1" applyAlignment="1" applyProtection="1">
      <alignment vertical="center"/>
      <protection/>
    </xf>
    <xf numFmtId="18" fontId="23" fillId="0" borderId="0" xfId="22" applyNumberFormat="1" applyFont="1" applyFill="1" applyBorder="1" applyAlignment="1" applyProtection="1">
      <alignment horizontal="righ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99" fontId="13" fillId="17" borderId="27" xfId="0" applyNumberFormat="1" applyFont="1" applyFill="1" applyBorder="1" applyAlignment="1">
      <alignment horizontal="center" vertical="center"/>
    </xf>
    <xf numFmtId="199" fontId="13" fillId="17" borderId="28" xfId="0" applyNumberFormat="1" applyFont="1" applyFill="1" applyBorder="1" applyAlignment="1">
      <alignment horizontal="center" vertical="center"/>
    </xf>
    <xf numFmtId="199" fontId="13" fillId="17" borderId="24" xfId="0" applyNumberFormat="1" applyFont="1" applyFill="1" applyBorder="1" applyAlignment="1">
      <alignment horizontal="center" vertical="center"/>
    </xf>
    <xf numFmtId="199" fontId="13" fillId="17" borderId="25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center" vertical="center"/>
    </xf>
    <xf numFmtId="199" fontId="13" fillId="7" borderId="25" xfId="0" applyNumberFormat="1" applyFont="1" applyFill="1" applyBorder="1" applyAlignment="1">
      <alignment horizontal="center" vertical="center"/>
    </xf>
    <xf numFmtId="199" fontId="13" fillId="7" borderId="26" xfId="0" applyNumberFormat="1" applyFont="1" applyFill="1" applyBorder="1" applyAlignment="1">
      <alignment horizontal="center" vertical="center"/>
    </xf>
    <xf numFmtId="199" fontId="13" fillId="7" borderId="27" xfId="0" applyNumberFormat="1" applyFont="1" applyFill="1" applyBorder="1" applyAlignment="1">
      <alignment horizontal="center" vertical="center"/>
    </xf>
    <xf numFmtId="199" fontId="13" fillId="7" borderId="28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right" vertical="center"/>
    </xf>
    <xf numFmtId="199" fontId="13" fillId="15" borderId="26" xfId="0" applyNumberFormat="1" applyFont="1" applyFill="1" applyBorder="1" applyAlignment="1">
      <alignment horizontal="center" vertical="center"/>
    </xf>
    <xf numFmtId="199" fontId="13" fillId="15" borderId="27" xfId="0" applyNumberFormat="1" applyFont="1" applyFill="1" applyBorder="1" applyAlignment="1">
      <alignment horizontal="center" vertical="center"/>
    </xf>
    <xf numFmtId="199" fontId="13" fillId="15" borderId="28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center" vertical="center"/>
    </xf>
    <xf numFmtId="199" fontId="13" fillId="15" borderId="25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right" vertical="center"/>
    </xf>
    <xf numFmtId="0" fontId="76" fillId="4" borderId="23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191" fontId="76" fillId="4" borderId="28" xfId="0" applyNumberFormat="1" applyFont="1" applyFill="1" applyBorder="1" applyAlignment="1">
      <alignment horizontal="center" vertical="center"/>
    </xf>
    <xf numFmtId="191" fontId="76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/>
      <protection/>
    </xf>
    <xf numFmtId="164" fontId="23" fillId="0" borderId="0" xfId="22" applyNumberFormat="1" applyFont="1" applyFill="1" applyBorder="1" applyAlignment="1" applyProtection="1">
      <alignment horizontal="left" vertical="center" indent="2"/>
      <protection/>
    </xf>
    <xf numFmtId="164" fontId="49" fillId="0" borderId="0" xfId="22" applyNumberFormat="1" applyFont="1" applyFill="1" applyBorder="1" applyAlignment="1" applyProtection="1">
      <alignment horizontal="left" vertical="center"/>
      <protection/>
    </xf>
    <xf numFmtId="168" fontId="26" fillId="0" borderId="0" xfId="23" applyNumberFormat="1" applyFont="1" applyFill="1" applyBorder="1" applyAlignment="1" applyProtection="1">
      <alignment horizontal="center" vertical="center"/>
      <protection/>
    </xf>
    <xf numFmtId="164" fontId="26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>
      <alignment horizontal="left" vertical="center" indent="4"/>
    </xf>
    <xf numFmtId="164" fontId="26" fillId="0" borderId="0" xfId="23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168" fontId="5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3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8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8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8" fontId="23" fillId="4" borderId="9" xfId="0" applyNumberFormat="1" applyFont="1" applyFill="1" applyBorder="1" applyAlignment="1" applyProtection="1">
      <alignment horizontal="center" vertical="center"/>
      <protection/>
    </xf>
    <xf numFmtId="168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left" vertical="center" indent="6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8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8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3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8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3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8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8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8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8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8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8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6" fillId="4" borderId="0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71" fontId="12" fillId="9" borderId="21" xfId="0" applyNumberFormat="1" applyFont="1" applyFill="1" applyBorder="1" applyAlignment="1">
      <alignment horizontal="center" vertical="center"/>
    </xf>
    <xf numFmtId="171" fontId="12" fillId="9" borderId="22" xfId="0" applyNumberFormat="1" applyFont="1" applyFill="1" applyBorder="1" applyAlignment="1">
      <alignment horizontal="center" vertical="center"/>
    </xf>
    <xf numFmtId="171" fontId="12" fillId="9" borderId="23" xfId="0" applyNumberFormat="1" applyFont="1" applyFill="1" applyBorder="1" applyAlignment="1">
      <alignment horizontal="center" vertical="center"/>
    </xf>
    <xf numFmtId="171" fontId="12" fillId="10" borderId="26" xfId="0" applyNumberFormat="1" applyFont="1" applyFill="1" applyBorder="1" applyAlignment="1">
      <alignment horizontal="center" vertical="center"/>
    </xf>
    <xf numFmtId="171" fontId="12" fillId="10" borderId="27" xfId="0" applyNumberFormat="1" applyFont="1" applyFill="1" applyBorder="1" applyAlignment="1">
      <alignment horizontal="center" vertical="center"/>
    </xf>
    <xf numFmtId="171" fontId="12" fillId="10" borderId="28" xfId="0" applyNumberFormat="1" applyFont="1" applyFill="1" applyBorder="1" applyAlignment="1">
      <alignment horizontal="center" vertical="center"/>
    </xf>
    <xf numFmtId="171" fontId="10" fillId="11" borderId="26" xfId="0" applyNumberFormat="1" applyFont="1" applyFill="1" applyBorder="1" applyAlignment="1">
      <alignment horizontal="center" vertical="center"/>
    </xf>
    <xf numFmtId="171" fontId="10" fillId="11" borderId="27" xfId="0" applyNumberFormat="1" applyFont="1" applyFill="1" applyBorder="1" applyAlignment="1">
      <alignment horizontal="center" vertical="center"/>
    </xf>
    <xf numFmtId="171" fontId="10" fillId="11" borderId="28" xfId="0" applyNumberFormat="1" applyFont="1" applyFill="1" applyBorder="1" applyAlignment="1">
      <alignment horizontal="center" vertical="center"/>
    </xf>
    <xf numFmtId="171" fontId="12" fillId="12" borderId="26" xfId="0" applyNumberFormat="1" applyFont="1" applyFill="1" applyBorder="1" applyAlignment="1">
      <alignment horizontal="center" vertical="center"/>
    </xf>
    <xf numFmtId="171" fontId="12" fillId="12" borderId="27" xfId="0" applyNumberFormat="1" applyFont="1" applyFill="1" applyBorder="1" applyAlignment="1">
      <alignment horizontal="center" vertical="center"/>
    </xf>
    <xf numFmtId="171" fontId="12" fillId="12" borderId="28" xfId="0" applyNumberFormat="1" applyFont="1" applyFill="1" applyBorder="1" applyAlignment="1">
      <alignment horizontal="center" vertical="center"/>
    </xf>
    <xf numFmtId="171" fontId="12" fillId="24" borderId="26" xfId="0" applyNumberFormat="1" applyFont="1" applyFill="1" applyBorder="1" applyAlignment="1">
      <alignment horizontal="center" vertical="center"/>
    </xf>
    <xf numFmtId="171" fontId="12" fillId="24" borderId="27" xfId="0" applyNumberFormat="1" applyFont="1" applyFill="1" applyBorder="1" applyAlignment="1">
      <alignment horizontal="center" vertical="center"/>
    </xf>
    <xf numFmtId="171" fontId="12" fillId="24" borderId="28" xfId="0" applyNumberFormat="1" applyFont="1" applyFill="1" applyBorder="1" applyAlignment="1">
      <alignment horizontal="center" vertical="center"/>
    </xf>
    <xf numFmtId="171" fontId="13" fillId="4" borderId="26" xfId="0" applyNumberFormat="1" applyFont="1" applyFill="1" applyBorder="1" applyAlignment="1">
      <alignment horizontal="center" vertical="center"/>
    </xf>
    <xf numFmtId="171" fontId="13" fillId="4" borderId="27" xfId="0" applyNumberFormat="1" applyFont="1" applyFill="1" applyBorder="1" applyAlignment="1">
      <alignment horizontal="center" vertical="center"/>
    </xf>
    <xf numFmtId="171" fontId="13" fillId="4" borderId="28" xfId="0" applyNumberFormat="1" applyFont="1" applyFill="1" applyBorder="1" applyAlignment="1">
      <alignment horizontal="center" vertical="center"/>
    </xf>
    <xf numFmtId="171" fontId="13" fillId="27" borderId="26" xfId="0" applyNumberFormat="1" applyFont="1" applyFill="1" applyBorder="1" applyAlignment="1">
      <alignment horizontal="center" vertical="center"/>
    </xf>
    <xf numFmtId="171" fontId="13" fillId="27" borderId="27" xfId="0" applyNumberFormat="1" applyFont="1" applyFill="1" applyBorder="1" applyAlignment="1">
      <alignment horizontal="center" vertical="center"/>
    </xf>
    <xf numFmtId="171" fontId="13" fillId="27" borderId="28" xfId="0" applyNumberFormat="1" applyFont="1" applyFill="1" applyBorder="1" applyAlignment="1">
      <alignment horizontal="center" vertical="center"/>
    </xf>
    <xf numFmtId="171" fontId="12" fillId="13" borderId="26" xfId="0" applyNumberFormat="1" applyFont="1" applyFill="1" applyBorder="1" applyAlignment="1">
      <alignment horizontal="center" vertical="center"/>
    </xf>
    <xf numFmtId="171" fontId="12" fillId="13" borderId="27" xfId="0" applyNumberFormat="1" applyFont="1" applyFill="1" applyBorder="1" applyAlignment="1">
      <alignment horizontal="center" vertical="center"/>
    </xf>
    <xf numFmtId="171" fontId="12" fillId="13" borderId="28" xfId="0" applyNumberFormat="1" applyFont="1" applyFill="1" applyBorder="1" applyAlignment="1">
      <alignment horizontal="center" vertical="center"/>
    </xf>
    <xf numFmtId="171" fontId="13" fillId="17" borderId="26" xfId="0" applyNumberFormat="1" applyFont="1" applyFill="1" applyBorder="1" applyAlignment="1">
      <alignment horizontal="center" vertical="center"/>
    </xf>
    <xf numFmtId="171" fontId="13" fillId="17" borderId="27" xfId="0" applyNumberFormat="1" applyFont="1" applyFill="1" applyBorder="1" applyAlignment="1">
      <alignment horizontal="center" vertical="center"/>
    </xf>
    <xf numFmtId="171" fontId="13" fillId="17" borderId="28" xfId="0" applyNumberFormat="1" applyFont="1" applyFill="1" applyBorder="1" applyAlignment="1">
      <alignment horizontal="center" vertical="center"/>
    </xf>
    <xf numFmtId="171" fontId="12" fillId="18" borderId="26" xfId="0" applyNumberFormat="1" applyFont="1" applyFill="1" applyBorder="1" applyAlignment="1">
      <alignment horizontal="center" vertical="center"/>
    </xf>
    <xf numFmtId="171" fontId="12" fillId="18" borderId="27" xfId="0" applyNumberFormat="1" applyFont="1" applyFill="1" applyBorder="1" applyAlignment="1">
      <alignment horizontal="center" vertical="center"/>
    </xf>
    <xf numFmtId="171" fontId="12" fillId="18" borderId="28" xfId="0" applyNumberFormat="1" applyFont="1" applyFill="1" applyBorder="1" applyAlignment="1">
      <alignment horizontal="center" vertical="center"/>
    </xf>
    <xf numFmtId="171" fontId="13" fillId="14" borderId="26" xfId="0" applyNumberFormat="1" applyFont="1" applyFill="1" applyBorder="1" applyAlignment="1">
      <alignment horizontal="center" vertical="center"/>
    </xf>
    <xf numFmtId="171" fontId="13" fillId="14" borderId="27" xfId="0" applyNumberFormat="1" applyFont="1" applyFill="1" applyBorder="1" applyAlignment="1">
      <alignment horizontal="center" vertical="center"/>
    </xf>
    <xf numFmtId="171" fontId="13" fillId="14" borderId="28" xfId="0" applyNumberFormat="1" applyFont="1" applyFill="1" applyBorder="1" applyAlignment="1">
      <alignment horizontal="center" vertical="center"/>
    </xf>
    <xf numFmtId="171" fontId="13" fillId="2" borderId="26" xfId="0" applyNumberFormat="1" applyFont="1" applyFill="1" applyBorder="1" applyAlignment="1">
      <alignment horizontal="center" vertical="center"/>
    </xf>
    <xf numFmtId="171" fontId="13" fillId="2" borderId="27" xfId="0" applyNumberFormat="1" applyFont="1" applyFill="1" applyBorder="1" applyAlignment="1">
      <alignment horizontal="center" vertical="center"/>
    </xf>
    <xf numFmtId="171" fontId="13" fillId="2" borderId="28" xfId="0" applyNumberFormat="1" applyFont="1" applyFill="1" applyBorder="1" applyAlignment="1">
      <alignment horizontal="center" vertical="center"/>
    </xf>
    <xf numFmtId="171" fontId="13" fillId="7" borderId="26" xfId="0" applyNumberFormat="1" applyFont="1" applyFill="1" applyBorder="1" applyAlignment="1">
      <alignment horizontal="center" vertical="center"/>
    </xf>
    <xf numFmtId="171" fontId="13" fillId="7" borderId="27" xfId="0" applyNumberFormat="1" applyFont="1" applyFill="1" applyBorder="1" applyAlignment="1">
      <alignment horizontal="center" vertical="center"/>
    </xf>
    <xf numFmtId="171" fontId="13" fillId="7" borderId="28" xfId="0" applyNumberFormat="1" applyFont="1" applyFill="1" applyBorder="1" applyAlignment="1">
      <alignment horizontal="center" vertical="center"/>
    </xf>
    <xf numFmtId="171" fontId="21" fillId="3" borderId="26" xfId="0" applyNumberFormat="1" applyFont="1" applyFill="1" applyBorder="1" applyAlignment="1">
      <alignment horizontal="center" vertical="center"/>
    </xf>
    <xf numFmtId="171" fontId="21" fillId="3" borderId="27" xfId="0" applyNumberFormat="1" applyFont="1" applyFill="1" applyBorder="1" applyAlignment="1">
      <alignment horizontal="center" vertical="center"/>
    </xf>
    <xf numFmtId="171" fontId="21" fillId="3" borderId="28" xfId="0" applyNumberFormat="1" applyFont="1" applyFill="1" applyBorder="1" applyAlignment="1">
      <alignment horizontal="center" vertical="center"/>
    </xf>
    <xf numFmtId="171" fontId="13" fillId="15" borderId="26" xfId="0" applyNumberFormat="1" applyFont="1" applyFill="1" applyBorder="1" applyAlignment="1">
      <alignment horizontal="center" vertical="center"/>
    </xf>
    <xf numFmtId="171" fontId="13" fillId="15" borderId="27" xfId="0" applyNumberFormat="1" applyFont="1" applyFill="1" applyBorder="1" applyAlignment="1">
      <alignment horizontal="center" vertical="center"/>
    </xf>
    <xf numFmtId="171" fontId="13" fillId="15" borderId="28" xfId="0" applyNumberFormat="1" applyFont="1" applyFill="1" applyBorder="1" applyAlignment="1">
      <alignment horizontal="center" vertical="center"/>
    </xf>
    <xf numFmtId="171" fontId="13" fillId="15" borderId="21" xfId="0" applyNumberFormat="1" applyFont="1" applyFill="1" applyBorder="1" applyAlignment="1">
      <alignment horizontal="center" vertical="center"/>
    </xf>
    <xf numFmtId="171" fontId="13" fillId="15" borderId="22" xfId="0" applyNumberFormat="1" applyFont="1" applyFill="1" applyBorder="1" applyAlignment="1">
      <alignment horizontal="center" vertical="center"/>
    </xf>
    <xf numFmtId="171" fontId="13" fillId="15" borderId="23" xfId="0" applyNumberFormat="1" applyFont="1" applyFill="1" applyBorder="1" applyAlignment="1">
      <alignment horizontal="center" vertical="center"/>
    </xf>
    <xf numFmtId="171" fontId="13" fillId="15" borderId="40" xfId="0" applyNumberFormat="1" applyFont="1" applyFill="1" applyBorder="1" applyAlignment="1">
      <alignment horizontal="center" vertical="center"/>
    </xf>
    <xf numFmtId="171" fontId="13" fillId="16" borderId="41" xfId="0" applyNumberFormat="1" applyFont="1" applyFill="1" applyBorder="1" applyAlignment="1">
      <alignment horizontal="center" vertical="center"/>
    </xf>
    <xf numFmtId="171" fontId="13" fillId="16" borderId="42" xfId="0" applyNumberFormat="1" applyFont="1" applyFill="1" applyBorder="1" applyAlignment="1">
      <alignment horizontal="center" vertical="center"/>
    </xf>
    <xf numFmtId="171" fontId="13" fillId="16" borderId="43" xfId="0" applyNumberFormat="1" applyFont="1" applyFill="1" applyBorder="1" applyAlignment="1">
      <alignment horizontal="center" vertical="center"/>
    </xf>
    <xf numFmtId="171" fontId="13" fillId="16" borderId="1" xfId="0" applyNumberFormat="1" applyFont="1" applyFill="1" applyBorder="1" applyAlignment="1">
      <alignment horizontal="center" vertical="center"/>
    </xf>
    <xf numFmtId="171" fontId="13" fillId="17" borderId="41" xfId="0" applyNumberFormat="1" applyFont="1" applyFill="1" applyBorder="1" applyAlignment="1">
      <alignment horizontal="center" vertical="center"/>
    </xf>
    <xf numFmtId="171" fontId="13" fillId="17" borderId="42" xfId="0" applyNumberFormat="1" applyFont="1" applyFill="1" applyBorder="1" applyAlignment="1">
      <alignment horizontal="center" vertical="center"/>
    </xf>
    <xf numFmtId="171" fontId="13" fillId="17" borderId="43" xfId="0" applyNumberFormat="1" applyFont="1" applyFill="1" applyBorder="1" applyAlignment="1">
      <alignment horizontal="center" vertical="center"/>
    </xf>
    <xf numFmtId="171" fontId="13" fillId="17" borderId="1" xfId="0" applyNumberFormat="1" applyFont="1" applyFill="1" applyBorder="1" applyAlignment="1">
      <alignment horizontal="center" vertical="center"/>
    </xf>
    <xf numFmtId="171" fontId="13" fillId="5" borderId="34" xfId="0" applyNumberFormat="1" applyFont="1" applyFill="1" applyBorder="1" applyAlignment="1">
      <alignment horizontal="center" vertical="center"/>
    </xf>
    <xf numFmtId="171" fontId="12" fillId="3" borderId="33" xfId="0" applyNumberFormat="1" applyFont="1" applyFill="1" applyBorder="1" applyAlignment="1">
      <alignment horizontal="center" vertical="center"/>
    </xf>
    <xf numFmtId="171" fontId="13" fillId="5" borderId="33" xfId="0" applyNumberFormat="1" applyFont="1" applyFill="1" applyBorder="1" applyAlignment="1">
      <alignment horizontal="center" vertical="center"/>
    </xf>
    <xf numFmtId="171" fontId="13" fillId="5" borderId="35" xfId="0" applyNumberFormat="1" applyFont="1" applyFill="1" applyBorder="1" applyAlignment="1">
      <alignment horizontal="center" vertical="center"/>
    </xf>
    <xf numFmtId="171" fontId="12" fillId="3" borderId="34" xfId="0" applyNumberFormat="1" applyFont="1" applyFill="1" applyBorder="1" applyAlignment="1">
      <alignment horizontal="center" vertical="center"/>
    </xf>
    <xf numFmtId="171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5" fillId="5" borderId="0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207" fontId="26" fillId="5" borderId="0" xfId="22" applyNumberFormat="1" applyFont="1" applyFill="1" applyAlignment="1" applyProtection="1" quotePrefix="1">
      <alignment horizontal="left" vertical="center"/>
      <protection/>
    </xf>
    <xf numFmtId="207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225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91" fontId="0" fillId="4" borderId="24" xfId="0" applyNumberFormat="1" applyFont="1" applyFill="1" applyBorder="1" applyAlignment="1">
      <alignment horizontal="center" vertical="center"/>
    </xf>
    <xf numFmtId="191" fontId="15" fillId="4" borderId="24" xfId="0" applyNumberFormat="1" applyFont="1" applyFill="1" applyBorder="1" applyAlignment="1">
      <alignment horizontal="center" vertical="center"/>
    </xf>
    <xf numFmtId="191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8" fillId="6" borderId="0" xfId="0" applyFont="1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6" fillId="0" borderId="0" xfId="22" applyNumberFormat="1" applyFont="1" applyFill="1" applyAlignment="1" applyProtection="1">
      <alignment horizontal="right" vertical="center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3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3" applyFont="1" applyFill="1" applyBorder="1" applyAlignment="1">
      <alignment horizontal="left" vertical="center"/>
      <protection/>
    </xf>
    <xf numFmtId="164" fontId="28" fillId="0" borderId="0" xfId="23" applyFont="1" applyFill="1" applyBorder="1" applyAlignment="1">
      <alignment horizontal="center" vertical="center"/>
      <protection/>
    </xf>
    <xf numFmtId="164" fontId="28" fillId="0" borderId="0" xfId="23" applyFont="1" applyFill="1" applyBorder="1" applyAlignment="1">
      <alignment horizontal="left" vertical="center"/>
      <protection/>
    </xf>
    <xf numFmtId="168" fontId="7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9" xfId="23" applyFont="1" applyFill="1" applyBorder="1" applyAlignment="1">
      <alignment horizontal="center" vertical="center"/>
      <protection/>
    </xf>
    <xf numFmtId="168" fontId="25" fillId="3" borderId="9" xfId="23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0" fontId="49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5" borderId="0" xfId="23" applyFont="1" applyFill="1" applyBorder="1" applyAlignment="1">
      <alignment horizontal="left" vertical="center"/>
      <protection/>
    </xf>
    <xf numFmtId="0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 indent="2"/>
      <protection/>
    </xf>
    <xf numFmtId="164" fontId="7" fillId="5" borderId="0" xfId="23" applyFont="1" applyFill="1" applyBorder="1" applyAlignment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3" applyFont="1" applyFill="1" applyBorder="1" applyAlignment="1">
      <alignment horizontal="left" vertical="center"/>
      <protection/>
    </xf>
    <xf numFmtId="0" fontId="50" fillId="5" borderId="0" xfId="0" applyFont="1" applyFill="1" applyAlignment="1">
      <alignment vertical="center"/>
    </xf>
    <xf numFmtId="164" fontId="50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3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3" applyFont="1" applyFill="1" applyBorder="1" applyAlignment="1">
      <alignment horizontal="center" vertical="center"/>
      <protection/>
    </xf>
    <xf numFmtId="164" fontId="28" fillId="9" borderId="2" xfId="23" applyFont="1" applyFill="1" applyBorder="1" applyAlignment="1">
      <alignment horizontal="center" vertical="center"/>
      <protection/>
    </xf>
    <xf numFmtId="164" fontId="28" fillId="9" borderId="8" xfId="23" applyFont="1" applyFill="1" applyBorder="1" applyAlignment="1">
      <alignment horizontal="center" vertical="center"/>
      <protection/>
    </xf>
    <xf numFmtId="0" fontId="28" fillId="3" borderId="3" xfId="23" applyNumberFormat="1" applyFont="1" applyFill="1" applyBorder="1" applyAlignment="1">
      <alignment horizontal="center" vertical="center"/>
      <protection/>
    </xf>
    <xf numFmtId="0" fontId="25" fillId="3" borderId="3" xfId="23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indent="2"/>
    </xf>
    <xf numFmtId="0" fontId="15" fillId="4" borderId="4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91" fontId="15" fillId="4" borderId="6" xfId="0" applyNumberFormat="1" applyFont="1" applyFill="1" applyBorder="1" applyAlignment="1">
      <alignment horizontal="center" vertical="center"/>
    </xf>
    <xf numFmtId="191" fontId="15" fillId="4" borderId="45" xfId="0" applyNumberFormat="1" applyFont="1" applyFill="1" applyBorder="1" applyAlignment="1">
      <alignment horizontal="center" vertical="center"/>
    </xf>
    <xf numFmtId="199" fontId="12" fillId="10" borderId="26" xfId="0" applyNumberFormat="1" applyFont="1" applyFill="1" applyBorder="1" applyAlignment="1">
      <alignment horizontal="center" vertical="center"/>
    </xf>
    <xf numFmtId="199" fontId="12" fillId="10" borderId="27" xfId="0" applyNumberFormat="1" applyFont="1" applyFill="1" applyBorder="1" applyAlignment="1">
      <alignment horizontal="center" vertical="center"/>
    </xf>
    <xf numFmtId="199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8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8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6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6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4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6" fillId="27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/>
    </xf>
    <xf numFmtId="0" fontId="34" fillId="6" borderId="0" xfId="0" applyFont="1" applyFill="1" applyAlignment="1">
      <alignment horizontal="left" wrapText="1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168" fontId="26" fillId="4" borderId="9" xfId="0" applyNumberFormat="1" applyFont="1" applyFill="1" applyBorder="1" applyAlignment="1" applyProtection="1">
      <alignment horizontal="center" vertical="center"/>
      <protection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0" fontId="26" fillId="20" borderId="0" xfId="0" applyFont="1" applyFill="1" applyAlignment="1">
      <alignment wrapText="1"/>
    </xf>
    <xf numFmtId="0" fontId="23" fillId="4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0" fillId="22" borderId="0" xfId="0" applyFill="1" applyAlignment="1">
      <alignment/>
    </xf>
    <xf numFmtId="0" fontId="0" fillId="21" borderId="0" xfId="0" applyFill="1" applyAlignment="1">
      <alignment/>
    </xf>
    <xf numFmtId="0" fontId="18" fillId="7" borderId="36" xfId="0" applyFont="1" applyFill="1" applyBorder="1" applyAlignment="1">
      <alignment horizontal="center" vertical="center"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3" applyNumberFormat="1" applyFont="1" applyFill="1" applyBorder="1" applyAlignment="1">
      <alignment horizontal="center" vertical="center"/>
      <protection/>
    </xf>
    <xf numFmtId="164" fontId="27" fillId="5" borderId="0" xfId="23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5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21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4" fillId="6" borderId="0" xfId="0" applyFont="1" applyFill="1" applyAlignment="1">
      <alignment horizontal="left"/>
    </xf>
    <xf numFmtId="0" fontId="85" fillId="3" borderId="0" xfId="0" applyFont="1" applyFill="1" applyBorder="1" applyAlignment="1">
      <alignment horizontal="center" wrapText="1"/>
    </xf>
    <xf numFmtId="164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71" fontId="12" fillId="9" borderId="46" xfId="0" applyNumberFormat="1" applyFont="1" applyFill="1" applyBorder="1" applyAlignment="1">
      <alignment horizontal="center" vertical="center"/>
    </xf>
    <xf numFmtId="171" fontId="10" fillId="11" borderId="7" xfId="0" applyNumberFormat="1" applyFont="1" applyFill="1" applyBorder="1" applyAlignment="1">
      <alignment horizontal="center" vertical="center"/>
    </xf>
    <xf numFmtId="171" fontId="12" fillId="12" borderId="7" xfId="0" applyNumberFormat="1" applyFont="1" applyFill="1" applyBorder="1" applyAlignment="1">
      <alignment horizontal="center" vertical="center"/>
    </xf>
    <xf numFmtId="171" fontId="12" fillId="24" borderId="7" xfId="0" applyNumberFormat="1" applyFont="1" applyFill="1" applyBorder="1" applyAlignment="1">
      <alignment horizontal="center" vertical="center"/>
    </xf>
    <xf numFmtId="171" fontId="13" fillId="4" borderId="7" xfId="0" applyNumberFormat="1" applyFont="1" applyFill="1" applyBorder="1" applyAlignment="1">
      <alignment horizontal="center" vertical="center"/>
    </xf>
    <xf numFmtId="171" fontId="13" fillId="27" borderId="7" xfId="0" applyNumberFormat="1" applyFont="1" applyFill="1" applyBorder="1" applyAlignment="1">
      <alignment horizontal="center" vertical="center"/>
    </xf>
    <xf numFmtId="171" fontId="12" fillId="18" borderId="7" xfId="0" applyNumberFormat="1" applyFont="1" applyFill="1" applyBorder="1" applyAlignment="1">
      <alignment horizontal="center" vertical="center"/>
    </xf>
    <xf numFmtId="171" fontId="12" fillId="13" borderId="7" xfId="0" applyNumberFormat="1" applyFont="1" applyFill="1" applyBorder="1" applyAlignment="1">
      <alignment horizontal="center" vertical="center"/>
    </xf>
    <xf numFmtId="171" fontId="13" fillId="17" borderId="7" xfId="0" applyNumberFormat="1" applyFont="1" applyFill="1" applyBorder="1" applyAlignment="1">
      <alignment horizontal="center" vertical="center"/>
    </xf>
    <xf numFmtId="171" fontId="12" fillId="10" borderId="7" xfId="0" applyNumberFormat="1" applyFont="1" applyFill="1" applyBorder="1" applyAlignment="1">
      <alignment horizontal="center" vertical="center"/>
    </xf>
    <xf numFmtId="171" fontId="13" fillId="14" borderId="7" xfId="0" applyNumberFormat="1" applyFont="1" applyFill="1" applyBorder="1" applyAlignment="1">
      <alignment horizontal="center" vertical="center"/>
    </xf>
    <xf numFmtId="171" fontId="21" fillId="3" borderId="7" xfId="0" applyNumberFormat="1" applyFont="1" applyFill="1" applyBorder="1" applyAlignment="1">
      <alignment horizontal="center" vertical="center"/>
    </xf>
    <xf numFmtId="171" fontId="13" fillId="15" borderId="7" xfId="0" applyNumberFormat="1" applyFont="1" applyFill="1" applyBorder="1" applyAlignment="1">
      <alignment horizontal="center" vertical="center"/>
    </xf>
    <xf numFmtId="171" fontId="13" fillId="15" borderId="46" xfId="0" applyNumberFormat="1" applyFont="1" applyFill="1" applyBorder="1" applyAlignment="1">
      <alignment horizontal="center" vertical="center"/>
    </xf>
    <xf numFmtId="171" fontId="13" fillId="2" borderId="7" xfId="0" applyNumberFormat="1" applyFont="1" applyFill="1" applyBorder="1" applyAlignment="1">
      <alignment horizontal="center" vertical="center"/>
    </xf>
    <xf numFmtId="171" fontId="13" fillId="7" borderId="7" xfId="0" applyNumberFormat="1" applyFont="1" applyFill="1" applyBorder="1" applyAlignment="1">
      <alignment horizontal="center" vertical="center"/>
    </xf>
    <xf numFmtId="171" fontId="13" fillId="16" borderId="8" xfId="0" applyNumberFormat="1" applyFont="1" applyFill="1" applyBorder="1" applyAlignment="1">
      <alignment horizontal="center" vertical="center"/>
    </xf>
    <xf numFmtId="171" fontId="13" fillId="17" borderId="8" xfId="0" applyNumberFormat="1" applyFont="1" applyFill="1" applyBorder="1" applyAlignment="1">
      <alignment horizontal="center" vertical="center"/>
    </xf>
    <xf numFmtId="199" fontId="13" fillId="9" borderId="46" xfId="0" applyNumberFormat="1" applyFont="1" applyFill="1" applyBorder="1" applyAlignment="1">
      <alignment horizontal="center" vertical="center"/>
    </xf>
    <xf numFmtId="199" fontId="13" fillId="11" borderId="7" xfId="0" applyNumberFormat="1" applyFont="1" applyFill="1" applyBorder="1" applyAlignment="1">
      <alignment horizontal="center" vertical="center"/>
    </xf>
    <xf numFmtId="199" fontId="13" fillId="12" borderId="7" xfId="0" applyNumberFormat="1" applyFont="1" applyFill="1" applyBorder="1" applyAlignment="1">
      <alignment horizontal="center" vertical="center"/>
    </xf>
    <xf numFmtId="199" fontId="13" fillId="24" borderId="7" xfId="0" applyNumberFormat="1" applyFont="1" applyFill="1" applyBorder="1" applyAlignment="1">
      <alignment horizontal="center" vertical="center"/>
    </xf>
    <xf numFmtId="199" fontId="13" fillId="4" borderId="7" xfId="0" applyNumberFormat="1" applyFont="1" applyFill="1" applyBorder="1" applyAlignment="1">
      <alignment horizontal="center" vertical="center"/>
    </xf>
    <xf numFmtId="199" fontId="13" fillId="27" borderId="7" xfId="0" applyNumberFormat="1" applyFont="1" applyFill="1" applyBorder="1" applyAlignment="1">
      <alignment horizontal="center" vertical="center"/>
    </xf>
    <xf numFmtId="199" fontId="12" fillId="18" borderId="7" xfId="0" applyNumberFormat="1" applyFont="1" applyFill="1" applyBorder="1" applyAlignment="1">
      <alignment horizontal="center" vertical="center"/>
    </xf>
    <xf numFmtId="199" fontId="13" fillId="13" borderId="7" xfId="0" applyNumberFormat="1" applyFont="1" applyFill="1" applyBorder="1" applyAlignment="1">
      <alignment horizontal="center" vertical="center"/>
    </xf>
    <xf numFmtId="199" fontId="13" fillId="17" borderId="7" xfId="0" applyNumberFormat="1" applyFont="1" applyFill="1" applyBorder="1" applyAlignment="1">
      <alignment horizontal="center" vertical="center"/>
    </xf>
    <xf numFmtId="199" fontId="12" fillId="10" borderId="7" xfId="0" applyNumberFormat="1" applyFont="1" applyFill="1" applyBorder="1" applyAlignment="1">
      <alignment horizontal="center" vertical="center"/>
    </xf>
    <xf numFmtId="199" fontId="13" fillId="14" borderId="7" xfId="0" applyNumberFormat="1" applyFont="1" applyFill="1" applyBorder="1" applyAlignment="1">
      <alignment horizontal="center" vertical="center"/>
    </xf>
    <xf numFmtId="199" fontId="13" fillId="7" borderId="7" xfId="0" applyNumberFormat="1" applyFont="1" applyFill="1" applyBorder="1" applyAlignment="1">
      <alignment horizontal="center" vertical="center"/>
    </xf>
    <xf numFmtId="199" fontId="21" fillId="3" borderId="7" xfId="0" applyNumberFormat="1" applyFont="1" applyFill="1" applyBorder="1" applyAlignment="1">
      <alignment horizontal="center" vertical="center"/>
    </xf>
    <xf numFmtId="199" fontId="13" fillId="15" borderId="7" xfId="0" applyNumberFormat="1" applyFont="1" applyFill="1" applyBorder="1" applyAlignment="1">
      <alignment horizontal="center" vertical="center"/>
    </xf>
    <xf numFmtId="199" fontId="13" fillId="15" borderId="46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99" fontId="12" fillId="26" borderId="24" xfId="0" applyNumberFormat="1" applyFont="1" applyFill="1" applyBorder="1" applyAlignment="1">
      <alignment horizontal="center" vertical="center"/>
    </xf>
    <xf numFmtId="199" fontId="12" fillId="26" borderId="25" xfId="0" applyNumberFormat="1" applyFont="1" applyFill="1" applyBorder="1" applyAlignment="1">
      <alignment horizontal="center" vertical="center"/>
    </xf>
    <xf numFmtId="171" fontId="12" fillId="26" borderId="26" xfId="0" applyNumberFormat="1" applyFont="1" applyFill="1" applyBorder="1" applyAlignment="1">
      <alignment horizontal="center" vertical="center"/>
    </xf>
    <xf numFmtId="171" fontId="12" fillId="26" borderId="7" xfId="0" applyNumberFormat="1" applyFont="1" applyFill="1" applyBorder="1" applyAlignment="1">
      <alignment horizontal="center" vertical="center"/>
    </xf>
    <xf numFmtId="171" fontId="12" fillId="26" borderId="27" xfId="0" applyNumberFormat="1" applyFont="1" applyFill="1" applyBorder="1" applyAlignment="1">
      <alignment horizontal="center" vertical="center"/>
    </xf>
    <xf numFmtId="171" fontId="12" fillId="26" borderId="28" xfId="0" applyNumberFormat="1" applyFont="1" applyFill="1" applyBorder="1" applyAlignment="1">
      <alignment horizontal="center" vertical="center"/>
    </xf>
    <xf numFmtId="199" fontId="12" fillId="26" borderId="26" xfId="0" applyNumberFormat="1" applyFont="1" applyFill="1" applyBorder="1" applyAlignment="1">
      <alignment horizontal="center" vertical="center"/>
    </xf>
    <xf numFmtId="199" fontId="12" fillId="26" borderId="7" xfId="0" applyNumberFormat="1" applyFont="1" applyFill="1" applyBorder="1" applyAlignment="1">
      <alignment horizontal="center" vertical="center"/>
    </xf>
    <xf numFmtId="199" fontId="12" fillId="26" borderId="27" xfId="0" applyNumberFormat="1" applyFont="1" applyFill="1" applyBorder="1" applyAlignment="1">
      <alignment horizontal="center" vertical="center"/>
    </xf>
    <xf numFmtId="199" fontId="12" fillId="26" borderId="28" xfId="0" applyNumberFormat="1" applyFont="1" applyFill="1" applyBorder="1" applyAlignment="1">
      <alignment horizontal="center" vertical="center"/>
    </xf>
    <xf numFmtId="199" fontId="12" fillId="26" borderId="24" xfId="0" applyNumberFormat="1" applyFont="1" applyFill="1" applyBorder="1" applyAlignment="1">
      <alignment horizontal="right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28" xfId="0" applyFont="1" applyFill="1" applyBorder="1" applyAlignment="1">
      <alignment horizontal="center" vertical="center"/>
    </xf>
    <xf numFmtId="0" fontId="87" fillId="3" borderId="27" xfId="0" applyFont="1" applyFill="1" applyBorder="1" applyAlignment="1">
      <alignment horizontal="center" vertical="center"/>
    </xf>
    <xf numFmtId="0" fontId="87" fillId="3" borderId="28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28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center" vertical="center"/>
    </xf>
    <xf numFmtId="0" fontId="88" fillId="9" borderId="27" xfId="0" applyFont="1" applyFill="1" applyBorder="1" applyAlignment="1">
      <alignment horizontal="center" vertical="center"/>
    </xf>
    <xf numFmtId="0" fontId="88" fillId="9" borderId="28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88" fillId="12" borderId="27" xfId="0" applyFont="1" applyFill="1" applyBorder="1" applyAlignment="1">
      <alignment horizontal="center" vertical="center"/>
    </xf>
    <xf numFmtId="0" fontId="88" fillId="12" borderId="28" xfId="0" applyFont="1" applyFill="1" applyBorder="1" applyAlignment="1">
      <alignment horizontal="center" vertical="center"/>
    </xf>
    <xf numFmtId="0" fontId="88" fillId="24" borderId="27" xfId="0" applyFont="1" applyFill="1" applyBorder="1" applyAlignment="1">
      <alignment horizontal="center" vertical="center"/>
    </xf>
    <xf numFmtId="0" fontId="88" fillId="24" borderId="28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28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28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88" fillId="13" borderId="28" xfId="0" applyFont="1" applyFill="1" applyBorder="1" applyAlignment="1">
      <alignment horizontal="center" vertical="center"/>
    </xf>
    <xf numFmtId="0" fontId="88" fillId="10" borderId="27" xfId="0" applyFont="1" applyFill="1" applyBorder="1" applyAlignment="1">
      <alignment horizontal="center" vertical="center"/>
    </xf>
    <xf numFmtId="0" fontId="88" fillId="10" borderId="28" xfId="0" applyFont="1" applyFill="1" applyBorder="1" applyAlignment="1">
      <alignment horizontal="center" vertical="center"/>
    </xf>
    <xf numFmtId="0" fontId="88" fillId="26" borderId="27" xfId="0" applyFont="1" applyFill="1" applyBorder="1" applyAlignment="1">
      <alignment horizontal="center" vertical="center"/>
    </xf>
    <xf numFmtId="0" fontId="88" fillId="26" borderId="28" xfId="0" applyFont="1" applyFill="1" applyBorder="1" applyAlignment="1">
      <alignment horizontal="center" vertical="center"/>
    </xf>
    <xf numFmtId="0" fontId="79" fillId="28" borderId="48" xfId="0" applyFont="1" applyFill="1" applyBorder="1" applyAlignment="1">
      <alignment horizontal="center" vertical="center"/>
    </xf>
    <xf numFmtId="0" fontId="79" fillId="29" borderId="49" xfId="0" applyFont="1" applyFill="1" applyBorder="1" applyAlignment="1">
      <alignment horizontal="center" vertical="center"/>
    </xf>
    <xf numFmtId="0" fontId="79" fillId="3" borderId="50" xfId="0" applyFont="1" applyFill="1" applyBorder="1" applyAlignment="1">
      <alignment horizontal="center" vertical="center"/>
    </xf>
    <xf numFmtId="172" fontId="79" fillId="3" borderId="50" xfId="0" applyNumberFormat="1" applyFont="1" applyFill="1" applyBorder="1" applyAlignment="1">
      <alignment horizontal="center" vertical="center"/>
    </xf>
    <xf numFmtId="0" fontId="88" fillId="3" borderId="51" xfId="0" applyFont="1" applyFill="1" applyBorder="1" applyAlignment="1">
      <alignment horizontal="center" vertical="center"/>
    </xf>
    <xf numFmtId="172" fontId="79" fillId="7" borderId="28" xfId="0" applyNumberFormat="1" applyFont="1" applyFill="1" applyBorder="1" applyAlignment="1" applyProtection="1">
      <alignment horizontal="center" vertical="center"/>
      <protection/>
    </xf>
    <xf numFmtId="172" fontId="87" fillId="3" borderId="28" xfId="0" applyNumberFormat="1" applyFont="1" applyFill="1" applyBorder="1" applyAlignment="1" applyProtection="1">
      <alignment horizontal="center" vertical="center"/>
      <protection/>
    </xf>
    <xf numFmtId="172" fontId="79" fillId="27" borderId="28" xfId="0" applyNumberFormat="1" applyFont="1" applyFill="1" applyBorder="1" applyAlignment="1" applyProtection="1">
      <alignment horizontal="center" vertical="center"/>
      <protection/>
    </xf>
    <xf numFmtId="0" fontId="46" fillId="27" borderId="27" xfId="0" applyFont="1" applyFill="1" applyBorder="1" applyAlignment="1">
      <alignment horizontal="center" vertical="center"/>
    </xf>
    <xf numFmtId="0" fontId="46" fillId="27" borderId="28" xfId="0" applyFont="1" applyFill="1" applyBorder="1" applyAlignment="1">
      <alignment horizontal="center" vertical="center"/>
    </xf>
    <xf numFmtId="172" fontId="79" fillId="15" borderId="28" xfId="0" applyNumberFormat="1" applyFont="1" applyFill="1" applyBorder="1" applyAlignment="1" applyProtection="1">
      <alignment horizontal="center" vertical="center"/>
      <protection/>
    </xf>
    <xf numFmtId="172" fontId="88" fillId="9" borderId="28" xfId="0" applyNumberFormat="1" applyFont="1" applyFill="1" applyBorder="1" applyAlignment="1" applyProtection="1">
      <alignment horizontal="center" vertical="center"/>
      <protection/>
    </xf>
    <xf numFmtId="172" fontId="79" fillId="11" borderId="28" xfId="0" applyNumberFormat="1" applyFont="1" applyFill="1" applyBorder="1" applyAlignment="1" applyProtection="1">
      <alignment horizontal="center" vertical="center"/>
      <protection/>
    </xf>
    <xf numFmtId="0" fontId="46" fillId="11" borderId="27" xfId="0" applyFont="1" applyFill="1" applyBorder="1" applyAlignment="1">
      <alignment horizontal="center" vertical="center"/>
    </xf>
    <xf numFmtId="0" fontId="46" fillId="11" borderId="28" xfId="0" applyFont="1" applyFill="1" applyBorder="1" applyAlignment="1">
      <alignment horizontal="center" vertical="center"/>
    </xf>
    <xf numFmtId="172" fontId="88" fillId="12" borderId="28" xfId="0" applyNumberFormat="1" applyFont="1" applyFill="1" applyBorder="1" applyAlignment="1" applyProtection="1">
      <alignment horizontal="center" vertical="center"/>
      <protection/>
    </xf>
    <xf numFmtId="172" fontId="88" fillId="24" borderId="28" xfId="0" applyNumberFormat="1" applyFont="1" applyFill="1" applyBorder="1" applyAlignment="1" applyProtection="1">
      <alignment horizontal="center" vertical="center"/>
      <protection/>
    </xf>
    <xf numFmtId="172" fontId="79" fillId="4" borderId="28" xfId="0" applyNumberFormat="1" applyFont="1" applyFill="1" applyBorder="1" applyAlignment="1" applyProtection="1">
      <alignment horizontal="center" vertical="center"/>
      <protection/>
    </xf>
    <xf numFmtId="172" fontId="88" fillId="18" borderId="28" xfId="0" applyNumberFormat="1" applyFont="1" applyFill="1" applyBorder="1" applyAlignment="1" applyProtection="1">
      <alignment horizontal="center" vertical="center"/>
      <protection/>
    </xf>
    <xf numFmtId="0" fontId="88" fillId="18" borderId="27" xfId="0" applyFont="1" applyFill="1" applyBorder="1" applyAlignment="1">
      <alignment horizontal="center" vertical="center"/>
    </xf>
    <xf numFmtId="0" fontId="88" fillId="18" borderId="28" xfId="0" applyFont="1" applyFill="1" applyBorder="1" applyAlignment="1">
      <alignment horizontal="center" vertical="center"/>
    </xf>
    <xf numFmtId="172" fontId="79" fillId="17" borderId="28" xfId="0" applyNumberFormat="1" applyFont="1" applyFill="1" applyBorder="1" applyAlignment="1" applyProtection="1">
      <alignment horizontal="center" vertical="center"/>
      <protection/>
    </xf>
    <xf numFmtId="172" fontId="88" fillId="13" borderId="28" xfId="0" applyNumberFormat="1" applyFont="1" applyFill="1" applyBorder="1" applyAlignment="1" applyProtection="1">
      <alignment horizontal="center" vertical="center"/>
      <protection/>
    </xf>
    <xf numFmtId="172" fontId="88" fillId="10" borderId="28" xfId="0" applyNumberFormat="1" applyFont="1" applyFill="1" applyBorder="1" applyAlignment="1" applyProtection="1">
      <alignment horizontal="center" vertical="center"/>
      <protection/>
    </xf>
    <xf numFmtId="172" fontId="88" fillId="26" borderId="28" xfId="0" applyNumberFormat="1" applyFont="1" applyFill="1" applyBorder="1" applyAlignment="1" applyProtection="1">
      <alignment horizontal="center" vertical="center"/>
      <protection/>
    </xf>
    <xf numFmtId="172" fontId="79" fillId="14" borderId="39" xfId="0" applyNumberFormat="1" applyFont="1" applyFill="1" applyBorder="1" applyAlignment="1" applyProtection="1">
      <alignment horizontal="center" vertical="center"/>
      <protection/>
    </xf>
    <xf numFmtId="0" fontId="79" fillId="14" borderId="51" xfId="0" applyFont="1" applyFill="1" applyBorder="1" applyAlignment="1">
      <alignment horizontal="center" vertical="center"/>
    </xf>
    <xf numFmtId="0" fontId="79" fillId="14" borderId="39" xfId="0" applyFont="1" applyFill="1" applyBorder="1" applyAlignment="1">
      <alignment horizontal="center" vertical="center"/>
    </xf>
    <xf numFmtId="0" fontId="90" fillId="6" borderId="52" xfId="0" applyFont="1" applyFill="1" applyBorder="1" applyAlignment="1">
      <alignment horizontal="center" vertical="center"/>
    </xf>
    <xf numFmtId="0" fontId="90" fillId="6" borderId="51" xfId="0" applyFont="1" applyFill="1" applyBorder="1" applyAlignment="1">
      <alignment horizontal="center" vertical="center"/>
    </xf>
    <xf numFmtId="0" fontId="90" fillId="6" borderId="39" xfId="0" applyFont="1" applyFill="1" applyBorder="1" applyAlignment="1">
      <alignment horizontal="center" vertical="center"/>
    </xf>
    <xf numFmtId="0" fontId="91" fillId="6" borderId="46" xfId="0" applyFont="1" applyFill="1" applyBorder="1" applyAlignment="1">
      <alignment horizontal="center" vertical="center"/>
    </xf>
    <xf numFmtId="0" fontId="91" fillId="6" borderId="22" xfId="0" applyFont="1" applyFill="1" applyBorder="1" applyAlignment="1">
      <alignment horizontal="center" vertical="center"/>
    </xf>
    <xf numFmtId="0" fontId="91" fillId="6" borderId="27" xfId="0" applyFont="1" applyFill="1" applyBorder="1" applyAlignment="1">
      <alignment horizontal="center" vertical="center"/>
    </xf>
    <xf numFmtId="0" fontId="91" fillId="6" borderId="51" xfId="0" applyFont="1" applyFill="1" applyBorder="1" applyAlignment="1">
      <alignment horizontal="center" vertical="center"/>
    </xf>
    <xf numFmtId="0" fontId="43" fillId="30" borderId="52" xfId="0" applyFont="1" applyFill="1" applyBorder="1" applyAlignment="1">
      <alignment horizontal="center" vertical="center"/>
    </xf>
    <xf numFmtId="0" fontId="43" fillId="30" borderId="39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8" fillId="26" borderId="26" xfId="0" applyFont="1" applyFill="1" applyBorder="1" applyAlignment="1">
      <alignment horizontal="center" vertical="center"/>
    </xf>
    <xf numFmtId="0" fontId="79" fillId="7" borderId="26" xfId="0" applyFont="1" applyFill="1" applyBorder="1" applyAlignment="1">
      <alignment horizontal="center" vertical="center"/>
    </xf>
    <xf numFmtId="0" fontId="87" fillId="3" borderId="26" xfId="0" applyFont="1" applyFill="1" applyBorder="1" applyAlignment="1">
      <alignment horizontal="center" vertical="center"/>
    </xf>
    <xf numFmtId="0" fontId="79" fillId="27" borderId="26" xfId="0" applyFont="1" applyFill="1" applyBorder="1" applyAlignment="1">
      <alignment horizontal="center" vertical="center"/>
    </xf>
    <xf numFmtId="0" fontId="79" fillId="15" borderId="26" xfId="0" applyFont="1" applyFill="1" applyBorder="1" applyAlignment="1">
      <alignment horizontal="center" vertical="center"/>
    </xf>
    <xf numFmtId="0" fontId="88" fillId="9" borderId="26" xfId="0" applyFont="1" applyFill="1" applyBorder="1" applyAlignment="1">
      <alignment horizontal="center" vertical="center"/>
    </xf>
    <xf numFmtId="0" fontId="88" fillId="12" borderId="26" xfId="0" applyFont="1" applyFill="1" applyBorder="1" applyAlignment="1">
      <alignment horizontal="center" vertical="center"/>
    </xf>
    <xf numFmtId="0" fontId="88" fillId="24" borderId="26" xfId="0" applyFont="1" applyFill="1" applyBorder="1" applyAlignment="1">
      <alignment horizontal="center" vertical="center"/>
    </xf>
    <xf numFmtId="0" fontId="79" fillId="4" borderId="26" xfId="0" applyFont="1" applyFill="1" applyBorder="1" applyAlignment="1">
      <alignment horizontal="center" vertical="center"/>
    </xf>
    <xf numFmtId="0" fontId="79" fillId="17" borderId="26" xfId="0" applyFont="1" applyFill="1" applyBorder="1" applyAlignment="1">
      <alignment horizontal="center" vertical="center"/>
    </xf>
    <xf numFmtId="0" fontId="88" fillId="13" borderId="26" xfId="0" applyFont="1" applyFill="1" applyBorder="1" applyAlignment="1">
      <alignment horizontal="center" vertical="center"/>
    </xf>
    <xf numFmtId="0" fontId="88" fillId="10" borderId="26" xfId="0" applyFont="1" applyFill="1" applyBorder="1" applyAlignment="1">
      <alignment horizontal="center" vertical="center"/>
    </xf>
    <xf numFmtId="0" fontId="46" fillId="7" borderId="53" xfId="0" applyFont="1" applyFill="1" applyBorder="1" applyAlignment="1">
      <alignment horizontal="center" vertical="center"/>
    </xf>
    <xf numFmtId="0" fontId="41" fillId="23" borderId="0" xfId="0" applyFont="1" applyFill="1" applyBorder="1" applyAlignment="1">
      <alignment vertical="center"/>
    </xf>
    <xf numFmtId="0" fontId="41" fillId="23" borderId="13" xfId="0" applyFont="1" applyFill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71" fontId="13" fillId="7" borderId="15" xfId="0" applyNumberFormat="1" applyFont="1" applyFill="1" applyBorder="1" applyAlignment="1">
      <alignment horizontal="center" vertical="center"/>
    </xf>
    <xf numFmtId="171" fontId="12" fillId="7" borderId="15" xfId="0" applyNumberFormat="1" applyFont="1" applyFill="1" applyBorder="1" applyAlignment="1">
      <alignment horizontal="center" vertical="center"/>
    </xf>
    <xf numFmtId="171" fontId="12" fillId="7" borderId="16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18" fontId="2" fillId="26" borderId="0" xfId="0" applyNumberFormat="1" applyFont="1" applyFill="1" applyBorder="1" applyAlignment="1">
      <alignment vertical="center"/>
    </xf>
    <xf numFmtId="0" fontId="2" fillId="26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72" fontId="79" fillId="2" borderId="23" xfId="0" applyNumberFormat="1" applyFont="1" applyFill="1" applyBorder="1" applyAlignment="1" applyProtection="1">
      <alignment horizontal="center" vertical="center"/>
      <protection/>
    </xf>
    <xf numFmtId="0" fontId="79" fillId="2" borderId="22" xfId="0" applyFont="1" applyFill="1" applyBorder="1" applyAlignment="1">
      <alignment horizontal="center" vertical="center"/>
    </xf>
    <xf numFmtId="0" fontId="79" fillId="2" borderId="23" xfId="0" applyFont="1" applyFill="1" applyBorder="1" applyAlignment="1">
      <alignment horizontal="center" vertical="center"/>
    </xf>
    <xf numFmtId="0" fontId="79" fillId="2" borderId="19" xfId="0" applyFont="1" applyFill="1" applyBorder="1" applyAlignment="1">
      <alignment horizontal="center" vertical="center"/>
    </xf>
    <xf numFmtId="0" fontId="79" fillId="7" borderId="24" xfId="0" applyFont="1" applyFill="1" applyBorder="1" applyAlignment="1">
      <alignment horizontal="center" vertical="center"/>
    </xf>
    <xf numFmtId="0" fontId="87" fillId="3" borderId="24" xfId="0" applyFont="1" applyFill="1" applyBorder="1" applyAlignment="1">
      <alignment horizontal="center" vertical="center"/>
    </xf>
    <xf numFmtId="0" fontId="79" fillId="27" borderId="24" xfId="0" applyFont="1" applyFill="1" applyBorder="1" applyAlignment="1">
      <alignment horizontal="center" vertical="center"/>
    </xf>
    <xf numFmtId="0" fontId="79" fillId="15" borderId="24" xfId="0" applyNumberFormat="1" applyFont="1" applyFill="1" applyBorder="1" applyAlignment="1">
      <alignment horizontal="center" vertical="center"/>
    </xf>
    <xf numFmtId="0" fontId="88" fillId="9" borderId="24" xfId="0" applyFont="1" applyFill="1" applyBorder="1" applyAlignment="1">
      <alignment horizontal="center" vertical="center"/>
    </xf>
    <xf numFmtId="0" fontId="46" fillId="11" borderId="24" xfId="0" applyFont="1" applyFill="1" applyBorder="1" applyAlignment="1">
      <alignment horizontal="center" vertical="center"/>
    </xf>
    <xf numFmtId="0" fontId="88" fillId="12" borderId="24" xfId="0" applyFont="1" applyFill="1" applyBorder="1" applyAlignment="1">
      <alignment horizontal="center" vertical="center"/>
    </xf>
    <xf numFmtId="0" fontId="88" fillId="24" borderId="24" xfId="0" applyFont="1" applyFill="1" applyBorder="1" applyAlignment="1">
      <alignment horizontal="center" vertical="center"/>
    </xf>
    <xf numFmtId="0" fontId="79" fillId="4" borderId="24" xfId="0" applyFont="1" applyFill="1" applyBorder="1" applyAlignment="1">
      <alignment horizontal="center" vertical="center"/>
    </xf>
    <xf numFmtId="0" fontId="88" fillId="18" borderId="24" xfId="0" applyFont="1" applyFill="1" applyBorder="1" applyAlignment="1">
      <alignment horizontal="center" vertical="center"/>
    </xf>
    <xf numFmtId="0" fontId="79" fillId="17" borderId="24" xfId="0" applyFont="1" applyFill="1" applyBorder="1" applyAlignment="1">
      <alignment horizontal="center" vertical="center"/>
    </xf>
    <xf numFmtId="0" fontId="88" fillId="13" borderId="24" xfId="0" applyFont="1" applyFill="1" applyBorder="1" applyAlignment="1">
      <alignment horizontal="center" vertical="center"/>
    </xf>
    <xf numFmtId="0" fontId="88" fillId="26" borderId="24" xfId="0" applyFont="1" applyFill="1" applyBorder="1" applyAlignment="1">
      <alignment horizontal="center" vertical="center"/>
    </xf>
    <xf numFmtId="0" fontId="88" fillId="10" borderId="24" xfId="0" applyFont="1" applyFill="1" applyBorder="1" applyAlignment="1">
      <alignment horizontal="center" vertical="center"/>
    </xf>
    <xf numFmtId="0" fontId="79" fillId="14" borderId="38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170" fontId="79" fillId="2" borderId="21" xfId="0" applyNumberFormat="1" applyFont="1" applyFill="1" applyBorder="1" applyAlignment="1">
      <alignment horizontal="center" vertical="center"/>
    </xf>
    <xf numFmtId="170" fontId="79" fillId="7" borderId="26" xfId="0" applyNumberFormat="1" applyFont="1" applyFill="1" applyBorder="1" applyAlignment="1">
      <alignment horizontal="center" vertical="center"/>
    </xf>
    <xf numFmtId="170" fontId="87" fillId="3" borderId="26" xfId="0" applyNumberFormat="1" applyFont="1" applyFill="1" applyBorder="1" applyAlignment="1">
      <alignment horizontal="center" vertical="center"/>
    </xf>
    <xf numFmtId="170" fontId="79" fillId="27" borderId="26" xfId="0" applyNumberFormat="1" applyFont="1" applyFill="1" applyBorder="1" applyAlignment="1">
      <alignment horizontal="center" vertical="center"/>
    </xf>
    <xf numFmtId="170" fontId="79" fillId="15" borderId="26" xfId="0" applyNumberFormat="1" applyFont="1" applyFill="1" applyBorder="1" applyAlignment="1">
      <alignment horizontal="center" vertical="center"/>
    </xf>
    <xf numFmtId="170" fontId="88" fillId="9" borderId="26" xfId="0" applyNumberFormat="1" applyFont="1" applyFill="1" applyBorder="1" applyAlignment="1">
      <alignment horizontal="center" vertical="center"/>
    </xf>
    <xf numFmtId="170" fontId="79" fillId="11" borderId="26" xfId="0" applyNumberFormat="1" applyFont="1" applyFill="1" applyBorder="1" applyAlignment="1">
      <alignment horizontal="center" vertical="center"/>
    </xf>
    <xf numFmtId="170" fontId="88" fillId="12" borderId="26" xfId="0" applyNumberFormat="1" applyFont="1" applyFill="1" applyBorder="1" applyAlignment="1">
      <alignment horizontal="center" vertical="center"/>
    </xf>
    <xf numFmtId="170" fontId="88" fillId="24" borderId="26" xfId="0" applyNumberFormat="1" applyFont="1" applyFill="1" applyBorder="1" applyAlignment="1">
      <alignment horizontal="center" vertical="center"/>
    </xf>
    <xf numFmtId="170" fontId="79" fillId="4" borderId="26" xfId="0" applyNumberFormat="1" applyFont="1" applyFill="1" applyBorder="1" applyAlignment="1">
      <alignment horizontal="center" vertical="center"/>
    </xf>
    <xf numFmtId="170" fontId="88" fillId="18" borderId="26" xfId="0" applyNumberFormat="1" applyFont="1" applyFill="1" applyBorder="1" applyAlignment="1">
      <alignment horizontal="center" vertical="center"/>
    </xf>
    <xf numFmtId="170" fontId="79" fillId="17" borderId="26" xfId="0" applyNumberFormat="1" applyFont="1" applyFill="1" applyBorder="1" applyAlignment="1">
      <alignment horizontal="center" vertical="center"/>
    </xf>
    <xf numFmtId="170" fontId="88" fillId="13" borderId="26" xfId="0" applyNumberFormat="1" applyFont="1" applyFill="1" applyBorder="1" applyAlignment="1">
      <alignment horizontal="center" vertical="center"/>
    </xf>
    <xf numFmtId="170" fontId="88" fillId="26" borderId="26" xfId="0" applyNumberFormat="1" applyFont="1" applyFill="1" applyBorder="1" applyAlignment="1">
      <alignment horizontal="center" vertical="center"/>
    </xf>
    <xf numFmtId="170" fontId="88" fillId="10" borderId="26" xfId="0" applyNumberFormat="1" applyFont="1" applyFill="1" applyBorder="1" applyAlignment="1">
      <alignment horizontal="center" vertical="center"/>
    </xf>
    <xf numFmtId="170" fontId="79" fillId="14" borderId="52" xfId="0" applyNumberFormat="1" applyFont="1" applyFill="1" applyBorder="1" applyAlignment="1">
      <alignment horizontal="center" vertical="center"/>
    </xf>
    <xf numFmtId="0" fontId="79" fillId="2" borderId="21" xfId="0" applyFont="1" applyFill="1" applyBorder="1" applyAlignment="1">
      <alignment horizontal="center" vertical="center"/>
    </xf>
    <xf numFmtId="0" fontId="46" fillId="27" borderId="26" xfId="0" applyFont="1" applyFill="1" applyBorder="1" applyAlignment="1">
      <alignment horizontal="center" vertical="center"/>
    </xf>
    <xf numFmtId="0" fontId="46" fillId="11" borderId="26" xfId="0" applyFont="1" applyFill="1" applyBorder="1" applyAlignment="1">
      <alignment horizontal="center" vertical="center"/>
    </xf>
    <xf numFmtId="0" fontId="88" fillId="18" borderId="26" xfId="0" applyFont="1" applyFill="1" applyBorder="1" applyAlignment="1">
      <alignment horizontal="center" vertical="center"/>
    </xf>
    <xf numFmtId="0" fontId="79" fillId="14" borderId="52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71" fillId="0" borderId="0" xfId="22" applyFont="1" applyFill="1" applyBorder="1" applyAlignment="1">
      <alignment horizontal="left" vertical="center"/>
      <protection/>
    </xf>
    <xf numFmtId="0" fontId="72" fillId="0" borderId="0" xfId="22" applyNumberFormat="1" applyFont="1" applyFill="1" applyBorder="1" applyAlignment="1">
      <alignment horizontal="left" vertical="center"/>
      <protection/>
    </xf>
    <xf numFmtId="164" fontId="70" fillId="0" borderId="0" xfId="21" applyNumberFormat="1" applyFont="1" applyFill="1" applyBorder="1" applyAlignment="1" applyProtection="1">
      <alignment horizontal="left" vertical="center" indent="2"/>
      <protection/>
    </xf>
    <xf numFmtId="164" fontId="72" fillId="0" borderId="0" xfId="22" applyNumberFormat="1" applyFont="1" applyFill="1" applyBorder="1" applyAlignment="1" applyProtection="1">
      <alignment horizontal="left" vertical="center"/>
      <protection/>
    </xf>
    <xf numFmtId="164" fontId="72" fillId="0" borderId="0" xfId="22" applyNumberFormat="1" applyFont="1" applyFill="1" applyBorder="1" applyAlignment="1" applyProtection="1">
      <alignment horizontal="center" vertical="center"/>
      <protection/>
    </xf>
    <xf numFmtId="168" fontId="72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3" applyNumberFormat="1" applyFont="1" applyFill="1" applyBorder="1" applyAlignment="1" applyProtection="1">
      <alignment horizontal="center" vertical="center"/>
      <protection/>
    </xf>
    <xf numFmtId="168" fontId="23" fillId="0" borderId="0" xfId="23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3" applyFont="1" applyFill="1" applyBorder="1" applyAlignment="1">
      <alignment horizontal="left" vertical="center" indent="2"/>
      <protection/>
    </xf>
    <xf numFmtId="164" fontId="23" fillId="0" borderId="0" xfId="23" applyFont="1" applyFill="1" applyBorder="1" applyAlignment="1">
      <alignment horizontal="center" vertical="center"/>
      <protection/>
    </xf>
    <xf numFmtId="0" fontId="23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 indent="2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3" applyFont="1" applyFill="1" applyBorder="1" applyAlignment="1">
      <alignment horizontal="center" vertical="center"/>
      <protection/>
    </xf>
    <xf numFmtId="168" fontId="52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9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4"/>
      <protection/>
    </xf>
    <xf numFmtId="164" fontId="7" fillId="5" borderId="0" xfId="23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3" applyNumberFormat="1" applyFont="1" applyFill="1" applyBorder="1" applyAlignment="1" applyProtection="1">
      <alignment horizontal="left" vertical="center" indent="4"/>
      <protection/>
    </xf>
    <xf numFmtId="164" fontId="23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4" borderId="0" xfId="23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4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4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8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8" fontId="23" fillId="4" borderId="0" xfId="22" applyNumberFormat="1" applyFont="1" applyFill="1" applyBorder="1" applyAlignment="1" applyProtection="1">
      <alignment vertical="center"/>
      <protection/>
    </xf>
    <xf numFmtId="0" fontId="5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8" fontId="23" fillId="3" borderId="0" xfId="22" applyNumberFormat="1" applyFont="1" applyFill="1" applyAlignment="1" applyProtection="1">
      <alignment vertical="center"/>
      <protection/>
    </xf>
    <xf numFmtId="0" fontId="55" fillId="3" borderId="0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18" fontId="23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83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85" fillId="3" borderId="0" xfId="0" applyFont="1" applyFill="1" applyBorder="1" applyAlignment="1">
      <alignment/>
    </xf>
    <xf numFmtId="0" fontId="83" fillId="3" borderId="0" xfId="0" applyFont="1" applyFill="1" applyBorder="1" applyAlignment="1">
      <alignment horizontal="center"/>
    </xf>
    <xf numFmtId="0" fontId="86" fillId="3" borderId="0" xfId="21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86" fillId="3" borderId="0" xfId="21" applyFont="1" applyFill="1" applyBorder="1" applyAlignment="1">
      <alignment horizontal="center" vertical="top" wrapText="1"/>
    </xf>
    <xf numFmtId="0" fontId="28" fillId="9" borderId="54" xfId="0" applyFont="1" applyFill="1" applyBorder="1" applyAlignment="1">
      <alignment horizontal="center" wrapText="1"/>
    </xf>
    <xf numFmtId="0" fontId="99" fillId="9" borderId="54" xfId="0" applyFont="1" applyFill="1" applyBorder="1" applyAlignment="1">
      <alignment horizontal="center" vertical="top" wrapText="1"/>
    </xf>
    <xf numFmtId="0" fontId="99" fillId="9" borderId="54" xfId="0" applyFont="1" applyFill="1" applyBorder="1" applyAlignment="1">
      <alignment horizontal="center" wrapText="1"/>
    </xf>
    <xf numFmtId="0" fontId="86" fillId="9" borderId="55" xfId="21" applyFont="1" applyFill="1" applyBorder="1" applyAlignment="1">
      <alignment horizontal="center" vertical="top" wrapText="1"/>
    </xf>
    <xf numFmtId="0" fontId="28" fillId="3" borderId="54" xfId="0" applyFont="1" applyFill="1" applyBorder="1" applyAlignment="1">
      <alignment horizontal="center" wrapText="1"/>
    </xf>
    <xf numFmtId="0" fontId="84" fillId="3" borderId="54" xfId="0" applyFont="1" applyFill="1" applyBorder="1" applyAlignment="1">
      <alignment horizontal="center" vertical="top" wrapText="1"/>
    </xf>
    <xf numFmtId="0" fontId="99" fillId="3" borderId="54" xfId="0" applyFont="1" applyFill="1" applyBorder="1" applyAlignment="1">
      <alignment horizontal="center" wrapText="1"/>
    </xf>
    <xf numFmtId="0" fontId="86" fillId="3" borderId="55" xfId="21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vertical="top" wrapText="1"/>
    </xf>
    <xf numFmtId="0" fontId="28" fillId="26" borderId="54" xfId="0" applyFont="1" applyFill="1" applyBorder="1" applyAlignment="1">
      <alignment horizontal="center" wrapText="1"/>
    </xf>
    <xf numFmtId="0" fontId="85" fillId="26" borderId="54" xfId="0" applyFont="1" applyFill="1" applyBorder="1" applyAlignment="1">
      <alignment horizontal="center" vertical="top" wrapText="1"/>
    </xf>
    <xf numFmtId="0" fontId="99" fillId="26" borderId="54" xfId="0" applyFont="1" applyFill="1" applyBorder="1" applyAlignment="1">
      <alignment horizontal="center" wrapText="1"/>
    </xf>
    <xf numFmtId="0" fontId="86" fillId="26" borderId="55" xfId="21" applyFont="1" applyFill="1" applyBorder="1" applyAlignment="1">
      <alignment horizontal="center" vertical="top" wrapText="1"/>
    </xf>
    <xf numFmtId="0" fontId="100" fillId="26" borderId="54" xfId="0" applyFont="1" applyFill="1" applyBorder="1" applyAlignment="1">
      <alignment horizontal="center" vertical="top" wrapText="1"/>
    </xf>
    <xf numFmtId="0" fontId="28" fillId="18" borderId="54" xfId="0" applyFont="1" applyFill="1" applyBorder="1" applyAlignment="1">
      <alignment horizontal="center" wrapText="1"/>
    </xf>
    <xf numFmtId="0" fontId="84" fillId="18" borderId="54" xfId="0" applyFont="1" applyFill="1" applyBorder="1" applyAlignment="1">
      <alignment horizontal="center" vertical="top" wrapText="1"/>
    </xf>
    <xf numFmtId="0" fontId="99" fillId="18" borderId="54" xfId="0" applyFont="1" applyFill="1" applyBorder="1" applyAlignment="1">
      <alignment horizontal="center" wrapText="1"/>
    </xf>
    <xf numFmtId="0" fontId="86" fillId="18" borderId="55" xfId="21" applyFont="1" applyFill="1" applyBorder="1" applyAlignment="1">
      <alignment horizontal="center" vertical="top" wrapText="1"/>
    </xf>
    <xf numFmtId="0" fontId="28" fillId="31" borderId="54" xfId="0" applyFont="1" applyFill="1" applyBorder="1" applyAlignment="1">
      <alignment horizontal="center" wrapText="1"/>
    </xf>
    <xf numFmtId="0" fontId="84" fillId="31" borderId="54" xfId="0" applyFont="1" applyFill="1" applyBorder="1" applyAlignment="1">
      <alignment horizontal="center" vertical="top" wrapText="1"/>
    </xf>
    <xf numFmtId="0" fontId="99" fillId="31" borderId="54" xfId="0" applyFont="1" applyFill="1" applyBorder="1" applyAlignment="1">
      <alignment horizontal="center" wrapText="1"/>
    </xf>
    <xf numFmtId="0" fontId="86" fillId="31" borderId="55" xfId="21" applyFont="1" applyFill="1" applyBorder="1" applyAlignment="1">
      <alignment horizontal="center" vertical="top" wrapText="1"/>
    </xf>
    <xf numFmtId="0" fontId="28" fillId="8" borderId="54" xfId="0" applyFont="1" applyFill="1" applyBorder="1" applyAlignment="1">
      <alignment horizontal="center" wrapText="1"/>
    </xf>
    <xf numFmtId="0" fontId="99" fillId="8" borderId="54" xfId="0" applyFont="1" applyFill="1" applyBorder="1" applyAlignment="1">
      <alignment horizontal="center" wrapText="1"/>
    </xf>
    <xf numFmtId="0" fontId="86" fillId="8" borderId="55" xfId="21" applyFont="1" applyFill="1" applyBorder="1" applyAlignment="1">
      <alignment horizontal="center" vertical="top" wrapText="1"/>
    </xf>
    <xf numFmtId="0" fontId="28" fillId="32" borderId="54" xfId="0" applyFont="1" applyFill="1" applyBorder="1" applyAlignment="1">
      <alignment horizontal="center" wrapText="1"/>
    </xf>
    <xf numFmtId="0" fontId="84" fillId="32" borderId="54" xfId="0" applyFont="1" applyFill="1" applyBorder="1" applyAlignment="1">
      <alignment horizontal="center" vertical="top" wrapText="1"/>
    </xf>
    <xf numFmtId="0" fontId="99" fillId="32" borderId="54" xfId="0" applyFont="1" applyFill="1" applyBorder="1" applyAlignment="1">
      <alignment horizontal="center" wrapText="1"/>
    </xf>
    <xf numFmtId="0" fontId="86" fillId="32" borderId="55" xfId="21" applyFont="1" applyFill="1" applyBorder="1" applyAlignment="1">
      <alignment horizontal="center" vertical="top" wrapText="1"/>
    </xf>
    <xf numFmtId="0" fontId="28" fillId="32" borderId="54" xfId="0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wrapText="1"/>
    </xf>
    <xf numFmtId="0" fontId="83" fillId="2" borderId="55" xfId="0" applyFont="1" applyFill="1" applyBorder="1" applyAlignment="1">
      <alignment horizontal="center" vertical="center" wrapText="1"/>
    </xf>
    <xf numFmtId="0" fontId="84" fillId="8" borderId="54" xfId="0" applyFont="1" applyFill="1" applyBorder="1" applyAlignment="1">
      <alignment horizontal="center" vertical="top" wrapText="1"/>
    </xf>
    <xf numFmtId="0" fontId="27" fillId="2" borderId="5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02" fillId="2" borderId="56" xfId="0" applyFont="1" applyFill="1" applyBorder="1" applyAlignment="1">
      <alignment horizontal="center" vertical="center" wrapText="1"/>
    </xf>
    <xf numFmtId="0" fontId="79" fillId="22" borderId="57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53" fillId="5" borderId="0" xfId="22" applyNumberFormat="1" applyFont="1" applyFill="1" applyBorder="1" applyAlignment="1" applyProtection="1" quotePrefix="1">
      <alignment horizontal="left" vertical="center"/>
      <protection/>
    </xf>
    <xf numFmtId="164" fontId="23" fillId="4" borderId="0" xfId="22" applyNumberFormat="1" applyFont="1" applyFill="1" applyBorder="1" applyAlignment="1" applyProtection="1" quotePrefix="1">
      <alignment horizontal="left" vertical="center"/>
      <protection/>
    </xf>
    <xf numFmtId="164" fontId="53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wrapText="1"/>
      <protection/>
    </xf>
    <xf numFmtId="49" fontId="10" fillId="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164" fontId="50" fillId="4" borderId="0" xfId="22" applyFont="1" applyFill="1" applyBorder="1" applyAlignment="1">
      <alignment horizontal="left" vertical="center"/>
      <protection/>
    </xf>
    <xf numFmtId="164" fontId="49" fillId="4" borderId="0" xfId="22" applyNumberFormat="1" applyFont="1" applyFill="1" applyBorder="1" applyAlignment="1" applyProtection="1">
      <alignment horizontal="center" vertical="center"/>
      <protection/>
    </xf>
    <xf numFmtId="168" fontId="49" fillId="4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164" fontId="49" fillId="4" borderId="0" xfId="22" applyFont="1" applyFill="1" applyBorder="1" applyAlignment="1">
      <alignment horizontal="left" vertical="center" indent="2"/>
      <protection/>
    </xf>
    <xf numFmtId="0" fontId="41" fillId="23" borderId="15" xfId="0" applyFont="1" applyFill="1" applyBorder="1" applyAlignment="1">
      <alignment vertical="center"/>
    </xf>
    <xf numFmtId="0" fontId="41" fillId="23" borderId="16" xfId="0" applyFont="1" applyFill="1" applyBorder="1" applyAlignment="1">
      <alignment vertical="center"/>
    </xf>
    <xf numFmtId="199" fontId="10" fillId="21" borderId="24" xfId="0" applyNumberFormat="1" applyFont="1" applyFill="1" applyBorder="1" applyAlignment="1">
      <alignment horizontal="center" vertical="center"/>
    </xf>
    <xf numFmtId="199" fontId="10" fillId="21" borderId="25" xfId="0" applyNumberFormat="1" applyFont="1" applyFill="1" applyBorder="1" applyAlignment="1">
      <alignment horizontal="center" vertical="center"/>
    </xf>
    <xf numFmtId="171" fontId="10" fillId="21" borderId="26" xfId="0" applyNumberFormat="1" applyFont="1" applyFill="1" applyBorder="1" applyAlignment="1">
      <alignment horizontal="center" vertical="center"/>
    </xf>
    <xf numFmtId="171" fontId="10" fillId="21" borderId="7" xfId="0" applyNumberFormat="1" applyFont="1" applyFill="1" applyBorder="1" applyAlignment="1">
      <alignment horizontal="center" vertical="center"/>
    </xf>
    <xf numFmtId="171" fontId="10" fillId="21" borderId="27" xfId="0" applyNumberFormat="1" applyFont="1" applyFill="1" applyBorder="1" applyAlignment="1">
      <alignment horizontal="center" vertical="center"/>
    </xf>
    <xf numFmtId="171" fontId="10" fillId="21" borderId="28" xfId="0" applyNumberFormat="1" applyFont="1" applyFill="1" applyBorder="1" applyAlignment="1">
      <alignment horizontal="center" vertical="center"/>
    </xf>
    <xf numFmtId="199" fontId="13" fillId="21" borderId="26" xfId="0" applyNumberFormat="1" applyFont="1" applyFill="1" applyBorder="1" applyAlignment="1">
      <alignment horizontal="center" vertical="center"/>
    </xf>
    <xf numFmtId="199" fontId="13" fillId="21" borderId="7" xfId="0" applyNumberFormat="1" applyFont="1" applyFill="1" applyBorder="1" applyAlignment="1">
      <alignment horizontal="center" vertical="center"/>
    </xf>
    <xf numFmtId="199" fontId="13" fillId="21" borderId="27" xfId="0" applyNumberFormat="1" applyFont="1" applyFill="1" applyBorder="1" applyAlignment="1">
      <alignment horizontal="center" vertical="center"/>
    </xf>
    <xf numFmtId="199" fontId="13" fillId="21" borderId="28" xfId="0" applyNumberFormat="1" applyFont="1" applyFill="1" applyBorder="1" applyAlignment="1">
      <alignment horizontal="center" vertical="center"/>
    </xf>
    <xf numFmtId="199" fontId="13" fillId="21" borderId="24" xfId="0" applyNumberFormat="1" applyFont="1" applyFill="1" applyBorder="1" applyAlignment="1">
      <alignment horizontal="right" vertical="center"/>
    </xf>
    <xf numFmtId="0" fontId="79" fillId="11" borderId="24" xfId="0" applyFont="1" applyFill="1" applyBorder="1" applyAlignment="1">
      <alignment horizontal="center" vertical="center"/>
    </xf>
    <xf numFmtId="0" fontId="79" fillId="11" borderId="26" xfId="0" applyFont="1" applyFill="1" applyBorder="1" applyAlignment="1">
      <alignment horizontal="center" vertical="center"/>
    </xf>
    <xf numFmtId="0" fontId="79" fillId="11" borderId="28" xfId="0" applyFont="1" applyFill="1" applyBorder="1" applyAlignment="1">
      <alignment horizontal="center" vertical="center"/>
    </xf>
    <xf numFmtId="0" fontId="79" fillId="21" borderId="24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170" fontId="79" fillId="21" borderId="26" xfId="0" applyNumberFormat="1" applyFont="1" applyFill="1" applyBorder="1" applyAlignment="1">
      <alignment horizontal="center" vertical="center"/>
    </xf>
    <xf numFmtId="172" fontId="79" fillId="21" borderId="28" xfId="0" applyNumberFormat="1" applyFont="1" applyFill="1" applyBorder="1" applyAlignment="1" applyProtection="1">
      <alignment horizontal="center" vertical="center"/>
      <protection/>
    </xf>
    <xf numFmtId="0" fontId="79" fillId="21" borderId="26" xfId="0" applyFont="1" applyFill="1" applyBorder="1" applyAlignment="1">
      <alignment horizontal="center" vertical="center"/>
    </xf>
    <xf numFmtId="0" fontId="79" fillId="21" borderId="28" xfId="0" applyFont="1" applyFill="1" applyBorder="1" applyAlignment="1">
      <alignment horizontal="center" vertical="center"/>
    </xf>
    <xf numFmtId="171" fontId="12" fillId="9" borderId="48" xfId="0" applyNumberFormat="1" applyFont="1" applyFill="1" applyBorder="1" applyAlignment="1">
      <alignment horizontal="center" vertical="center"/>
    </xf>
    <xf numFmtId="171" fontId="12" fillId="12" borderId="57" xfId="0" applyNumberFormat="1" applyFont="1" applyFill="1" applyBorder="1" applyAlignment="1">
      <alignment horizontal="center" vertical="center"/>
    </xf>
    <xf numFmtId="171" fontId="12" fillId="24" borderId="57" xfId="0" applyNumberFormat="1" applyFont="1" applyFill="1" applyBorder="1" applyAlignment="1">
      <alignment horizontal="center" vertical="center"/>
    </xf>
    <xf numFmtId="171" fontId="13" fillId="4" borderId="57" xfId="0" applyNumberFormat="1" applyFont="1" applyFill="1" applyBorder="1" applyAlignment="1">
      <alignment horizontal="center" vertical="center"/>
    </xf>
    <xf numFmtId="171" fontId="13" fillId="27" borderId="57" xfId="0" applyNumberFormat="1" applyFont="1" applyFill="1" applyBorder="1" applyAlignment="1">
      <alignment horizontal="center" vertical="center"/>
    </xf>
    <xf numFmtId="171" fontId="12" fillId="18" borderId="57" xfId="0" applyNumberFormat="1" applyFont="1" applyFill="1" applyBorder="1" applyAlignment="1">
      <alignment horizontal="center" vertical="center"/>
    </xf>
    <xf numFmtId="171" fontId="12" fillId="13" borderId="57" xfId="0" applyNumberFormat="1" applyFont="1" applyFill="1" applyBorder="1" applyAlignment="1">
      <alignment horizontal="center" vertical="center"/>
    </xf>
    <xf numFmtId="171" fontId="13" fillId="17" borderId="57" xfId="0" applyNumberFormat="1" applyFont="1" applyFill="1" applyBorder="1" applyAlignment="1">
      <alignment horizontal="center" vertical="center"/>
    </xf>
    <xf numFmtId="171" fontId="12" fillId="26" borderId="57" xfId="0" applyNumberFormat="1" applyFont="1" applyFill="1" applyBorder="1" applyAlignment="1">
      <alignment horizontal="center" vertical="center"/>
    </xf>
    <xf numFmtId="171" fontId="10" fillId="21" borderId="57" xfId="0" applyNumberFormat="1" applyFont="1" applyFill="1" applyBorder="1" applyAlignment="1">
      <alignment horizontal="center" vertical="center"/>
    </xf>
    <xf numFmtId="171" fontId="12" fillId="10" borderId="57" xfId="0" applyNumberFormat="1" applyFont="1" applyFill="1" applyBorder="1" applyAlignment="1">
      <alignment horizontal="center" vertical="center"/>
    </xf>
    <xf numFmtId="171" fontId="10" fillId="11" borderId="57" xfId="0" applyNumberFormat="1" applyFont="1" applyFill="1" applyBorder="1" applyAlignment="1">
      <alignment horizontal="center" vertical="center"/>
    </xf>
    <xf numFmtId="171" fontId="13" fillId="14" borderId="57" xfId="0" applyNumberFormat="1" applyFont="1" applyFill="1" applyBorder="1" applyAlignment="1">
      <alignment horizontal="center" vertical="center"/>
    </xf>
    <xf numFmtId="171" fontId="13" fillId="2" borderId="57" xfId="0" applyNumberFormat="1" applyFont="1" applyFill="1" applyBorder="1" applyAlignment="1">
      <alignment horizontal="center" vertical="center"/>
    </xf>
    <xf numFmtId="171" fontId="13" fillId="7" borderId="57" xfId="0" applyNumberFormat="1" applyFont="1" applyFill="1" applyBorder="1" applyAlignment="1">
      <alignment horizontal="center" vertical="center"/>
    </xf>
    <xf numFmtId="171" fontId="21" fillId="3" borderId="57" xfId="0" applyNumberFormat="1" applyFont="1" applyFill="1" applyBorder="1" applyAlignment="1">
      <alignment horizontal="center" vertical="center"/>
    </xf>
    <xf numFmtId="171" fontId="13" fillId="15" borderId="57" xfId="0" applyNumberFormat="1" applyFont="1" applyFill="1" applyBorder="1" applyAlignment="1">
      <alignment horizontal="center" vertical="center"/>
    </xf>
    <xf numFmtId="171" fontId="12" fillId="9" borderId="44" xfId="0" applyNumberFormat="1" applyFont="1" applyFill="1" applyBorder="1" applyAlignment="1">
      <alignment horizontal="center" vertical="center"/>
    </xf>
    <xf numFmtId="171" fontId="12" fillId="12" borderId="6" xfId="0" applyNumberFormat="1" applyFont="1" applyFill="1" applyBorder="1" applyAlignment="1">
      <alignment horizontal="center" vertical="center"/>
    </xf>
    <xf numFmtId="171" fontId="12" fillId="24" borderId="6" xfId="0" applyNumberFormat="1" applyFont="1" applyFill="1" applyBorder="1" applyAlignment="1">
      <alignment horizontal="center" vertical="center"/>
    </xf>
    <xf numFmtId="171" fontId="13" fillId="4" borderId="6" xfId="0" applyNumberFormat="1" applyFont="1" applyFill="1" applyBorder="1" applyAlignment="1">
      <alignment horizontal="center" vertical="center"/>
    </xf>
    <xf numFmtId="171" fontId="13" fillId="27" borderId="6" xfId="0" applyNumberFormat="1" applyFont="1" applyFill="1" applyBorder="1" applyAlignment="1">
      <alignment horizontal="center" vertical="center"/>
    </xf>
    <xf numFmtId="171" fontId="12" fillId="18" borderId="6" xfId="0" applyNumberFormat="1" applyFont="1" applyFill="1" applyBorder="1" applyAlignment="1">
      <alignment horizontal="center" vertical="center"/>
    </xf>
    <xf numFmtId="171" fontId="12" fillId="13" borderId="6" xfId="0" applyNumberFormat="1" applyFont="1" applyFill="1" applyBorder="1" applyAlignment="1">
      <alignment horizontal="center" vertical="center"/>
    </xf>
    <xf numFmtId="171" fontId="13" fillId="17" borderId="6" xfId="0" applyNumberFormat="1" applyFont="1" applyFill="1" applyBorder="1" applyAlignment="1">
      <alignment horizontal="center" vertical="center"/>
    </xf>
    <xf numFmtId="171" fontId="12" fillId="26" borderId="6" xfId="0" applyNumberFormat="1" applyFont="1" applyFill="1" applyBorder="1" applyAlignment="1">
      <alignment horizontal="center" vertical="center"/>
    </xf>
    <xf numFmtId="171" fontId="10" fillId="21" borderId="6" xfId="0" applyNumberFormat="1" applyFont="1" applyFill="1" applyBorder="1" applyAlignment="1">
      <alignment horizontal="center" vertical="center"/>
    </xf>
    <xf numFmtId="171" fontId="12" fillId="10" borderId="6" xfId="0" applyNumberFormat="1" applyFont="1" applyFill="1" applyBorder="1" applyAlignment="1">
      <alignment horizontal="center" vertical="center"/>
    </xf>
    <xf numFmtId="171" fontId="10" fillId="11" borderId="6" xfId="0" applyNumberFormat="1" applyFont="1" applyFill="1" applyBorder="1" applyAlignment="1">
      <alignment horizontal="center" vertical="center"/>
    </xf>
    <xf numFmtId="171" fontId="13" fillId="14" borderId="6" xfId="0" applyNumberFormat="1" applyFont="1" applyFill="1" applyBorder="1" applyAlignment="1">
      <alignment horizontal="center" vertical="center"/>
    </xf>
    <xf numFmtId="171" fontId="13" fillId="2" borderId="6" xfId="0" applyNumberFormat="1" applyFont="1" applyFill="1" applyBorder="1" applyAlignment="1">
      <alignment horizontal="center" vertical="center"/>
    </xf>
    <xf numFmtId="171" fontId="13" fillId="7" borderId="6" xfId="0" applyNumberFormat="1" applyFont="1" applyFill="1" applyBorder="1" applyAlignment="1">
      <alignment horizontal="center" vertical="center"/>
    </xf>
    <xf numFmtId="171" fontId="13" fillId="15" borderId="52" xfId="0" applyNumberFormat="1" applyFont="1" applyFill="1" applyBorder="1" applyAlignment="1">
      <alignment horizontal="center" vertical="center"/>
    </xf>
    <xf numFmtId="171" fontId="13" fillId="15" borderId="51" xfId="0" applyNumberFormat="1" applyFont="1" applyFill="1" applyBorder="1" applyAlignment="1">
      <alignment horizontal="center" vertical="center"/>
    </xf>
    <xf numFmtId="171" fontId="13" fillId="15" borderId="39" xfId="0" applyNumberFormat="1" applyFont="1" applyFill="1" applyBorder="1" applyAlignment="1">
      <alignment horizontal="center" vertical="center"/>
    </xf>
    <xf numFmtId="171" fontId="21" fillId="3" borderId="6" xfId="0" applyNumberFormat="1" applyFont="1" applyFill="1" applyBorder="1" applyAlignment="1">
      <alignment horizontal="center" vertical="center"/>
    </xf>
    <xf numFmtId="171" fontId="13" fillId="15" borderId="6" xfId="0" applyNumberFormat="1" applyFont="1" applyFill="1" applyBorder="1" applyAlignment="1">
      <alignment horizontal="center" vertical="center"/>
    </xf>
    <xf numFmtId="171" fontId="13" fillId="15" borderId="58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6" fillId="21" borderId="0" xfId="0" applyFont="1" applyFill="1" applyBorder="1" applyAlignment="1">
      <alignment vertical="center"/>
    </xf>
    <xf numFmtId="18" fontId="56" fillId="21" borderId="0" xfId="0" applyNumberFormat="1" applyFont="1" applyFill="1" applyBorder="1" applyAlignment="1">
      <alignment vertical="center"/>
    </xf>
    <xf numFmtId="0" fontId="56" fillId="2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vertical="center"/>
    </xf>
    <xf numFmtId="18" fontId="56" fillId="11" borderId="0" xfId="0" applyNumberFormat="1" applyFont="1" applyFill="1" applyBorder="1" applyAlignment="1">
      <alignment vertical="center"/>
    </xf>
    <xf numFmtId="0" fontId="56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0" fontId="42" fillId="23" borderId="0" xfId="0" applyFont="1" applyFill="1" applyBorder="1" applyAlignment="1">
      <alignment vertical="center" wrapText="1"/>
    </xf>
    <xf numFmtId="0" fontId="44" fillId="23" borderId="0" xfId="0" applyFont="1" applyFill="1" applyBorder="1" applyAlignment="1">
      <alignment vertical="center" wrapText="1"/>
    </xf>
    <xf numFmtId="164" fontId="19" fillId="3" borderId="0" xfId="22" applyFont="1" applyFill="1" applyBorder="1" applyAlignment="1" quotePrefix="1">
      <alignment vertical="center"/>
      <protection/>
    </xf>
    <xf numFmtId="0" fontId="46" fillId="23" borderId="0" xfId="0" applyFont="1" applyFill="1" applyBorder="1" applyAlignment="1">
      <alignment vertical="center" wrapText="1"/>
    </xf>
    <xf numFmtId="0" fontId="46" fillId="23" borderId="13" xfId="0" applyFont="1" applyFill="1" applyBorder="1" applyAlignment="1">
      <alignment vertical="center" wrapText="1"/>
    </xf>
    <xf numFmtId="0" fontId="42" fillId="23" borderId="10" xfId="0" applyFont="1" applyFill="1" applyBorder="1" applyAlignment="1">
      <alignment vertical="center" wrapText="1"/>
    </xf>
    <xf numFmtId="0" fontId="44" fillId="23" borderId="13" xfId="0" applyFont="1" applyFill="1" applyBorder="1" applyAlignment="1">
      <alignment vertical="center" wrapText="1"/>
    </xf>
    <xf numFmtId="0" fontId="45" fillId="23" borderId="59" xfId="0" applyFont="1" applyFill="1" applyBorder="1" applyAlignment="1">
      <alignment vertical="center" wrapText="1"/>
    </xf>
    <xf numFmtId="0" fontId="23" fillId="23" borderId="59" xfId="0" applyFont="1" applyFill="1" applyBorder="1" applyAlignment="1">
      <alignment/>
    </xf>
    <xf numFmtId="0" fontId="23" fillId="23" borderId="30" xfId="0" applyFont="1" applyFill="1" applyBorder="1" applyAlignment="1">
      <alignment/>
    </xf>
    <xf numFmtId="164" fontId="49" fillId="5" borderId="0" xfId="22" applyNumberFormat="1" applyFont="1" applyFill="1" applyAlignment="1" applyProtection="1">
      <alignment horizontal="center" vertical="center" wrapText="1"/>
      <protection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91" fontId="15" fillId="4" borderId="28" xfId="0" applyNumberFormat="1" applyFont="1" applyFill="1" applyBorder="1" applyAlignment="1">
      <alignment horizontal="center" vertical="center"/>
    </xf>
    <xf numFmtId="191" fontId="15" fillId="4" borderId="39" xfId="0" applyNumberFormat="1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191" fontId="66" fillId="3" borderId="6" xfId="0" applyNumberFormat="1" applyFont="1" applyFill="1" applyBorder="1" applyAlignment="1">
      <alignment horizontal="center" vertical="center"/>
    </xf>
    <xf numFmtId="0" fontId="20" fillId="26" borderId="6" xfId="0" applyFont="1" applyFill="1" applyBorder="1" applyAlignment="1">
      <alignment horizontal="center" vertical="center"/>
    </xf>
    <xf numFmtId="191" fontId="20" fillId="9" borderId="6" xfId="0" applyNumberFormat="1" applyFont="1" applyFill="1" applyBorder="1" applyAlignment="1">
      <alignment horizontal="center" vertical="center"/>
    </xf>
    <xf numFmtId="191" fontId="15" fillId="2" borderId="6" xfId="0" applyNumberFormat="1" applyFont="1" applyFill="1" applyBorder="1" applyAlignment="1">
      <alignment horizontal="center" vertical="center"/>
    </xf>
    <xf numFmtId="191" fontId="76" fillId="25" borderId="6" xfId="0" applyNumberFormat="1" applyFont="1" applyFill="1" applyBorder="1" applyAlignment="1">
      <alignment horizontal="center" vertical="center"/>
    </xf>
    <xf numFmtId="191" fontId="76" fillId="25" borderId="45" xfId="0" applyNumberFormat="1" applyFont="1" applyFill="1" applyBorder="1" applyAlignment="1">
      <alignment horizontal="center" vertical="center"/>
    </xf>
    <xf numFmtId="191" fontId="20" fillId="12" borderId="6" xfId="0" applyNumberFormat="1" applyFont="1" applyFill="1" applyBorder="1" applyAlignment="1">
      <alignment horizontal="center" vertical="center"/>
    </xf>
    <xf numFmtId="191" fontId="76" fillId="7" borderId="6" xfId="0" applyNumberFormat="1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 applyProtection="1">
      <alignment horizontal="center" vertical="center"/>
      <protection/>
    </xf>
    <xf numFmtId="164" fontId="50" fillId="5" borderId="0" xfId="22" applyFont="1" applyFill="1" applyBorder="1" applyAlignment="1">
      <alignment horizontal="left" vertical="center"/>
      <protection/>
    </xf>
    <xf numFmtId="164" fontId="49" fillId="5" borderId="0" xfId="22" applyFont="1" applyFill="1" applyBorder="1" applyAlignment="1">
      <alignment horizontal="left" vertical="center" indent="2"/>
      <protection/>
    </xf>
    <xf numFmtId="164" fontId="49" fillId="5" borderId="0" xfId="0" applyNumberFormat="1" applyFont="1" applyFill="1" applyBorder="1" applyAlignment="1" applyProtection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center" vertical="center"/>
      <protection/>
    </xf>
    <xf numFmtId="168" fontId="49" fillId="5" borderId="0" xfId="22" applyNumberFormat="1" applyFont="1" applyFill="1" applyBorder="1" applyAlignment="1" applyProtection="1">
      <alignment horizontal="center" vertical="center"/>
      <protection/>
    </xf>
    <xf numFmtId="0" fontId="49" fillId="5" borderId="0" xfId="22" applyNumberFormat="1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left" vertical="center" indent="2"/>
      <protection/>
    </xf>
    <xf numFmtId="168" fontId="25" fillId="4" borderId="0" xfId="22" applyNumberFormat="1" applyFont="1" applyFill="1" applyBorder="1" applyAlignment="1" applyProtection="1">
      <alignment horizontal="center" vertical="center"/>
      <protection/>
    </xf>
    <xf numFmtId="0" fontId="102" fillId="3" borderId="0" xfId="0" applyFont="1" applyFill="1" applyBorder="1" applyAlignment="1">
      <alignment horizontal="center" vertical="center" wrapText="1"/>
    </xf>
    <xf numFmtId="0" fontId="83" fillId="3" borderId="0" xfId="0" applyFont="1" applyFill="1" applyBorder="1" applyAlignment="1">
      <alignment horizontal="center" vertical="center" wrapText="1"/>
    </xf>
    <xf numFmtId="0" fontId="76" fillId="23" borderId="19" xfId="0" applyFont="1" applyFill="1" applyBorder="1" applyAlignment="1">
      <alignment horizontal="center" vertical="center"/>
    </xf>
    <xf numFmtId="0" fontId="76" fillId="23" borderId="24" xfId="0" applyFont="1" applyFill="1" applyBorder="1" applyAlignment="1">
      <alignment horizontal="center" vertical="center"/>
    </xf>
    <xf numFmtId="191" fontId="76" fillId="23" borderId="24" xfId="0" applyNumberFormat="1" applyFont="1" applyFill="1" applyBorder="1" applyAlignment="1">
      <alignment horizontal="center" vertical="center"/>
    </xf>
    <xf numFmtId="191" fontId="76" fillId="23" borderId="38" xfId="0" applyNumberFormat="1" applyFont="1" applyFill="1" applyBorder="1" applyAlignment="1">
      <alignment horizontal="center" vertical="center"/>
    </xf>
    <xf numFmtId="168" fontId="77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left" vertical="center" indent="2"/>
      <protection/>
    </xf>
    <xf numFmtId="164" fontId="0" fillId="4" borderId="0" xfId="22" applyFont="1" applyFill="1" applyAlignment="1">
      <alignment vertical="center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4" fontId="23" fillId="5" borderId="0" xfId="23" applyNumberFormat="1" applyFont="1" applyFill="1" applyBorder="1" applyAlignment="1" applyProtection="1">
      <alignment horizontal="left" vertical="center" indent="2"/>
      <protection/>
    </xf>
    <xf numFmtId="168" fontId="25" fillId="5" borderId="0" xfId="23" applyNumberFormat="1" applyFont="1" applyFill="1" applyBorder="1" applyAlignment="1" applyProtection="1">
      <alignment horizontal="center" vertical="center"/>
      <protection/>
    </xf>
    <xf numFmtId="164" fontId="49" fillId="5" borderId="0" xfId="22" applyNumberFormat="1" applyFont="1" applyFill="1" applyBorder="1" applyAlignment="1" applyProtection="1">
      <alignment horizontal="left" vertical="center"/>
      <protection/>
    </xf>
    <xf numFmtId="164" fontId="49" fillId="5" borderId="0" xfId="22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 quotePrefix="1">
      <alignment horizontal="left" vertical="center"/>
      <protection/>
    </xf>
    <xf numFmtId="164" fontId="49" fillId="5" borderId="5" xfId="22" applyNumberFormat="1" applyFont="1" applyFill="1" applyBorder="1" applyAlignment="1" applyProtection="1">
      <alignment horizontal="center" vertical="center" wrapText="1"/>
      <protection/>
    </xf>
    <xf numFmtId="0" fontId="42" fillId="6" borderId="24" xfId="0" applyFont="1" applyFill="1" applyBorder="1" applyAlignment="1">
      <alignment horizontal="center" vertical="center" wrapText="1"/>
    </xf>
    <xf numFmtId="0" fontId="93" fillId="5" borderId="0" xfId="0" applyFont="1" applyFill="1" applyAlignment="1">
      <alignment/>
    </xf>
    <xf numFmtId="0" fontId="0" fillId="5" borderId="0" xfId="0" applyFill="1" applyAlignment="1">
      <alignment horizontal="right"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3" borderId="0" xfId="22" applyFont="1" applyFill="1" applyBorder="1" applyAlignment="1">
      <alignment horizontal="left" vertical="center"/>
      <protection/>
    </xf>
    <xf numFmtId="164" fontId="19" fillId="23" borderId="0" xfId="22" applyFont="1" applyFill="1" applyBorder="1" applyAlignment="1">
      <alignment horizontal="center" vertical="center"/>
      <protection/>
    </xf>
    <xf numFmtId="164" fontId="26" fillId="23" borderId="0" xfId="22" applyFont="1" applyFill="1" applyBorder="1" applyAlignment="1" quotePrefix="1">
      <alignment horizontal="left" vertical="center"/>
      <protection/>
    </xf>
    <xf numFmtId="164" fontId="26" fillId="23" borderId="0" xfId="22" applyNumberFormat="1" applyFont="1" applyFill="1" applyAlignment="1" applyProtection="1">
      <alignment horizontal="left" vertical="center"/>
      <protection locked="0"/>
    </xf>
    <xf numFmtId="0" fontId="23" fillId="23" borderId="0" xfId="0" applyFont="1" applyFill="1" applyAlignment="1" applyProtection="1">
      <alignment vertical="center" wrapText="1"/>
      <protection locked="0"/>
    </xf>
    <xf numFmtId="164" fontId="19" fillId="23" borderId="0" xfId="22" applyFont="1" applyFill="1" applyBorder="1" applyAlignment="1" quotePrefix="1">
      <alignment horizontal="center" vertical="center"/>
      <protection/>
    </xf>
    <xf numFmtId="164" fontId="23" fillId="23" borderId="0" xfId="22" applyFont="1" applyFill="1" applyBorder="1" applyAlignment="1">
      <alignment horizontal="left" vertical="center"/>
      <protection/>
    </xf>
    <xf numFmtId="0" fontId="7" fillId="5" borderId="0" xfId="22" applyNumberFormat="1" applyFont="1" applyFill="1" applyAlignment="1" applyProtection="1">
      <alignment horizontal="left" vertical="center"/>
      <protection locked="0"/>
    </xf>
    <xf numFmtId="164" fontId="7" fillId="5" borderId="0" xfId="22" applyNumberFormat="1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vertical="center" wrapText="1"/>
      <protection locked="0"/>
    </xf>
    <xf numFmtId="164" fontId="7" fillId="5" borderId="0" xfId="22" applyNumberFormat="1" applyFont="1" applyFill="1" applyAlignment="1" applyProtection="1">
      <alignment vertical="center"/>
      <protection locked="0"/>
    </xf>
    <xf numFmtId="168" fontId="7" fillId="5" borderId="0" xfId="22" applyNumberFormat="1" applyFont="1" applyFill="1" applyAlignment="1" applyProtection="1">
      <alignment horizontal="right" vertical="center"/>
      <protection locked="0"/>
    </xf>
    <xf numFmtId="0" fontId="7" fillId="4" borderId="0" xfId="22" applyNumberFormat="1" applyFont="1" applyFill="1" applyAlignment="1" applyProtection="1">
      <alignment horizontal="left" vertical="center"/>
      <protection locked="0"/>
    </xf>
    <xf numFmtId="164" fontId="7" fillId="4" borderId="0" xfId="22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164" fontId="7" fillId="4" borderId="0" xfId="22" applyNumberFormat="1" applyFont="1" applyFill="1" applyAlignment="1" applyProtection="1">
      <alignment horizontal="left" vertical="center"/>
      <protection locked="0"/>
    </xf>
    <xf numFmtId="164" fontId="7" fillId="4" borderId="0" xfId="22" applyNumberFormat="1" applyFont="1" applyFill="1" applyAlignment="1" applyProtection="1">
      <alignment vertical="center"/>
      <protection locked="0"/>
    </xf>
    <xf numFmtId="168" fontId="7" fillId="4" borderId="0" xfId="22" applyNumberFormat="1" applyFont="1" applyFill="1" applyAlignment="1" applyProtection="1">
      <alignment horizontal="right" vertical="center"/>
      <protection locked="0"/>
    </xf>
    <xf numFmtId="0" fontId="104" fillId="32" borderId="55" xfId="21" applyFont="1" applyFill="1" applyBorder="1" applyAlignment="1">
      <alignment horizontal="center" vertical="top" wrapText="1"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8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164" fontId="26" fillId="5" borderId="0" xfId="0" applyNumberFormat="1" applyFont="1" applyFill="1" applyBorder="1" applyAlignment="1" applyProtection="1">
      <alignment horizontal="left" vertical="center" wrapText="1"/>
      <protection/>
    </xf>
    <xf numFmtId="171" fontId="13" fillId="23" borderId="0" xfId="0" applyNumberFormat="1" applyFont="1" applyFill="1" applyBorder="1" applyAlignment="1">
      <alignment horizontal="center" vertical="center"/>
    </xf>
    <xf numFmtId="171" fontId="12" fillId="23" borderId="0" xfId="0" applyNumberFormat="1" applyFont="1" applyFill="1" applyBorder="1" applyAlignment="1">
      <alignment horizontal="center" vertical="center"/>
    </xf>
    <xf numFmtId="0" fontId="42" fillId="4" borderId="31" xfId="0" applyFont="1" applyFill="1" applyBorder="1" applyAlignment="1" quotePrefix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6" borderId="31" xfId="0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1" fillId="23" borderId="0" xfId="0" applyFont="1" applyFill="1" applyBorder="1" applyAlignment="1">
      <alignment vertical="center" wrapText="1"/>
    </xf>
    <xf numFmtId="0" fontId="23" fillId="23" borderId="0" xfId="0" applyFont="1" applyFill="1" applyBorder="1" applyAlignment="1">
      <alignment vertical="center"/>
    </xf>
    <xf numFmtId="171" fontId="13" fillId="23" borderId="59" xfId="0" applyNumberFormat="1" applyFont="1" applyFill="1" applyBorder="1" applyAlignment="1">
      <alignment horizontal="center" vertical="center"/>
    </xf>
    <xf numFmtId="171" fontId="13" fillId="23" borderId="53" xfId="0" applyNumberFormat="1" applyFont="1" applyFill="1" applyBorder="1" applyAlignment="1">
      <alignment horizontal="center" vertical="center"/>
    </xf>
    <xf numFmtId="171" fontId="12" fillId="23" borderId="12" xfId="0" applyNumberFormat="1" applyFont="1" applyFill="1" applyBorder="1" applyAlignment="1">
      <alignment horizontal="center" vertical="center"/>
    </xf>
    <xf numFmtId="171" fontId="12" fillId="23" borderId="13" xfId="0" applyNumberFormat="1" applyFont="1" applyFill="1" applyBorder="1" applyAlignment="1">
      <alignment horizontal="center" vertical="center"/>
    </xf>
    <xf numFmtId="171" fontId="12" fillId="23" borderId="14" xfId="0" applyNumberFormat="1" applyFont="1" applyFill="1" applyBorder="1" applyAlignment="1">
      <alignment horizontal="center" vertical="center"/>
    </xf>
    <xf numFmtId="171" fontId="12" fillId="23" borderId="15" xfId="0" applyNumberFormat="1" applyFont="1" applyFill="1" applyBorder="1" applyAlignment="1">
      <alignment horizontal="center" vertical="center"/>
    </xf>
    <xf numFmtId="171" fontId="12" fillId="23" borderId="16" xfId="0" applyNumberFormat="1" applyFont="1" applyFill="1" applyBorder="1" applyAlignment="1">
      <alignment horizontal="center" vertical="center"/>
    </xf>
    <xf numFmtId="0" fontId="41" fillId="23" borderId="12" xfId="0" applyFont="1" applyFill="1" applyBorder="1" applyAlignment="1">
      <alignment vertical="center"/>
    </xf>
    <xf numFmtId="0" fontId="41" fillId="23" borderId="14" xfId="0" applyFont="1" applyFill="1" applyBorder="1" applyAlignment="1">
      <alignment vertical="center"/>
    </xf>
    <xf numFmtId="171" fontId="13" fillId="23" borderId="12" xfId="0" applyNumberFormat="1" applyFont="1" applyFill="1" applyBorder="1" applyAlignment="1">
      <alignment horizontal="center" vertical="center"/>
    </xf>
    <xf numFmtId="171" fontId="13" fillId="23" borderId="13" xfId="0" applyNumberFormat="1" applyFont="1" applyFill="1" applyBorder="1" applyAlignment="1">
      <alignment horizontal="center" vertical="center"/>
    </xf>
    <xf numFmtId="171" fontId="13" fillId="23" borderId="14" xfId="0" applyNumberFormat="1" applyFont="1" applyFill="1" applyBorder="1" applyAlignment="1">
      <alignment horizontal="center" vertical="center"/>
    </xf>
    <xf numFmtId="171" fontId="13" fillId="23" borderId="15" xfId="0" applyNumberFormat="1" applyFont="1" applyFill="1" applyBorder="1" applyAlignment="1">
      <alignment horizontal="center" vertical="center"/>
    </xf>
    <xf numFmtId="171" fontId="13" fillId="23" borderId="16" xfId="0" applyNumberFormat="1" applyFont="1" applyFill="1" applyBorder="1" applyAlignment="1">
      <alignment horizontal="center" vertical="center"/>
    </xf>
    <xf numFmtId="0" fontId="42" fillId="23" borderId="38" xfId="0" applyFont="1" applyFill="1" applyBorder="1" applyAlignment="1">
      <alignment horizontal="center" vertical="center" wrapText="1"/>
    </xf>
    <xf numFmtId="0" fontId="42" fillId="23" borderId="59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 quotePrefix="1">
      <alignment horizontal="center" vertical="center" wrapText="1"/>
    </xf>
    <xf numFmtId="0" fontId="28" fillId="3" borderId="0" xfId="0" applyFont="1" applyFill="1" applyBorder="1" applyAlignment="1">
      <alignment horizontal="center" wrapText="1"/>
    </xf>
    <xf numFmtId="0" fontId="84" fillId="3" borderId="0" xfId="0" applyFont="1" applyFill="1" applyBorder="1" applyAlignment="1">
      <alignment horizontal="center" vertical="top" wrapText="1"/>
    </xf>
    <xf numFmtId="0" fontId="99" fillId="3" borderId="0" xfId="0" applyFont="1" applyFill="1" applyBorder="1" applyAlignment="1">
      <alignment horizontal="center" wrapText="1"/>
    </xf>
    <xf numFmtId="0" fontId="27" fillId="3" borderId="0" xfId="0" applyFont="1" applyFill="1" applyBorder="1" applyAlignment="1">
      <alignment horizontal="center" vertical="center" wrapText="1"/>
    </xf>
    <xf numFmtId="0" fontId="26" fillId="21" borderId="3" xfId="0" applyFont="1" applyFill="1" applyBorder="1" applyAlignment="1">
      <alignment horizontal="center" wrapText="1"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0" fontId="73" fillId="12" borderId="14" xfId="0" applyFont="1" applyFill="1" applyBorder="1" applyAlignment="1">
      <alignment horizontal="center" vertical="center"/>
    </xf>
    <xf numFmtId="0" fontId="73" fillId="12" borderId="15" xfId="0" applyFont="1" applyFill="1" applyBorder="1" applyAlignment="1">
      <alignment horizontal="center" vertical="center"/>
    </xf>
    <xf numFmtId="0" fontId="73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0" fontId="73" fillId="12" borderId="17" xfId="0" applyFont="1" applyFill="1" applyBorder="1" applyAlignment="1">
      <alignment horizontal="center" vertical="center"/>
    </xf>
    <xf numFmtId="0" fontId="73" fillId="12" borderId="10" xfId="0" applyFont="1" applyFill="1" applyBorder="1" applyAlignment="1">
      <alignment horizontal="center" vertical="center"/>
    </xf>
    <xf numFmtId="0" fontId="73" fillId="12" borderId="47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85" fillId="26" borderId="54" xfId="0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vertical="top" wrapText="1"/>
    </xf>
    <xf numFmtId="0" fontId="84" fillId="18" borderId="54" xfId="0" applyFont="1" applyFill="1" applyBorder="1" applyAlignment="1">
      <alignment horizontal="center" vertical="top" wrapText="1"/>
    </xf>
    <xf numFmtId="0" fontId="85" fillId="8" borderId="54" xfId="0" applyFont="1" applyFill="1" applyBorder="1" applyAlignment="1">
      <alignment horizontal="center" vertical="top" wrapText="1"/>
    </xf>
    <xf numFmtId="0" fontId="101" fillId="9" borderId="60" xfId="0" applyFont="1" applyFill="1" applyBorder="1" applyAlignment="1">
      <alignment horizontal="center" vertical="center" wrapText="1"/>
    </xf>
    <xf numFmtId="0" fontId="103" fillId="9" borderId="54" xfId="0" applyFont="1" applyFill="1" applyBorder="1" applyAlignment="1">
      <alignment horizontal="center" vertical="top" wrapText="1"/>
    </xf>
    <xf numFmtId="0" fontId="100" fillId="26" borderId="54" xfId="0" applyFont="1" applyFill="1" applyBorder="1" applyAlignment="1">
      <alignment horizontal="center" vertical="top" wrapText="1"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0" fontId="4" fillId="4" borderId="0" xfId="21" applyFill="1" applyAlignment="1">
      <alignment horizontal="left" vertical="center" indent="6"/>
    </xf>
    <xf numFmtId="0" fontId="4" fillId="4" borderId="0" xfId="21" applyFill="1" applyBorder="1" applyAlignment="1">
      <alignment horizontal="left" vertical="center" wrapText="1" indent="6"/>
    </xf>
    <xf numFmtId="0" fontId="4" fillId="4" borderId="0" xfId="21" applyFont="1" applyFill="1" applyBorder="1" applyAlignment="1">
      <alignment horizontal="left" vertical="center" wrapText="1" indent="6"/>
    </xf>
    <xf numFmtId="0" fontId="4" fillId="4" borderId="0" xfId="21" applyFont="1" applyFill="1" applyAlignment="1">
      <alignment horizontal="left" vertical="center" indent="8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75" fillId="5" borderId="0" xfId="0" applyFont="1" applyFill="1" applyAlignment="1">
      <alignment/>
    </xf>
    <xf numFmtId="0" fontId="0" fillId="0" borderId="0" xfId="0" applyAlignment="1">
      <alignment/>
    </xf>
    <xf numFmtId="0" fontId="85" fillId="3" borderId="0" xfId="0" applyFont="1" applyFill="1" applyBorder="1" applyAlignment="1">
      <alignment horizontal="center" vertical="top" wrapText="1"/>
    </xf>
    <xf numFmtId="0" fontId="84" fillId="32" borderId="54" xfId="0" applyFont="1" applyFill="1" applyBorder="1" applyAlignment="1">
      <alignment horizontal="center" vertical="top" wrapText="1"/>
    </xf>
    <xf numFmtId="0" fontId="84" fillId="31" borderId="54" xfId="0" applyFont="1" applyFill="1" applyBorder="1" applyAlignment="1">
      <alignment horizontal="center" vertical="top" wrapText="1"/>
    </xf>
    <xf numFmtId="0" fontId="101" fillId="9" borderId="61" xfId="0" applyFont="1" applyFill="1" applyBorder="1" applyAlignment="1">
      <alignment horizontal="center" vertical="center" wrapText="1"/>
    </xf>
    <xf numFmtId="0" fontId="101" fillId="9" borderId="62" xfId="0" applyFont="1" applyFill="1" applyBorder="1" applyAlignment="1">
      <alignment horizontal="center" vertical="center" wrapText="1"/>
    </xf>
    <xf numFmtId="0" fontId="101" fillId="9" borderId="63" xfId="0" applyFont="1" applyFill="1" applyBorder="1" applyAlignment="1">
      <alignment horizontal="center" vertical="center" wrapText="1"/>
    </xf>
    <xf numFmtId="0" fontId="101" fillId="9" borderId="64" xfId="0" applyFont="1" applyFill="1" applyBorder="1" applyAlignment="1">
      <alignment horizontal="center" vertical="center" wrapText="1"/>
    </xf>
    <xf numFmtId="0" fontId="101" fillId="9" borderId="65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wrapText="1"/>
    </xf>
    <xf numFmtId="0" fontId="26" fillId="21" borderId="9" xfId="0" applyFont="1" applyFill="1" applyBorder="1" applyAlignment="1">
      <alignment horizontal="center" wrapText="1"/>
    </xf>
    <xf numFmtId="0" fontId="26" fillId="21" borderId="4" xfId="0" applyFont="1" applyFill="1" applyBorder="1" applyAlignment="1">
      <alignment horizontal="center" wrapText="1"/>
    </xf>
    <xf numFmtId="0" fontId="26" fillId="21" borderId="5" xfId="0" applyFont="1" applyFill="1" applyBorder="1" applyAlignment="1">
      <alignment horizontal="center" wrapText="1"/>
    </xf>
    <xf numFmtId="0" fontId="26" fillId="21" borderId="18" xfId="0" applyFont="1" applyFill="1" applyBorder="1" applyAlignment="1">
      <alignment horizontal="center" wrapText="1"/>
    </xf>
    <xf numFmtId="164" fontId="36" fillId="2" borderId="12" xfId="22" applyFont="1" applyFill="1" applyBorder="1" applyAlignment="1">
      <alignment horizontal="center" vertical="center"/>
      <protection/>
    </xf>
    <xf numFmtId="164" fontId="36" fillId="2" borderId="13" xfId="22" applyFont="1" applyFill="1" applyBorder="1" applyAlignment="1">
      <alignment horizontal="center" vertical="center"/>
      <protection/>
    </xf>
    <xf numFmtId="164" fontId="36" fillId="2" borderId="14" xfId="22" applyFont="1" applyFill="1" applyBorder="1" applyAlignment="1">
      <alignment horizontal="center" vertical="center"/>
      <protection/>
    </xf>
    <xf numFmtId="164" fontId="36" fillId="2" borderId="16" xfId="22" applyFont="1" applyFill="1" applyBorder="1" applyAlignment="1">
      <alignment horizontal="center" vertical="center"/>
      <protection/>
    </xf>
    <xf numFmtId="164" fontId="24" fillId="7" borderId="66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41" fillId="29" borderId="31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3" xfId="0" applyBorder="1" applyAlignment="1">
      <alignment/>
    </xf>
    <xf numFmtId="0" fontId="41" fillId="29" borderId="36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41" fillId="29" borderId="59" xfId="0" applyFont="1" applyFill="1" applyBorder="1" applyAlignment="1">
      <alignment horizontal="center" vertical="center"/>
    </xf>
    <xf numFmtId="0" fontId="42" fillId="28" borderId="67" xfId="0" applyFont="1" applyFill="1" applyBorder="1" applyAlignment="1">
      <alignment horizontal="center" vertical="center"/>
    </xf>
    <xf numFmtId="0" fontId="42" fillId="28" borderId="2" xfId="0" applyFont="1" applyFill="1" applyBorder="1" applyAlignment="1">
      <alignment horizontal="center" vertical="center"/>
    </xf>
    <xf numFmtId="0" fontId="42" fillId="28" borderId="32" xfId="0" applyFont="1" applyFill="1" applyBorder="1" applyAlignment="1">
      <alignment horizontal="center" vertical="center"/>
    </xf>
    <xf numFmtId="0" fontId="42" fillId="28" borderId="12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42" fillId="28" borderId="13" xfId="0" applyFont="1" applyFill="1" applyBorder="1" applyAlignment="1">
      <alignment horizontal="center" vertical="center"/>
    </xf>
    <xf numFmtId="0" fontId="42" fillId="28" borderId="68" xfId="0" applyFont="1" applyFill="1" applyBorder="1" applyAlignment="1">
      <alignment horizontal="center" vertical="center"/>
    </xf>
    <xf numFmtId="0" fontId="42" fillId="28" borderId="5" xfId="0" applyFont="1" applyFill="1" applyBorder="1" applyAlignment="1">
      <alignment horizontal="center" vertical="center"/>
    </xf>
    <xf numFmtId="0" fontId="42" fillId="28" borderId="69" xfId="0" applyFont="1" applyFill="1" applyBorder="1" applyAlignment="1">
      <alignment horizontal="center" vertical="center"/>
    </xf>
    <xf numFmtId="0" fontId="88" fillId="8" borderId="3" xfId="0" applyFont="1" applyFill="1" applyBorder="1" applyAlignment="1">
      <alignment horizontal="left" vertical="center"/>
    </xf>
    <xf numFmtId="0" fontId="88" fillId="8" borderId="0" xfId="0" applyFont="1" applyFill="1" applyBorder="1" applyAlignment="1">
      <alignment horizontal="left" vertical="center"/>
    </xf>
    <xf numFmtId="0" fontId="88" fillId="8" borderId="9" xfId="0" applyFont="1" applyFill="1" applyBorder="1" applyAlignment="1">
      <alignment horizontal="left" vertical="center"/>
    </xf>
    <xf numFmtId="0" fontId="88" fillId="8" borderId="70" xfId="0" applyFont="1" applyFill="1" applyBorder="1" applyAlignment="1">
      <alignment horizontal="left" vertical="center"/>
    </xf>
    <xf numFmtId="0" fontId="88" fillId="8" borderId="15" xfId="0" applyFont="1" applyFill="1" applyBorder="1" applyAlignment="1">
      <alignment horizontal="left" vertical="center"/>
    </xf>
    <xf numFmtId="0" fontId="88" fillId="8" borderId="71" xfId="0" applyFont="1" applyFill="1" applyBorder="1" applyAlignment="1">
      <alignment horizontal="left" vertical="center"/>
    </xf>
    <xf numFmtId="0" fontId="41" fillId="28" borderId="2" xfId="0" applyFont="1" applyFill="1" applyBorder="1" applyAlignment="1">
      <alignment horizontal="center" vertical="center" wrapText="1"/>
    </xf>
    <xf numFmtId="0" fontId="41" fillId="28" borderId="32" xfId="0" applyFont="1" applyFill="1" applyBorder="1" applyAlignment="1">
      <alignment horizontal="center" vertical="center" wrapText="1"/>
    </xf>
    <xf numFmtId="0" fontId="41" fillId="28" borderId="0" xfId="0" applyFont="1" applyFill="1" applyBorder="1" applyAlignment="1">
      <alignment horizontal="center" vertical="center" wrapText="1"/>
    </xf>
    <xf numFmtId="0" fontId="41" fillId="28" borderId="13" xfId="0" applyFont="1" applyFill="1" applyBorder="1" applyAlignment="1">
      <alignment horizontal="center" vertical="center" wrapText="1"/>
    </xf>
    <xf numFmtId="0" fontId="41" fillId="28" borderId="5" xfId="0" applyFont="1" applyFill="1" applyBorder="1" applyAlignment="1">
      <alignment horizontal="center" vertical="center" wrapText="1"/>
    </xf>
    <xf numFmtId="0" fontId="41" fillId="28" borderId="69" xfId="0" applyFont="1" applyFill="1" applyBorder="1" applyAlignment="1">
      <alignment horizontal="center" vertical="center" wrapText="1"/>
    </xf>
    <xf numFmtId="0" fontId="79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79" fillId="7" borderId="7" xfId="0" applyFont="1" applyFill="1" applyBorder="1" applyAlignment="1">
      <alignment horizontal="center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37" xfId="0" applyFont="1" applyFill="1" applyBorder="1" applyAlignment="1">
      <alignment horizontal="center" vertical="center"/>
    </xf>
    <xf numFmtId="0" fontId="87" fillId="3" borderId="7" xfId="0" applyFont="1" applyFill="1" applyBorder="1" applyAlignment="1">
      <alignment horizontal="center" vertical="center"/>
    </xf>
    <xf numFmtId="0" fontId="87" fillId="3" borderId="27" xfId="0" applyFont="1" applyFill="1" applyBorder="1" applyAlignment="1">
      <alignment horizontal="center" vertical="center"/>
    </xf>
    <xf numFmtId="0" fontId="87" fillId="3" borderId="37" xfId="0" applyFont="1" applyFill="1" applyBorder="1" applyAlignment="1">
      <alignment horizontal="center" vertical="center"/>
    </xf>
    <xf numFmtId="0" fontId="79" fillId="33" borderId="57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44" fillId="8" borderId="28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44" fillId="12" borderId="41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70" fontId="79" fillId="5" borderId="50" xfId="0" applyNumberFormat="1" applyFont="1" applyFill="1" applyBorder="1" applyAlignment="1">
      <alignment horizontal="center" vertical="center"/>
    </xf>
    <xf numFmtId="170" fontId="79" fillId="5" borderId="75" xfId="0" applyNumberFormat="1" applyFont="1" applyFill="1" applyBorder="1" applyAlignment="1">
      <alignment horizontal="center" vertical="center"/>
    </xf>
    <xf numFmtId="0" fontId="79" fillId="27" borderId="7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37" xfId="0" applyFont="1" applyFill="1" applyBorder="1" applyAlignment="1">
      <alignment horizontal="center" vertical="center"/>
    </xf>
    <xf numFmtId="0" fontId="88" fillId="8" borderId="17" xfId="0" applyFont="1" applyFill="1" applyBorder="1" applyAlignment="1">
      <alignment horizontal="right" vertical="center"/>
    </xf>
    <xf numFmtId="0" fontId="88" fillId="8" borderId="10" xfId="0" applyFont="1" applyFill="1" applyBorder="1" applyAlignment="1">
      <alignment horizontal="right" vertical="center"/>
    </xf>
    <xf numFmtId="0" fontId="88" fillId="8" borderId="76" xfId="0" applyFont="1" applyFill="1" applyBorder="1" applyAlignment="1">
      <alignment horizontal="right" vertical="center"/>
    </xf>
    <xf numFmtId="0" fontId="88" fillId="8" borderId="14" xfId="0" applyFont="1" applyFill="1" applyBorder="1" applyAlignment="1">
      <alignment horizontal="right" vertical="center"/>
    </xf>
    <xf numFmtId="0" fontId="88" fillId="8" borderId="15" xfId="0" applyFont="1" applyFill="1" applyBorder="1" applyAlignment="1">
      <alignment horizontal="right" vertical="center"/>
    </xf>
    <xf numFmtId="0" fontId="88" fillId="8" borderId="71" xfId="0" applyFont="1" applyFill="1" applyBorder="1" applyAlignment="1">
      <alignment horizontal="right" vertical="center"/>
    </xf>
    <xf numFmtId="0" fontId="88" fillId="24" borderId="7" xfId="0" applyFont="1" applyFill="1" applyBorder="1" applyAlignment="1">
      <alignment horizontal="center" vertical="center"/>
    </xf>
    <xf numFmtId="0" fontId="88" fillId="24" borderId="27" xfId="0" applyFont="1" applyFill="1" applyBorder="1" applyAlignment="1">
      <alignment horizontal="center" vertical="center"/>
    </xf>
    <xf numFmtId="0" fontId="88" fillId="24" borderId="37" xfId="0" applyFont="1" applyFill="1" applyBorder="1" applyAlignment="1">
      <alignment horizontal="center" vertical="center"/>
    </xf>
    <xf numFmtId="0" fontId="79" fillId="29" borderId="52" xfId="0" applyFont="1" applyFill="1" applyBorder="1" applyAlignment="1">
      <alignment horizontal="center" vertical="center"/>
    </xf>
    <xf numFmtId="0" fontId="79" fillId="29" borderId="58" xfId="0" applyFont="1" applyFill="1" applyBorder="1" applyAlignment="1">
      <alignment horizontal="center" vertical="center"/>
    </xf>
    <xf numFmtId="0" fontId="79" fillId="29" borderId="51" xfId="0" applyFont="1" applyFill="1" applyBorder="1" applyAlignment="1">
      <alignment horizontal="center" vertical="center"/>
    </xf>
    <xf numFmtId="0" fontId="79" fillId="29" borderId="39" xfId="0" applyFont="1" applyFill="1" applyBorder="1" applyAlignment="1">
      <alignment horizontal="center" vertical="center"/>
    </xf>
    <xf numFmtId="0" fontId="79" fillId="22" borderId="26" xfId="0" applyFont="1" applyFill="1" applyBorder="1" applyAlignment="1">
      <alignment horizontal="center" vertical="center"/>
    </xf>
    <xf numFmtId="0" fontId="79" fillId="22" borderId="7" xfId="0" applyFont="1" applyFill="1" applyBorder="1" applyAlignment="1">
      <alignment horizontal="center" vertical="center"/>
    </xf>
    <xf numFmtId="0" fontId="79" fillId="22" borderId="27" xfId="0" applyFont="1" applyFill="1" applyBorder="1" applyAlignment="1">
      <alignment horizontal="center" vertical="center"/>
    </xf>
    <xf numFmtId="0" fontId="79" fillId="22" borderId="28" xfId="0" applyFont="1" applyFill="1" applyBorder="1" applyAlignment="1">
      <alignment horizontal="center" vertical="center"/>
    </xf>
    <xf numFmtId="0" fontId="88" fillId="18" borderId="6" xfId="0" applyFont="1" applyFill="1" applyBorder="1" applyAlignment="1">
      <alignment horizontal="center" vertical="center"/>
    </xf>
    <xf numFmtId="0" fontId="79" fillId="14" borderId="58" xfId="0" applyFont="1" applyFill="1" applyBorder="1" applyAlignment="1">
      <alignment horizontal="center" vertical="center"/>
    </xf>
    <xf numFmtId="0" fontId="79" fillId="14" borderId="51" xfId="0" applyFont="1" applyFill="1" applyBorder="1" applyAlignment="1">
      <alignment horizontal="center" vertical="center"/>
    </xf>
    <xf numFmtId="0" fontId="79" fillId="14" borderId="77" xfId="0" applyFont="1" applyFill="1" applyBorder="1" applyAlignment="1">
      <alignment horizontal="center" vertical="center"/>
    </xf>
    <xf numFmtId="0" fontId="79" fillId="11" borderId="7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0" fontId="79" fillId="15" borderId="7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37" xfId="0" applyFont="1" applyFill="1" applyBorder="1" applyAlignment="1">
      <alignment horizontal="center" vertical="center"/>
    </xf>
    <xf numFmtId="0" fontId="88" fillId="9" borderId="7" xfId="0" applyFont="1" applyFill="1" applyBorder="1" applyAlignment="1">
      <alignment horizontal="center" vertical="center"/>
    </xf>
    <xf numFmtId="0" fontId="88" fillId="9" borderId="27" xfId="0" applyFont="1" applyFill="1" applyBorder="1" applyAlignment="1">
      <alignment horizontal="center" vertical="center"/>
    </xf>
    <xf numFmtId="0" fontId="88" fillId="9" borderId="37" xfId="0" applyFont="1" applyFill="1" applyBorder="1" applyAlignment="1">
      <alignment horizontal="center" vertical="center"/>
    </xf>
    <xf numFmtId="0" fontId="42" fillId="21" borderId="43" xfId="0" applyFont="1" applyFill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46" fillId="4" borderId="17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79" fillId="6" borderId="67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0" fillId="0" borderId="5" xfId="0" applyBorder="1" applyAlignment="1">
      <alignment/>
    </xf>
    <xf numFmtId="0" fontId="0" fillId="0" borderId="69" xfId="0" applyBorder="1" applyAlignment="1">
      <alignment/>
    </xf>
    <xf numFmtId="0" fontId="42" fillId="4" borderId="42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75" xfId="0" applyBorder="1" applyAlignment="1">
      <alignment/>
    </xf>
    <xf numFmtId="0" fontId="44" fillId="9" borderId="42" xfId="0" applyFont="1" applyFill="1" applyBorder="1" applyAlignment="1">
      <alignment horizontal="center" vertical="center" wrapText="1"/>
    </xf>
    <xf numFmtId="199" fontId="13" fillId="34" borderId="66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29" xfId="0" applyBorder="1" applyAlignment="1">
      <alignment/>
    </xf>
    <xf numFmtId="0" fontId="44" fillId="18" borderId="26" xfId="0" applyFont="1" applyFill="1" applyBorder="1" applyAlignment="1">
      <alignment horizontal="center" vertical="center" wrapText="1"/>
    </xf>
    <xf numFmtId="0" fontId="44" fillId="18" borderId="42" xfId="0" applyFont="1" applyFill="1" applyBorder="1" applyAlignment="1">
      <alignment horizontal="center" vertical="center" wrapText="1"/>
    </xf>
    <xf numFmtId="0" fontId="44" fillId="10" borderId="42" xfId="0" applyFont="1" applyFill="1" applyBorder="1" applyAlignment="1">
      <alignment horizontal="center" vertical="center" wrapText="1"/>
    </xf>
    <xf numFmtId="0" fontId="42" fillId="21" borderId="27" xfId="0" applyFont="1" applyFill="1" applyBorder="1" applyAlignment="1">
      <alignment horizontal="center" vertical="center" wrapText="1"/>
    </xf>
    <xf numFmtId="0" fontId="44" fillId="12" borderId="27" xfId="0" applyFont="1" applyFill="1" applyBorder="1" applyAlignment="1">
      <alignment horizontal="center" vertical="center" wrapText="1"/>
    </xf>
    <xf numFmtId="0" fontId="44" fillId="9" borderId="27" xfId="0" applyFont="1" applyFill="1" applyBorder="1" applyAlignment="1">
      <alignment horizontal="center" vertical="center" wrapText="1"/>
    </xf>
    <xf numFmtId="0" fontId="41" fillId="27" borderId="37" xfId="0" applyFont="1" applyFill="1" applyBorder="1" applyAlignment="1">
      <alignment horizontal="center" vertical="center" wrapText="1"/>
    </xf>
    <xf numFmtId="0" fontId="42" fillId="21" borderId="22" xfId="0" applyFont="1" applyFill="1" applyBorder="1" applyAlignment="1">
      <alignment horizontal="center" vertical="center" wrapText="1"/>
    </xf>
    <xf numFmtId="0" fontId="79" fillId="2" borderId="67" xfId="0" applyFont="1" applyFill="1" applyBorder="1" applyAlignment="1">
      <alignment horizontal="center" vertical="center" wrapText="1"/>
    </xf>
    <xf numFmtId="0" fontId="42" fillId="11" borderId="27" xfId="0" applyFont="1" applyFill="1" applyBorder="1" applyAlignment="1">
      <alignment horizontal="center" vertical="center" wrapText="1"/>
    </xf>
    <xf numFmtId="0" fontId="44" fillId="26" borderId="27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4" fillId="8" borderId="21" xfId="0" applyFont="1" applyFill="1" applyBorder="1" applyAlignment="1">
      <alignment horizontal="center" vertical="center" wrapText="1"/>
    </xf>
    <xf numFmtId="0" fontId="44" fillId="8" borderId="26" xfId="0" applyFont="1" applyFill="1" applyBorder="1" applyAlignment="1">
      <alignment horizontal="center" vertical="center" wrapText="1"/>
    </xf>
    <xf numFmtId="0" fontId="88" fillId="3" borderId="81" xfId="0" applyFont="1" applyFill="1" applyBorder="1" applyAlignment="1">
      <alignment horizontal="center" vertical="center" wrapText="1"/>
    </xf>
    <xf numFmtId="0" fontId="88" fillId="3" borderId="50" xfId="0" applyFont="1" applyFill="1" applyBorder="1" applyAlignment="1">
      <alignment horizontal="center" vertical="center" wrapText="1"/>
    </xf>
    <xf numFmtId="0" fontId="88" fillId="3" borderId="82" xfId="0" applyFont="1" applyFill="1" applyBorder="1" applyAlignment="1">
      <alignment horizontal="center" vertical="center" wrapText="1"/>
    </xf>
    <xf numFmtId="0" fontId="44" fillId="13" borderId="28" xfId="0" applyFont="1" applyFill="1" applyBorder="1" applyAlignment="1">
      <alignment horizontal="center" vertical="center" wrapText="1"/>
    </xf>
    <xf numFmtId="0" fontId="46" fillId="6" borderId="67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 wrapText="1"/>
    </xf>
    <xf numFmtId="0" fontId="46" fillId="6" borderId="68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6" fillId="6" borderId="69" xfId="0" applyFont="1" applyFill="1" applyBorder="1" applyAlignment="1">
      <alignment horizontal="center" vertical="center" wrapText="1"/>
    </xf>
    <xf numFmtId="0" fontId="44" fillId="10" borderId="28" xfId="0" applyFont="1" applyFill="1" applyBorder="1" applyAlignment="1">
      <alignment horizontal="center" vertical="center" wrapText="1"/>
    </xf>
    <xf numFmtId="0" fontId="41" fillId="27" borderId="27" xfId="0" applyFont="1" applyFill="1" applyBorder="1" applyAlignment="1">
      <alignment horizontal="center" vertical="center" wrapText="1"/>
    </xf>
    <xf numFmtId="0" fontId="44" fillId="9" borderId="22" xfId="0" applyFont="1" applyFill="1" applyBorder="1" applyAlignment="1">
      <alignment horizontal="center" vertical="center" wrapText="1"/>
    </xf>
    <xf numFmtId="0" fontId="42" fillId="17" borderId="21" xfId="0" applyFont="1" applyFill="1" applyBorder="1" applyAlignment="1">
      <alignment horizontal="center" vertical="center" wrapText="1"/>
    </xf>
    <xf numFmtId="0" fontId="42" fillId="17" borderId="26" xfId="0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4" borderId="59" xfId="0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88" fillId="3" borderId="68" xfId="0" applyFont="1" applyFill="1" applyBorder="1" applyAlignment="1">
      <alignment horizontal="center" vertical="center"/>
    </xf>
    <xf numFmtId="0" fontId="88" fillId="3" borderId="5" xfId="0" applyFont="1" applyFill="1" applyBorder="1" applyAlignment="1">
      <alignment horizontal="center" vertical="center"/>
    </xf>
    <xf numFmtId="0" fontId="88" fillId="3" borderId="69" xfId="0" applyFont="1" applyFill="1" applyBorder="1" applyAlignment="1">
      <alignment horizontal="center" vertical="center"/>
    </xf>
    <xf numFmtId="0" fontId="46" fillId="7" borderId="17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47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4" fillId="10" borderId="23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2" fillId="15" borderId="24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40" fillId="21" borderId="24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 wrapText="1"/>
    </xf>
    <xf numFmtId="0" fontId="92" fillId="4" borderId="40" xfId="0" applyFont="1" applyFill="1" applyBorder="1" applyAlignment="1">
      <alignment horizontal="center" vertical="center" wrapText="1"/>
    </xf>
    <xf numFmtId="0" fontId="91" fillId="0" borderId="46" xfId="0" applyFont="1" applyBorder="1" applyAlignment="1">
      <alignment/>
    </xf>
    <xf numFmtId="0" fontId="88" fillId="12" borderId="7" xfId="0" applyFont="1" applyFill="1" applyBorder="1" applyAlignment="1">
      <alignment horizontal="center" vertical="center"/>
    </xf>
    <xf numFmtId="0" fontId="88" fillId="12" borderId="27" xfId="0" applyFont="1" applyFill="1" applyBorder="1" applyAlignment="1">
      <alignment horizontal="center" vertical="center"/>
    </xf>
    <xf numFmtId="0" fontId="88" fillId="12" borderId="37" xfId="0" applyFont="1" applyFill="1" applyBorder="1" applyAlignment="1">
      <alignment horizontal="center" vertical="center"/>
    </xf>
    <xf numFmtId="0" fontId="79" fillId="28" borderId="21" xfId="0" applyFont="1" applyFill="1" applyBorder="1" applyAlignment="1">
      <alignment horizontal="center" vertical="center"/>
    </xf>
    <xf numFmtId="0" fontId="79" fillId="28" borderId="46" xfId="0" applyFont="1" applyFill="1" applyBorder="1" applyAlignment="1">
      <alignment horizontal="center" vertical="center"/>
    </xf>
    <xf numFmtId="0" fontId="79" fillId="28" borderId="22" xfId="0" applyFont="1" applyFill="1" applyBorder="1" applyAlignment="1">
      <alignment horizontal="center" vertical="center"/>
    </xf>
    <xf numFmtId="0" fontId="79" fillId="28" borderId="23" xfId="0" applyFont="1" applyFill="1" applyBorder="1" applyAlignment="1">
      <alignment horizontal="center" vertical="center"/>
    </xf>
    <xf numFmtId="0" fontId="88" fillId="10" borderId="7" xfId="0" applyFont="1" applyFill="1" applyBorder="1" applyAlignment="1">
      <alignment horizontal="center" vertical="center"/>
    </xf>
    <xf numFmtId="0" fontId="88" fillId="10" borderId="27" xfId="0" applyFont="1" applyFill="1" applyBorder="1" applyAlignment="1">
      <alignment horizontal="center" vertical="center"/>
    </xf>
    <xf numFmtId="0" fontId="88" fillId="10" borderId="37" xfId="0" applyFont="1" applyFill="1" applyBorder="1" applyAlignment="1">
      <alignment horizontal="center" vertical="center"/>
    </xf>
    <xf numFmtId="0" fontId="88" fillId="26" borderId="7" xfId="0" applyFont="1" applyFill="1" applyBorder="1" applyAlignment="1">
      <alignment horizontal="center" vertical="center"/>
    </xf>
    <xf numFmtId="0" fontId="88" fillId="26" borderId="27" xfId="0" applyFont="1" applyFill="1" applyBorder="1" applyAlignment="1">
      <alignment horizontal="center" vertical="center"/>
    </xf>
    <xf numFmtId="0" fontId="88" fillId="26" borderId="37" xfId="0" applyFont="1" applyFill="1" applyBorder="1" applyAlignment="1">
      <alignment horizontal="center" vertical="center"/>
    </xf>
    <xf numFmtId="0" fontId="79" fillId="4" borderId="7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37" xfId="0" applyFont="1" applyFill="1" applyBorder="1" applyAlignment="1">
      <alignment horizontal="center" vertical="center"/>
    </xf>
    <xf numFmtId="0" fontId="79" fillId="21" borderId="7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0" fontId="79" fillId="21" borderId="37" xfId="0" applyFont="1" applyFill="1" applyBorder="1" applyAlignment="1">
      <alignment horizontal="center" vertical="center"/>
    </xf>
    <xf numFmtId="0" fontId="88" fillId="13" borderId="7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88" fillId="13" borderId="37" xfId="0" applyFont="1" applyFill="1" applyBorder="1" applyAlignment="1">
      <alignment horizontal="center" vertical="center"/>
    </xf>
    <xf numFmtId="0" fontId="79" fillId="17" borderId="7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37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1" fillId="4" borderId="22" xfId="0" applyFont="1" applyFill="1" applyBorder="1" applyAlignment="1">
      <alignment horizontal="center" vertical="center"/>
    </xf>
    <xf numFmtId="0" fontId="44" fillId="26" borderId="42" xfId="0" applyFont="1" applyFill="1" applyBorder="1" applyAlignment="1">
      <alignment horizontal="center" vertical="center" wrapText="1"/>
    </xf>
    <xf numFmtId="0" fontId="91" fillId="4" borderId="23" xfId="0" applyFont="1" applyFill="1" applyBorder="1" applyAlignment="1">
      <alignment horizontal="center" vertical="center"/>
    </xf>
    <xf numFmtId="0" fontId="44" fillId="13" borderId="42" xfId="0" applyFont="1" applyFill="1" applyBorder="1" applyAlignment="1">
      <alignment horizontal="center" vertical="center" wrapText="1"/>
    </xf>
    <xf numFmtId="0" fontId="41" fillId="4" borderId="42" xfId="0" applyFont="1" applyFill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70" xfId="0" applyBorder="1" applyAlignment="1">
      <alignment/>
    </xf>
    <xf numFmtId="0" fontId="41" fillId="27" borderId="41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/>
    </xf>
    <xf numFmtId="0" fontId="46" fillId="4" borderId="44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0" fontId="88" fillId="3" borderId="83" xfId="0" applyFont="1" applyFill="1" applyBorder="1" applyAlignment="1">
      <alignment horizontal="left" vertical="center"/>
    </xf>
    <xf numFmtId="0" fontId="88" fillId="3" borderId="10" xfId="0" applyFont="1" applyFill="1" applyBorder="1" applyAlignment="1">
      <alignment horizontal="left" vertical="center"/>
    </xf>
    <xf numFmtId="0" fontId="88" fillId="3" borderId="47" xfId="0" applyFont="1" applyFill="1" applyBorder="1" applyAlignment="1">
      <alignment horizontal="left" vertical="center"/>
    </xf>
    <xf numFmtId="0" fontId="88" fillId="3" borderId="70" xfId="0" applyFont="1" applyFill="1" applyBorder="1" applyAlignment="1">
      <alignment horizontal="left" vertical="center"/>
    </xf>
    <xf numFmtId="0" fontId="88" fillId="3" borderId="15" xfId="0" applyFont="1" applyFill="1" applyBorder="1" applyAlignment="1">
      <alignment horizontal="left" vertical="center"/>
    </xf>
    <xf numFmtId="0" fontId="88" fillId="3" borderId="16" xfId="0" applyFont="1" applyFill="1" applyBorder="1" applyAlignment="1">
      <alignment horizontal="left" vertical="center"/>
    </xf>
    <xf numFmtId="0" fontId="92" fillId="4" borderId="2" xfId="0" applyFont="1" applyFill="1" applyBorder="1" applyAlignment="1">
      <alignment horizontal="center" vertical="center" wrapText="1"/>
    </xf>
    <xf numFmtId="0" fontId="92" fillId="4" borderId="8" xfId="0" applyFont="1" applyFill="1" applyBorder="1" applyAlignment="1">
      <alignment horizontal="center" vertical="center" wrapText="1"/>
    </xf>
    <xf numFmtId="0" fontId="92" fillId="4" borderId="15" xfId="0" applyFont="1" applyFill="1" applyBorder="1" applyAlignment="1">
      <alignment horizontal="center" vertical="center" wrapText="1"/>
    </xf>
    <xf numFmtId="0" fontId="92" fillId="4" borderId="71" xfId="0" applyFont="1" applyFill="1" applyBorder="1" applyAlignment="1">
      <alignment horizontal="center" vertical="center" wrapText="1"/>
    </xf>
    <xf numFmtId="170" fontId="79" fillId="5" borderId="51" xfId="0" applyNumberFormat="1" applyFont="1" applyFill="1" applyBorder="1" applyAlignment="1">
      <alignment horizontal="center" vertical="center"/>
    </xf>
    <xf numFmtId="0" fontId="91" fillId="4" borderId="27" xfId="0" applyFont="1" applyFill="1" applyBorder="1" applyAlignment="1">
      <alignment horizontal="center" vertical="center"/>
    </xf>
    <xf numFmtId="0" fontId="91" fillId="4" borderId="51" xfId="0" applyFont="1" applyFill="1" applyBorder="1" applyAlignment="1">
      <alignment horizontal="center" vertical="center"/>
    </xf>
    <xf numFmtId="0" fontId="91" fillId="4" borderId="39" xfId="0" applyFont="1" applyFill="1" applyBorder="1" applyAlignment="1">
      <alignment horizontal="center" vertical="center"/>
    </xf>
    <xf numFmtId="0" fontId="88" fillId="3" borderId="3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right" vertical="center"/>
    </xf>
    <xf numFmtId="0" fontId="88" fillId="3" borderId="9" xfId="0" applyFont="1" applyFill="1" applyBorder="1" applyAlignment="1">
      <alignment horizontal="right" vertical="center"/>
    </xf>
    <xf numFmtId="0" fontId="88" fillId="3" borderId="70" xfId="0" applyFont="1" applyFill="1" applyBorder="1" applyAlignment="1">
      <alignment horizontal="right" vertical="center"/>
    </xf>
    <xf numFmtId="0" fontId="88" fillId="3" borderId="15" xfId="0" applyFont="1" applyFill="1" applyBorder="1" applyAlignment="1">
      <alignment horizontal="right" vertical="center"/>
    </xf>
    <xf numFmtId="0" fontId="88" fillId="3" borderId="71" xfId="0" applyFont="1" applyFill="1" applyBorder="1" applyAlignment="1">
      <alignment horizontal="right" vertical="center"/>
    </xf>
    <xf numFmtId="0" fontId="91" fillId="4" borderId="28" xfId="0" applyFont="1" applyFill="1" applyBorder="1" applyAlignment="1">
      <alignment horizontal="center" vertical="center"/>
    </xf>
    <xf numFmtId="0" fontId="44" fillId="12" borderId="42" xfId="0" applyFont="1" applyFill="1" applyBorder="1" applyAlignment="1">
      <alignment horizontal="center" vertical="center" wrapText="1"/>
    </xf>
    <xf numFmtId="0" fontId="79" fillId="17" borderId="67" xfId="0" applyFont="1" applyFill="1" applyBorder="1" applyAlignment="1">
      <alignment horizontal="center" vertical="center" wrapText="1"/>
    </xf>
    <xf numFmtId="0" fontId="79" fillId="17" borderId="2" xfId="0" applyFont="1" applyFill="1" applyBorder="1" applyAlignment="1">
      <alignment horizontal="center" vertical="center" wrapText="1"/>
    </xf>
    <xf numFmtId="0" fontId="79" fillId="17" borderId="32" xfId="0" applyFont="1" applyFill="1" applyBorder="1" applyAlignment="1">
      <alignment horizontal="center" vertical="center" wrapText="1"/>
    </xf>
    <xf numFmtId="0" fontId="79" fillId="17" borderId="12" xfId="0" applyFont="1" applyFill="1" applyBorder="1" applyAlignment="1">
      <alignment horizontal="center" vertical="center" wrapText="1"/>
    </xf>
    <xf numFmtId="0" fontId="79" fillId="17" borderId="0" xfId="0" applyFont="1" applyFill="1" applyBorder="1" applyAlignment="1">
      <alignment horizontal="center" vertical="center" wrapText="1"/>
    </xf>
    <xf numFmtId="0" fontId="79" fillId="17" borderId="13" xfId="0" applyFont="1" applyFill="1" applyBorder="1" applyAlignment="1">
      <alignment horizontal="center" vertical="center" wrapText="1"/>
    </xf>
    <xf numFmtId="0" fontId="79" fillId="17" borderId="14" xfId="0" applyFont="1" applyFill="1" applyBorder="1" applyAlignment="1">
      <alignment horizontal="center" vertical="center" wrapText="1"/>
    </xf>
    <xf numFmtId="0" fontId="79" fillId="17" borderId="15" xfId="0" applyFont="1" applyFill="1" applyBorder="1" applyAlignment="1">
      <alignment horizontal="center" vertical="center" wrapText="1"/>
    </xf>
    <xf numFmtId="0" fontId="79" fillId="17" borderId="16" xfId="0" applyFont="1" applyFill="1" applyBorder="1" applyAlignment="1">
      <alignment horizontal="center" vertical="center" wrapText="1"/>
    </xf>
    <xf numFmtId="0" fontId="46" fillId="5" borderId="36" xfId="0" applyFont="1" applyFill="1" applyBorder="1" applyAlignment="1">
      <alignment horizontal="center" vertical="center"/>
    </xf>
    <xf numFmtId="0" fontId="46" fillId="5" borderId="59" xfId="0" applyFont="1" applyFill="1" applyBorder="1" applyAlignment="1">
      <alignment horizontal="center" vertical="center"/>
    </xf>
    <xf numFmtId="0" fontId="46" fillId="5" borderId="53" xfId="0" applyFont="1" applyFill="1" applyBorder="1" applyAlignment="1">
      <alignment horizontal="center" vertical="center"/>
    </xf>
    <xf numFmtId="0" fontId="81" fillId="2" borderId="36" xfId="0" applyFont="1" applyFill="1" applyBorder="1" applyAlignment="1">
      <alignment horizontal="center" vertical="center"/>
    </xf>
    <xf numFmtId="0" fontId="81" fillId="2" borderId="59" xfId="0" applyFont="1" applyFill="1" applyBorder="1" applyAlignment="1">
      <alignment horizontal="center" vertical="center"/>
    </xf>
    <xf numFmtId="0" fontId="81" fillId="2" borderId="5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left" indent="2"/>
    </xf>
    <xf numFmtId="0" fontId="16" fillId="6" borderId="10" xfId="0" applyFont="1" applyFill="1" applyBorder="1" applyAlignment="1">
      <alignment horizontal="left" indent="2"/>
    </xf>
    <xf numFmtId="0" fontId="16" fillId="6" borderId="47" xfId="0" applyFont="1" applyFill="1" applyBorder="1" applyAlignment="1">
      <alignment horizontal="left" indent="2"/>
    </xf>
    <xf numFmtId="0" fontId="16" fillId="6" borderId="12" xfId="0" applyFont="1" applyFill="1" applyBorder="1" applyAlignment="1">
      <alignment horizontal="left" indent="2"/>
    </xf>
    <xf numFmtId="0" fontId="16" fillId="6" borderId="0" xfId="0" applyFont="1" applyFill="1" applyBorder="1" applyAlignment="1">
      <alignment horizontal="left" indent="2"/>
    </xf>
    <xf numFmtId="0" fontId="16" fillId="6" borderId="13" xfId="0" applyFont="1" applyFill="1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indent="2"/>
    </xf>
    <xf numFmtId="0" fontId="41" fillId="6" borderId="12" xfId="0" applyFont="1" applyFill="1" applyBorder="1" applyAlignment="1">
      <alignment horizontal="left" vertical="center" indent="2"/>
    </xf>
    <xf numFmtId="0" fontId="43" fillId="0" borderId="0" xfId="0" applyFont="1" applyAlignment="1">
      <alignment horizontal="left" indent="2"/>
    </xf>
    <xf numFmtId="0" fontId="43" fillId="0" borderId="13" xfId="0" applyFont="1" applyBorder="1" applyAlignment="1">
      <alignment horizontal="left" indent="2"/>
    </xf>
    <xf numFmtId="0" fontId="43" fillId="0" borderId="14" xfId="0" applyFont="1" applyBorder="1" applyAlignment="1">
      <alignment horizontal="left" indent="2"/>
    </xf>
    <xf numFmtId="0" fontId="43" fillId="0" borderId="15" xfId="0" applyFont="1" applyBorder="1" applyAlignment="1">
      <alignment horizontal="left" indent="2"/>
    </xf>
    <xf numFmtId="0" fontId="43" fillId="0" borderId="16" xfId="0" applyFont="1" applyBorder="1" applyAlignment="1">
      <alignment horizontal="left" indent="2"/>
    </xf>
    <xf numFmtId="0" fontId="46" fillId="7" borderId="12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88" fillId="3" borderId="12" xfId="0" applyFont="1" applyFill="1" applyBorder="1" applyAlignment="1">
      <alignment horizontal="center" vertical="center" wrapText="1"/>
    </xf>
    <xf numFmtId="0" fontId="88" fillId="3" borderId="0" xfId="0" applyFont="1" applyFill="1" applyBorder="1" applyAlignment="1">
      <alignment horizontal="center" vertical="center" wrapText="1"/>
    </xf>
    <xf numFmtId="0" fontId="88" fillId="3" borderId="13" xfId="0" applyFont="1" applyFill="1" applyBorder="1" applyAlignment="1">
      <alignment horizontal="center" vertical="center" wrapText="1"/>
    </xf>
    <xf numFmtId="0" fontId="44" fillId="18" borderId="27" xfId="0" applyFont="1" applyFill="1" applyBorder="1" applyAlignment="1">
      <alignment horizontal="center" vertical="center" wrapText="1"/>
    </xf>
    <xf numFmtId="0" fontId="44" fillId="18" borderId="22" xfId="0" applyFont="1" applyFill="1" applyBorder="1" applyAlignment="1">
      <alignment horizontal="center" vertical="center" wrapText="1"/>
    </xf>
    <xf numFmtId="0" fontId="41" fillId="4" borderId="27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4" fillId="13" borderId="27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4" fillId="26" borderId="22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/>
    </xf>
    <xf numFmtId="0" fontId="42" fillId="4" borderId="31" xfId="0" applyFont="1" applyFill="1" applyBorder="1" applyAlignment="1">
      <alignment horizontal="center" vertical="center"/>
    </xf>
    <xf numFmtId="0" fontId="23" fillId="23" borderId="10" xfId="0" applyFont="1" applyFill="1" applyBorder="1" applyAlignment="1">
      <alignment/>
    </xf>
    <xf numFmtId="0" fontId="23" fillId="23" borderId="47" xfId="0" applyFont="1" applyFill="1" applyBorder="1" applyAlignment="1">
      <alignment/>
    </xf>
    <xf numFmtId="0" fontId="23" fillId="23" borderId="0" xfId="0" applyFont="1" applyFill="1" applyBorder="1" applyAlignment="1">
      <alignment/>
    </xf>
    <xf numFmtId="0" fontId="23" fillId="23" borderId="13" xfId="0" applyFont="1" applyFill="1" applyBorder="1" applyAlignment="1">
      <alignment/>
    </xf>
    <xf numFmtId="0" fontId="42" fillId="27" borderId="17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47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 wrapText="1"/>
    </xf>
    <xf numFmtId="0" fontId="42" fillId="27" borderId="0" xfId="0" applyFont="1" applyFill="1" applyBorder="1" applyAlignment="1">
      <alignment horizontal="center" vertical="center" wrapText="1"/>
    </xf>
    <xf numFmtId="0" fontId="42" fillId="27" borderId="13" xfId="0" applyFont="1" applyFill="1" applyBorder="1" applyAlignment="1">
      <alignment horizontal="center" vertical="center" wrapText="1"/>
    </xf>
    <xf numFmtId="0" fontId="45" fillId="3" borderId="31" xfId="0" applyFont="1" applyFill="1" applyBorder="1" applyAlignment="1">
      <alignment horizontal="center" vertical="center" wrapText="1"/>
    </xf>
    <xf numFmtId="0" fontId="45" fillId="3" borderId="59" xfId="0" applyFont="1" applyFill="1" applyBorder="1" applyAlignment="1">
      <alignment horizontal="center" vertical="center" wrapText="1"/>
    </xf>
    <xf numFmtId="0" fontId="45" fillId="3" borderId="30" xfId="0" applyFont="1" applyFill="1" applyBorder="1" applyAlignment="1">
      <alignment horizontal="center" vertical="center" wrapText="1"/>
    </xf>
    <xf numFmtId="0" fontId="41" fillId="27" borderId="22" xfId="0" applyFont="1" applyFill="1" applyBorder="1" applyAlignment="1">
      <alignment horizontal="center" vertical="center" wrapText="1"/>
    </xf>
    <xf numFmtId="0" fontId="42" fillId="22" borderId="2" xfId="0" applyFont="1" applyFill="1" applyBorder="1" applyAlignment="1">
      <alignment horizontal="center" vertical="center" wrapText="1"/>
    </xf>
    <xf numFmtId="0" fontId="42" fillId="22" borderId="32" xfId="0" applyFont="1" applyFill="1" applyBorder="1" applyAlignment="1">
      <alignment horizontal="center" vertical="center" wrapText="1"/>
    </xf>
    <xf numFmtId="0" fontId="42" fillId="22" borderId="5" xfId="0" applyFont="1" applyFill="1" applyBorder="1" applyAlignment="1">
      <alignment horizontal="center" vertical="center" wrapText="1"/>
    </xf>
    <xf numFmtId="0" fontId="42" fillId="22" borderId="69" xfId="0" applyFont="1" applyFill="1" applyBorder="1" applyAlignment="1">
      <alignment horizontal="center" vertical="center" wrapText="1"/>
    </xf>
    <xf numFmtId="0" fontId="41" fillId="23" borderId="36" xfId="0" applyFont="1" applyFill="1" applyBorder="1" applyAlignment="1">
      <alignment horizontal="center" vertical="center"/>
    </xf>
    <xf numFmtId="0" fontId="41" fillId="23" borderId="59" xfId="0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41" fillId="23" borderId="21" xfId="0" applyFont="1" applyFill="1" applyBorder="1" applyAlignment="1">
      <alignment horizontal="center" vertical="center"/>
    </xf>
    <xf numFmtId="0" fontId="41" fillId="23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89" fillId="0" borderId="0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 wrapText="1"/>
    </xf>
    <xf numFmtId="0" fontId="45" fillId="3" borderId="46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vertical="center"/>
    </xf>
    <xf numFmtId="0" fontId="33" fillId="3" borderId="40" xfId="0" applyFont="1" applyFill="1" applyBorder="1" applyAlignment="1">
      <alignment vertical="center"/>
    </xf>
    <xf numFmtId="0" fontId="41" fillId="23" borderId="21" xfId="0" applyFont="1" applyFill="1" applyBorder="1" applyAlignment="1">
      <alignment horizontal="center" vertical="center" wrapText="1"/>
    </xf>
    <xf numFmtId="0" fontId="41" fillId="23" borderId="46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/>
    </xf>
    <xf numFmtId="0" fontId="45" fillId="3" borderId="4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44" fillId="12" borderId="37" xfId="0" applyFont="1" applyFill="1" applyBorder="1" applyAlignment="1">
      <alignment horizontal="center" vertical="center" wrapText="1"/>
    </xf>
    <xf numFmtId="0" fontId="44" fillId="12" borderId="40" xfId="0" applyFont="1" applyFill="1" applyBorder="1" applyAlignment="1">
      <alignment horizontal="center" vertical="center" wrapText="1"/>
    </xf>
    <xf numFmtId="199" fontId="10" fillId="0" borderId="12" xfId="0" applyNumberFormat="1" applyFont="1" applyBorder="1" applyAlignment="1">
      <alignment horizontal="center" vertical="center"/>
    </xf>
    <xf numFmtId="199" fontId="13" fillId="5" borderId="36" xfId="0" applyNumberFormat="1" applyFont="1" applyFill="1" applyBorder="1" applyAlignment="1">
      <alignment horizontal="center" vertical="center" textRotation="90"/>
    </xf>
    <xf numFmtId="199" fontId="13" fillId="5" borderId="59" xfId="0" applyNumberFormat="1" applyFont="1" applyFill="1" applyBorder="1" applyAlignment="1">
      <alignment horizontal="center" vertical="center" textRotation="90"/>
    </xf>
    <xf numFmtId="199" fontId="13" fillId="5" borderId="53" xfId="0" applyNumberFormat="1" applyFont="1" applyFill="1" applyBorder="1" applyAlignment="1">
      <alignment horizontal="center" vertical="center" textRotation="90"/>
    </xf>
    <xf numFmtId="0" fontId="79" fillId="33" borderId="12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 quotePrefix="1">
      <alignment horizontal="center" vertical="center" wrapText="1"/>
    </xf>
    <xf numFmtId="0" fontId="42" fillId="33" borderId="30" xfId="0" applyFont="1" applyFill="1" applyBorder="1" applyAlignment="1" quotePrefix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79" fillId="33" borderId="31" xfId="0" applyFont="1" applyFill="1" applyBorder="1" applyAlignment="1">
      <alignment horizontal="center" vertical="center"/>
    </xf>
    <xf numFmtId="164" fontId="49" fillId="4" borderId="0" xfId="22" applyNumberFormat="1" applyFont="1" applyFill="1" applyAlignment="1" applyProtection="1">
      <alignment horizontal="center" vertical="center" wrapText="1"/>
      <protection/>
    </xf>
    <xf numFmtId="164" fontId="59" fillId="4" borderId="0" xfId="22" applyFont="1" applyFill="1" applyBorder="1" applyAlignment="1">
      <alignment horizontal="center" vertical="center"/>
      <protection/>
    </xf>
    <xf numFmtId="164" fontId="32" fillId="12" borderId="6" xfId="23" applyNumberFormat="1" applyFont="1" applyFill="1" applyBorder="1" applyAlignment="1" applyProtection="1">
      <alignment horizontal="center" vertical="center"/>
      <protection/>
    </xf>
    <xf numFmtId="164" fontId="26" fillId="7" borderId="1" xfId="23" applyNumberFormat="1" applyFont="1" applyFill="1" applyBorder="1" applyAlignment="1" applyProtection="1">
      <alignment horizontal="center" vertical="center" wrapText="1"/>
      <protection/>
    </xf>
    <xf numFmtId="164" fontId="26" fillId="7" borderId="8" xfId="23" applyNumberFormat="1" applyFont="1" applyFill="1" applyBorder="1" applyAlignment="1" applyProtection="1">
      <alignment horizontal="center" vertical="center" wrapText="1"/>
      <protection/>
    </xf>
    <xf numFmtId="164" fontId="26" fillId="7" borderId="3" xfId="23" applyNumberFormat="1" applyFont="1" applyFill="1" applyBorder="1" applyAlignment="1" applyProtection="1">
      <alignment horizontal="center" vertical="center" wrapText="1"/>
      <protection/>
    </xf>
    <xf numFmtId="164" fontId="26" fillId="7" borderId="9" xfId="23" applyNumberFormat="1" applyFont="1" applyFill="1" applyBorder="1" applyAlignment="1" applyProtection="1">
      <alignment horizontal="center" vertical="center" wrapText="1"/>
      <protection/>
    </xf>
    <xf numFmtId="164" fontId="26" fillId="7" borderId="4" xfId="23" applyNumberFormat="1" applyFont="1" applyFill="1" applyBorder="1" applyAlignment="1" applyProtection="1">
      <alignment horizontal="center" vertical="center" wrapText="1"/>
      <protection/>
    </xf>
    <xf numFmtId="164" fontId="26" fillId="7" borderId="18" xfId="23" applyNumberFormat="1" applyFont="1" applyFill="1" applyBorder="1" applyAlignment="1" applyProtection="1">
      <alignment horizontal="center" vertical="center" wrapText="1"/>
      <protection/>
    </xf>
    <xf numFmtId="164" fontId="15" fillId="2" borderId="2" xfId="22" applyFont="1" applyFill="1" applyBorder="1" applyAlignment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0" fontId="24" fillId="21" borderId="0" xfId="0" applyFont="1" applyFill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9" fillId="18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48" fillId="23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48" fillId="21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25"/>
          <c:w val="0.9352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7030476"/>
        <c:axId val="64838829"/>
      </c:barChart>
      <c:catAx>
        <c:axId val="370304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64838829"/>
        <c:crosses val="autoZero"/>
        <c:auto val="1"/>
        <c:lblOffset val="100"/>
        <c:noMultiLvlLbl val="0"/>
      </c:catAx>
      <c:valAx>
        <c:axId val="648388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3703047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11</xdr:row>
      <xdr:rowOff>85725</xdr:rowOff>
    </xdr:from>
    <xdr:to>
      <xdr:col>11</xdr:col>
      <xdr:colOff>438150</xdr:colOff>
      <xdr:row>30</xdr:row>
      <xdr:rowOff>47625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85950"/>
          <a:ext cx="35433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</xdr:row>
      <xdr:rowOff>76200</xdr:rowOff>
    </xdr:from>
    <xdr:to>
      <xdr:col>8</xdr:col>
      <xdr:colOff>133350</xdr:colOff>
      <xdr:row>16</xdr:row>
      <xdr:rowOff>76200</xdr:rowOff>
    </xdr:to>
    <xdr:pic>
      <xdr:nvPicPr>
        <xdr:cNvPr id="10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22002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12</xdr:row>
      <xdr:rowOff>114300</xdr:rowOff>
    </xdr:from>
    <xdr:to>
      <xdr:col>11</xdr:col>
      <xdr:colOff>323850</xdr:colOff>
      <xdr:row>31</xdr:row>
      <xdr:rowOff>76200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162175"/>
          <a:ext cx="3543300" cy="3038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6th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295275</xdr:colOff>
      <xdr:row>15</xdr:row>
      <xdr:rowOff>28575</xdr:rowOff>
    </xdr:from>
    <xdr:to>
      <xdr:col>9</xdr:col>
      <xdr:colOff>400050</xdr:colOff>
      <xdr:row>29</xdr:row>
      <xdr:rowOff>66675</xdr:rowOff>
    </xdr:to>
    <xdr:sp>
      <xdr:nvSpPr>
        <xdr:cNvPr id="8" name="AutoShape 117"/>
        <xdr:cNvSpPr>
          <a:spLocks/>
        </xdr:cNvSpPr>
      </xdr:nvSpPr>
      <xdr:spPr>
        <a:xfrm>
          <a:off x="4105275" y="2562225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
802.18 CHAIR - CARL STEVENSON / 802.19 CHAIR - STEVE SHELLHAMMER / 802.20 CHAIR - JERRY UPTON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142875</xdr:colOff>
      <xdr:row>42</xdr:row>
      <xdr:rowOff>142875</xdr:rowOff>
    </xdr:from>
    <xdr:ext cx="1990725" cy="1428750"/>
    <xdr:sp>
      <xdr:nvSpPr>
        <xdr:cNvPr id="1" name="AutoShape 12"/>
        <xdr:cNvSpPr>
          <a:spLocks/>
        </xdr:cNvSpPr>
      </xdr:nvSpPr>
      <xdr:spPr>
        <a:xfrm>
          <a:off x="6848475" y="683895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11</xdr:col>
      <xdr:colOff>76200</xdr:colOff>
      <xdr:row>10</xdr:row>
      <xdr:rowOff>142875</xdr:rowOff>
    </xdr:from>
    <xdr:ext cx="1990725" cy="1428750"/>
    <xdr:sp>
      <xdr:nvSpPr>
        <xdr:cNvPr id="2" name="AutoShape 17"/>
        <xdr:cNvSpPr>
          <a:spLocks/>
        </xdr:cNvSpPr>
      </xdr:nvSpPr>
      <xdr:spPr>
        <a:xfrm>
          <a:off x="6781800" y="165735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14</xdr:row>
      <xdr:rowOff>19050</xdr:rowOff>
    </xdr:from>
    <xdr:to>
      <xdr:col>3</xdr:col>
      <xdr:colOff>723900</xdr:colOff>
      <xdr:row>21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52101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858625" y="161734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952500</xdr:colOff>
      <xdr:row>230</xdr:row>
      <xdr:rowOff>38100</xdr:rowOff>
    </xdr:to>
    <xdr:graphicFrame>
      <xdr:nvGraphicFramePr>
        <xdr:cNvPr id="3" name="Chart 3"/>
        <xdr:cNvGraphicFramePr/>
      </xdr:nvGraphicFramePr>
      <xdr:xfrm>
        <a:off x="2476500" y="27460575"/>
        <a:ext cx="317373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858625" y="26088975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353300" y="15373350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0975300" y="8096250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66045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032450" y="8143875"/>
          <a:ext cx="0" cy="7258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2442150" y="1357312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19640550" y="1273492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222200" y="1537335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19640550" y="12696825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342900</xdr:rowOff>
    </xdr:from>
    <xdr:to>
      <xdr:col>19</xdr:col>
      <xdr:colOff>1095375</xdr:colOff>
      <xdr:row>39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25298400" y="12687300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3963650" y="4333875"/>
          <a:ext cx="226028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353300" y="8858250"/>
          <a:ext cx="38100" cy="658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1066800</xdr:colOff>
      <xdr:row>10</xdr:row>
      <xdr:rowOff>38100</xdr:rowOff>
    </xdr:from>
    <xdr:to>
      <xdr:col>9</xdr:col>
      <xdr:colOff>1076325</xdr:colOff>
      <xdr:row>22</xdr:row>
      <xdr:rowOff>76200</xdr:rowOff>
    </xdr:to>
    <xdr:sp>
      <xdr:nvSpPr>
        <xdr:cNvPr id="16" name="Line 22"/>
        <xdr:cNvSpPr>
          <a:spLocks/>
        </xdr:cNvSpPr>
      </xdr:nvSpPr>
      <xdr:spPr>
        <a:xfrm flipH="1" flipV="1">
          <a:off x="1403985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22</xdr:row>
      <xdr:rowOff>0</xdr:rowOff>
    </xdr:from>
    <xdr:to>
      <xdr:col>9</xdr:col>
      <xdr:colOff>1076325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 flipV="1">
          <a:off x="7277100" y="8915400"/>
          <a:ext cx="6772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fakatselis@globespanvirata.com" TargetMode="External" /><Relationship Id="rId2" Type="http://schemas.openxmlformats.org/officeDocument/2006/relationships/hyperlink" Target="mailto:tgodfrey@globespanvirata.com" TargetMode="External" /><Relationship Id="rId3" Type="http://schemas.openxmlformats.org/officeDocument/2006/relationships/hyperlink" Target="mailto:stuart.kerry@philips.com" TargetMode="External" /><Relationship Id="rId4" Type="http://schemas.openxmlformats.org/officeDocument/2006/relationships/hyperlink" Target="mailto:apetrick@icefyre.com" TargetMode="External" /><Relationship Id="rId5" Type="http://schemas.openxmlformats.org/officeDocument/2006/relationships/hyperlink" Target="mailto:terry.cole@amd.com" TargetMode="External" /><Relationship Id="rId6" Type="http://schemas.openxmlformats.org/officeDocument/2006/relationships/hyperlink" Target="mailto:hworstell@att.com" TargetMode="External" /><Relationship Id="rId7" Type="http://schemas.openxmlformats.org/officeDocument/2006/relationships/hyperlink" Target="mailto:bob@airespace.com" TargetMode="External" /><Relationship Id="rId8" Type="http://schemas.openxmlformats.org/officeDocument/2006/relationships/hyperlink" Target="mailto:dhala@cisco.com" TargetMode="External" /><Relationship Id="rId9" Type="http://schemas.openxmlformats.org/officeDocument/2006/relationships/hyperlink" Target="mailto:m.b.shoemake@ieee.org" TargetMode="External" /><Relationship Id="rId10" Type="http://schemas.openxmlformats.org/officeDocument/2006/relationships/hyperlink" Target="mailto:hworstell@att.com" TargetMode="External" /><Relationship Id="rId11" Type="http://schemas.openxmlformats.org/officeDocument/2006/relationships/hyperlink" Target="mailto:duncan.kitchin@intel.com" TargetMode="External" /><Relationship Id="rId12" Type="http://schemas.openxmlformats.org/officeDocument/2006/relationships/hyperlink" Target="mailto:charles-wright@azimuth.net" TargetMode="External" /><Relationship Id="rId13" Type="http://schemas.openxmlformats.org/officeDocument/2006/relationships/hyperlink" Target="mailto:hworstell@att.com" TargetMode="External" /><Relationship Id="rId14" Type="http://schemas.openxmlformats.org/officeDocument/2006/relationships/hyperlink" Target="mailto:brian@linux-wlan.com" TargetMode="External" /><Relationship Id="rId15" Type="http://schemas.openxmlformats.org/officeDocument/2006/relationships/hyperlink" Target="mailto:brian@linux-wlan.com" TargetMode="External" /><Relationship Id="rId16" Type="http://schemas.openxmlformats.org/officeDocument/2006/relationships/hyperlink" Target="mailto:charles_wright@azimuthsystems.com" TargetMode="External" /><Relationship Id="rId17" Type="http://schemas.openxmlformats.org/officeDocument/2006/relationships/hyperlink" Target="mailto:brian@linux-wlan.com" TargetMode="External" /><Relationship Id="rId18" Type="http://schemas.openxmlformats.org/officeDocument/2006/relationships/hyperlink" Target="mailto:brian@linux-wlan.com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4889.html" TargetMode="External" /><Relationship Id="rId2" Type="http://schemas.openxmlformats.org/officeDocument/2006/relationships/hyperlink" Target="http://ieee802.org/secmail/msg04889.html" TargetMode="External" /><Relationship Id="rId3" Type="http://schemas.openxmlformats.org/officeDocument/2006/relationships/hyperlink" Target="http://ieee802.org/secmail/msg04899.html" TargetMode="External" /><Relationship Id="rId4" Type="http://schemas.openxmlformats.org/officeDocument/2006/relationships/hyperlink" Target="http://ieee802.org/secmail/msg04899.html" TargetMode="External" /><Relationship Id="rId5" Type="http://schemas.openxmlformats.org/officeDocument/2006/relationships/hyperlink" Target="http://ieee802.org/secmail/msg04899.html" TargetMode="External" /><Relationship Id="rId6" Type="http://schemas.openxmlformats.org/officeDocument/2006/relationships/hyperlink" Target="http://ieee802.org/secmail/msg04899.html" TargetMode="External" /><Relationship Id="rId7" Type="http://schemas.openxmlformats.org/officeDocument/2006/relationships/hyperlink" Target="http://ieee802.org/secmail/msg04864.html" TargetMode="External" /><Relationship Id="rId8" Type="http://schemas.openxmlformats.org/officeDocument/2006/relationships/hyperlink" Target="http://ieee802.org/secmail/msg04864.html" TargetMode="External" /><Relationship Id="rId9" Type="http://schemas.openxmlformats.org/officeDocument/2006/relationships/hyperlink" Target="http://ieee802.org/secmail/msg04864.html" TargetMode="External" /><Relationship Id="rId10" Type="http://schemas.openxmlformats.org/officeDocument/2006/relationships/hyperlink" Target="http://ieee802.org/secmail/msg04836.html" TargetMode="External" /><Relationship Id="rId11" Type="http://schemas.openxmlformats.org/officeDocument/2006/relationships/hyperlink" Target="http://ieee802.org/secmail/msg04910.html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918" customWidth="1"/>
    <col min="2" max="2" width="9.28125" style="918" customWidth="1"/>
    <col min="3" max="3" width="9.57421875" style="918" customWidth="1"/>
    <col min="4" max="4" width="6.00390625" style="918" customWidth="1"/>
    <col min="5" max="13" width="9.140625" style="918" customWidth="1"/>
    <col min="14" max="14" width="15.140625" style="918" customWidth="1"/>
    <col min="15" max="15" width="9.57421875" style="918" customWidth="1"/>
    <col min="16" max="16384" width="9.140625" style="918" customWidth="1"/>
  </cols>
  <sheetData>
    <row r="1" ht="6" customHeight="1">
      <c r="A1"/>
    </row>
    <row r="2" spans="1:256" ht="11.25" customHeight="1" thickBot="1">
      <c r="A2"/>
      <c r="IV2" s="918" t="s">
        <v>139</v>
      </c>
    </row>
    <row r="3" spans="1:16" ht="17.25" customHeight="1" thickBot="1">
      <c r="A3"/>
      <c r="C3" s="90" t="s">
        <v>5</v>
      </c>
      <c r="O3" s="217" t="str">
        <f>$C$3</f>
        <v>PLENARY</v>
      </c>
      <c r="P3" s="919"/>
    </row>
    <row r="4" spans="1:16" ht="12.75" customHeight="1">
      <c r="A4"/>
      <c r="C4" s="1460" t="s">
        <v>868</v>
      </c>
      <c r="O4" s="1460" t="str">
        <f>$C$4</f>
        <v>R2</v>
      </c>
      <c r="P4" s="920"/>
    </row>
    <row r="5" spans="1:15" ht="12.75" customHeight="1">
      <c r="A5"/>
      <c r="C5" s="1461"/>
      <c r="O5" s="1461"/>
    </row>
    <row r="6" spans="1:15" ht="12.75" customHeight="1">
      <c r="A6"/>
      <c r="C6" s="1461"/>
      <c r="O6" s="1461"/>
    </row>
    <row r="7" spans="1:15" ht="12.75" customHeight="1" thickBot="1">
      <c r="A7"/>
      <c r="C7" s="1462"/>
      <c r="O7" s="1462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59"/>
      <c r="O17" s="1463"/>
    </row>
    <row r="18" spans="2:15" ht="12.75">
      <c r="B18" s="1459"/>
      <c r="O18" s="1463"/>
    </row>
    <row r="19" spans="2:15" ht="12.75">
      <c r="B19" s="1459"/>
      <c r="O19" s="1463"/>
    </row>
    <row r="20" ht="12.75">
      <c r="B20" s="1459"/>
    </row>
    <row r="21" ht="12.75">
      <c r="B21" s="1459"/>
    </row>
    <row r="22" ht="12.75">
      <c r="B22" s="1459"/>
    </row>
    <row r="23" spans="2:15" ht="12.75">
      <c r="B23" s="1459"/>
      <c r="O23" s="1463"/>
    </row>
    <row r="24" spans="2:15" ht="12.75">
      <c r="B24" s="1459"/>
      <c r="O24" s="1463"/>
    </row>
    <row r="25" spans="2:15" ht="12.75">
      <c r="B25" s="1459"/>
      <c r="O25" s="1463"/>
    </row>
    <row r="26" ht="12.75">
      <c r="B26" s="1459"/>
    </row>
    <row r="27" ht="12.75">
      <c r="B27" s="1459"/>
    </row>
    <row r="28" ht="12.75">
      <c r="B28" s="1459"/>
    </row>
    <row r="29" ht="12.75">
      <c r="B29" s="1459"/>
    </row>
    <row r="30" ht="12.75"/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DS10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438" customFormat="1" ht="16.5" customHeight="1"/>
    <row r="2" s="329" customFormat="1" ht="16.5" customHeight="1">
      <c r="I2" s="377"/>
    </row>
    <row r="3" spans="2:16" s="348" customFormat="1" ht="16.5" customHeight="1">
      <c r="B3" s="1829" t="s">
        <v>1</v>
      </c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  <c r="N3" s="1829"/>
      <c r="O3" s="1829"/>
      <c r="P3" s="1829"/>
    </row>
    <row r="4" spans="2:97" s="349" customFormat="1" ht="16.5" customHeight="1">
      <c r="B4" s="444" t="s">
        <v>122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</row>
    <row r="5" spans="2:99" s="420" customFormat="1" ht="16.5" customHeight="1">
      <c r="B5" s="421" t="s">
        <v>351</v>
      </c>
      <c r="C5" s="422" t="s">
        <v>332</v>
      </c>
      <c r="D5" s="484"/>
      <c r="E5" s="484"/>
      <c r="F5" s="484"/>
      <c r="G5" s="484"/>
      <c r="H5" s="484"/>
      <c r="I5" s="484"/>
      <c r="J5" s="484"/>
      <c r="K5" s="484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  <c r="BB5" s="492"/>
      <c r="BC5" s="492"/>
      <c r="BD5" s="492"/>
      <c r="BE5" s="492"/>
      <c r="BF5" s="492"/>
      <c r="BG5" s="492"/>
      <c r="BH5" s="492"/>
      <c r="BI5" s="492"/>
      <c r="BJ5" s="492"/>
      <c r="BK5" s="492"/>
      <c r="BL5" s="492"/>
      <c r="BM5" s="492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  <c r="CC5" s="492"/>
      <c r="CD5" s="492"/>
      <c r="CE5" s="492"/>
      <c r="CF5" s="492"/>
      <c r="CG5" s="492"/>
      <c r="CH5" s="492"/>
      <c r="CI5" s="492"/>
      <c r="CJ5" s="492"/>
      <c r="CK5" s="492"/>
      <c r="CL5" s="492"/>
      <c r="CM5" s="492"/>
      <c r="CN5" s="492"/>
      <c r="CO5" s="492"/>
      <c r="CP5" s="492"/>
      <c r="CQ5" s="492"/>
      <c r="CR5" s="492"/>
      <c r="CS5" s="492"/>
      <c r="CT5" s="492"/>
      <c r="CU5" s="492"/>
    </row>
    <row r="6" spans="2:99" s="420" customFormat="1" ht="16.5" customHeight="1">
      <c r="B6" s="421" t="s">
        <v>351</v>
      </c>
      <c r="C6" s="422" t="s">
        <v>235</v>
      </c>
      <c r="D6" s="484"/>
      <c r="E6" s="484"/>
      <c r="F6" s="484"/>
      <c r="G6" s="484"/>
      <c r="H6" s="484"/>
      <c r="I6" s="484"/>
      <c r="J6" s="484"/>
      <c r="K6" s="484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  <c r="CC6" s="492"/>
      <c r="CD6" s="492"/>
      <c r="CE6" s="492"/>
      <c r="CF6" s="492"/>
      <c r="CG6" s="492"/>
      <c r="CH6" s="492"/>
      <c r="CI6" s="492"/>
      <c r="CJ6" s="492"/>
      <c r="CK6" s="492"/>
      <c r="CL6" s="492"/>
      <c r="CM6" s="492"/>
      <c r="CN6" s="492"/>
      <c r="CO6" s="492"/>
      <c r="CP6" s="492"/>
      <c r="CQ6" s="492"/>
      <c r="CR6" s="492"/>
      <c r="CS6" s="492"/>
      <c r="CT6" s="492"/>
      <c r="CU6" s="492"/>
    </row>
    <row r="7" spans="2:99" s="420" customFormat="1" ht="16.5" customHeight="1">
      <c r="B7" s="421" t="s">
        <v>351</v>
      </c>
      <c r="C7" s="422" t="s">
        <v>7</v>
      </c>
      <c r="D7" s="484"/>
      <c r="E7" s="484"/>
      <c r="F7" s="484"/>
      <c r="G7" s="484"/>
      <c r="H7" s="484"/>
      <c r="I7" s="484"/>
      <c r="J7" s="484"/>
      <c r="K7" s="484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</row>
    <row r="8" spans="2:97" s="438" customFormat="1" ht="16.5" customHeight="1">
      <c r="B8" s="439"/>
      <c r="C8" s="440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  <c r="CS8" s="441"/>
    </row>
    <row r="9" s="345" customFormat="1" ht="16.5" customHeight="1">
      <c r="I9" s="346"/>
    </row>
    <row r="10" spans="2:16" s="347" customFormat="1" ht="16.5" customHeight="1">
      <c r="B10" s="1839" t="s">
        <v>464</v>
      </c>
      <c r="C10" s="1839"/>
      <c r="D10" s="1839"/>
      <c r="E10" s="1839"/>
      <c r="F10" s="1839"/>
      <c r="G10" s="1839"/>
      <c r="H10" s="1839"/>
      <c r="I10" s="1839"/>
      <c r="J10" s="1839"/>
      <c r="K10" s="1839"/>
      <c r="L10" s="1839"/>
      <c r="M10" s="1839"/>
      <c r="N10" s="1839"/>
      <c r="O10" s="1839"/>
      <c r="P10" s="1839"/>
    </row>
    <row r="11" spans="2:16" s="324" customFormat="1" ht="16.5" customHeight="1">
      <c r="B11" s="1833" t="s">
        <v>100</v>
      </c>
      <c r="C11" s="1833"/>
      <c r="D11" s="1833"/>
      <c r="E11" s="1833"/>
      <c r="F11" s="1833"/>
      <c r="G11" s="1833"/>
      <c r="H11" s="1833"/>
      <c r="I11" s="1833"/>
      <c r="J11" s="1833"/>
      <c r="K11" s="1833"/>
      <c r="L11" s="1833"/>
      <c r="M11" s="1833"/>
      <c r="N11" s="1833"/>
      <c r="O11" s="1833"/>
      <c r="P11" s="1833"/>
    </row>
    <row r="12" spans="2:97" s="349" customFormat="1" ht="16.5" customHeight="1">
      <c r="B12" s="1834" t="s">
        <v>279</v>
      </c>
      <c r="C12" s="1834"/>
      <c r="D12" s="1834"/>
      <c r="E12" s="1834"/>
      <c r="F12" s="1834"/>
      <c r="G12" s="1834"/>
      <c r="H12" s="1834"/>
      <c r="I12" s="1834"/>
      <c r="J12" s="1834"/>
      <c r="K12" s="1834"/>
      <c r="L12" s="1834"/>
      <c r="M12" s="1834"/>
      <c r="N12" s="1834"/>
      <c r="O12" s="1834"/>
      <c r="P12" s="1834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</row>
    <row r="13" spans="2:97" s="89" customFormat="1" ht="16.5" customHeight="1">
      <c r="B13" s="340" t="s">
        <v>351</v>
      </c>
      <c r="C13" s="341" t="s">
        <v>847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</row>
    <row r="14" spans="2:97" s="89" customFormat="1" ht="16.5" customHeight="1">
      <c r="B14" s="340"/>
      <c r="C14" s="340" t="s">
        <v>351</v>
      </c>
      <c r="D14" s="341" t="s">
        <v>660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</row>
    <row r="15" spans="2:97" s="438" customFormat="1" ht="16.5" customHeight="1">
      <c r="B15" s="439"/>
      <c r="C15" s="440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</row>
    <row r="16" s="368" customFormat="1" ht="16.5" customHeight="1">
      <c r="I16" s="369"/>
    </row>
    <row r="17" spans="2:16" s="370" customFormat="1" ht="16.5" customHeight="1">
      <c r="B17" s="1840" t="s">
        <v>465</v>
      </c>
      <c r="C17" s="1840"/>
      <c r="D17" s="1840"/>
      <c r="E17" s="1840"/>
      <c r="F17" s="1840"/>
      <c r="G17" s="1840"/>
      <c r="H17" s="1840"/>
      <c r="I17" s="1840"/>
      <c r="J17" s="1840"/>
      <c r="K17" s="1840"/>
      <c r="L17" s="1840"/>
      <c r="M17" s="1840"/>
      <c r="N17" s="1840"/>
      <c r="O17" s="1840"/>
      <c r="P17" s="1840"/>
    </row>
    <row r="18" spans="2:16" s="324" customFormat="1" ht="16.5" customHeight="1">
      <c r="B18" s="1833" t="s">
        <v>101</v>
      </c>
      <c r="C18" s="1833"/>
      <c r="D18" s="1833"/>
      <c r="E18" s="1833"/>
      <c r="F18" s="1833"/>
      <c r="G18" s="1833"/>
      <c r="H18" s="1833"/>
      <c r="I18" s="1833"/>
      <c r="J18" s="1833"/>
      <c r="K18" s="1833"/>
      <c r="L18" s="1833"/>
      <c r="M18" s="1833"/>
      <c r="N18" s="1833"/>
      <c r="O18" s="1833"/>
      <c r="P18" s="1833"/>
    </row>
    <row r="19" spans="1:97" s="351" customFormat="1" ht="16.5" customHeight="1">
      <c r="A19" s="445"/>
      <c r="B19" s="1831" t="s">
        <v>0</v>
      </c>
      <c r="C19" s="1831"/>
      <c r="D19" s="1831"/>
      <c r="E19" s="1831"/>
      <c r="F19" s="1831"/>
      <c r="G19" s="1831"/>
      <c r="H19" s="1831"/>
      <c r="I19" s="1831"/>
      <c r="J19" s="1831"/>
      <c r="K19" s="1831"/>
      <c r="L19" s="1831"/>
      <c r="M19" s="1831"/>
      <c r="N19" s="1831"/>
      <c r="O19" s="1831"/>
      <c r="P19" s="1831"/>
      <c r="Q19" s="419"/>
      <c r="R19" s="419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</row>
    <row r="20" spans="2:97" s="420" customFormat="1" ht="16.5" customHeight="1">
      <c r="B20" s="340" t="s">
        <v>351</v>
      </c>
      <c r="C20" s="422" t="s">
        <v>664</v>
      </c>
      <c r="D20" s="422"/>
      <c r="E20" s="422"/>
      <c r="F20" s="422"/>
      <c r="G20" s="422"/>
      <c r="H20" s="1226"/>
      <c r="I20" s="422"/>
      <c r="J20" s="422"/>
      <c r="K20" s="422"/>
      <c r="L20" s="504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5"/>
      <c r="BP20" s="505"/>
      <c r="BQ20" s="505"/>
      <c r="BR20" s="505"/>
      <c r="BS20" s="505"/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5"/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</row>
    <row r="21" spans="2:97" s="438" customFormat="1" ht="16.5" customHeight="1">
      <c r="B21" s="439"/>
      <c r="C21" s="440"/>
      <c r="D21" s="440"/>
      <c r="E21" s="440"/>
      <c r="F21" s="440"/>
      <c r="G21" s="440"/>
      <c r="H21" s="440"/>
      <c r="I21" s="440"/>
      <c r="J21" s="440"/>
      <c r="K21" s="440"/>
      <c r="L21" s="442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</row>
    <row r="22" s="478" customFormat="1" ht="16.5" customHeight="1">
      <c r="I22" s="479"/>
    </row>
    <row r="23" spans="2:16" s="480" customFormat="1" ht="16.5" customHeight="1">
      <c r="B23" s="1841" t="s">
        <v>96</v>
      </c>
      <c r="C23" s="1841"/>
      <c r="D23" s="1841"/>
      <c r="E23" s="1841"/>
      <c r="F23" s="1841"/>
      <c r="G23" s="1841"/>
      <c r="H23" s="1841"/>
      <c r="I23" s="1841"/>
      <c r="J23" s="1841"/>
      <c r="K23" s="1841"/>
      <c r="L23" s="1841"/>
      <c r="M23" s="1841"/>
      <c r="N23" s="1841"/>
      <c r="O23" s="1841"/>
      <c r="P23" s="1841"/>
    </row>
    <row r="24" spans="2:16" s="324" customFormat="1" ht="16.5" customHeight="1">
      <c r="B24" s="1833" t="s">
        <v>97</v>
      </c>
      <c r="C24" s="1833"/>
      <c r="D24" s="1833"/>
      <c r="E24" s="1833"/>
      <c r="F24" s="1833"/>
      <c r="G24" s="1833"/>
      <c r="H24" s="1833"/>
      <c r="I24" s="1833"/>
      <c r="J24" s="1833"/>
      <c r="K24" s="1833"/>
      <c r="L24" s="1833"/>
      <c r="M24" s="1833"/>
      <c r="N24" s="1833"/>
      <c r="O24" s="1833"/>
      <c r="P24" s="1833"/>
    </row>
    <row r="25" spans="2:97" s="482" customFormat="1" ht="16.5" customHeight="1">
      <c r="B25" s="1842" t="s">
        <v>107</v>
      </c>
      <c r="C25" s="1842"/>
      <c r="D25" s="1842"/>
      <c r="E25" s="1842"/>
      <c r="F25" s="1842"/>
      <c r="G25" s="1842"/>
      <c r="H25" s="1842"/>
      <c r="I25" s="1842"/>
      <c r="J25" s="1842"/>
      <c r="K25" s="1842"/>
      <c r="L25" s="1842"/>
      <c r="M25" s="1842"/>
      <c r="N25" s="1842"/>
      <c r="O25" s="1842"/>
      <c r="P25" s="1842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3"/>
      <c r="BV25" s="483"/>
      <c r="BW25" s="483"/>
      <c r="BX25" s="483"/>
      <c r="BY25" s="483"/>
      <c r="BZ25" s="483"/>
      <c r="CA25" s="483"/>
      <c r="CB25" s="483"/>
      <c r="CC25" s="483"/>
      <c r="CD25" s="483"/>
      <c r="CE25" s="483"/>
      <c r="CF25" s="483"/>
      <c r="CG25" s="483"/>
      <c r="CH25" s="483"/>
      <c r="CI25" s="483"/>
      <c r="CJ25" s="483"/>
      <c r="CK25" s="483"/>
      <c r="CL25" s="483"/>
      <c r="CM25" s="483"/>
      <c r="CN25" s="483"/>
      <c r="CO25" s="483"/>
      <c r="CP25" s="483"/>
      <c r="CQ25" s="483"/>
      <c r="CR25" s="483"/>
      <c r="CS25" s="483"/>
    </row>
    <row r="26" spans="2:97" s="89" customFormat="1" ht="16.5" customHeight="1">
      <c r="B26" s="340" t="s">
        <v>351</v>
      </c>
      <c r="C26" s="341" t="s">
        <v>852</v>
      </c>
      <c r="D26" s="341"/>
      <c r="E26" s="341"/>
      <c r="F26" s="341"/>
      <c r="G26" s="341"/>
      <c r="H26" s="341"/>
      <c r="I26" s="341"/>
      <c r="J26" s="341"/>
      <c r="K26" s="341"/>
      <c r="L26" s="343"/>
      <c r="M26" s="344"/>
      <c r="N26" s="344"/>
      <c r="O26" s="344"/>
      <c r="P26" s="344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</row>
    <row r="27" spans="1:21" s="328" customFormat="1" ht="16.5" customHeight="1">
      <c r="A27" s="89"/>
      <c r="B27" s="499" t="s">
        <v>351</v>
      </c>
      <c r="C27" s="341" t="s">
        <v>853</v>
      </c>
      <c r="D27" s="341"/>
      <c r="E27" s="341"/>
      <c r="F27" s="341"/>
      <c r="G27" s="341"/>
      <c r="H27" s="341"/>
      <c r="I27" s="341"/>
      <c r="J27" s="341"/>
      <c r="K27" s="341"/>
      <c r="L27" s="343"/>
      <c r="M27" s="344"/>
      <c r="N27" s="344"/>
      <c r="O27" s="344"/>
      <c r="P27" s="344"/>
      <c r="Q27" s="353"/>
      <c r="R27" s="353"/>
      <c r="S27" s="353"/>
      <c r="T27" s="353"/>
      <c r="U27" s="353"/>
    </row>
    <row r="28" spans="1:21" s="328" customFormat="1" ht="16.5" customHeight="1">
      <c r="A28" s="89"/>
      <c r="B28" s="340" t="s">
        <v>351</v>
      </c>
      <c r="C28" s="341" t="s">
        <v>854</v>
      </c>
      <c r="D28" s="341"/>
      <c r="E28" s="341"/>
      <c r="F28" s="341"/>
      <c r="G28" s="341"/>
      <c r="H28" s="341"/>
      <c r="I28" s="341"/>
      <c r="J28" s="341"/>
      <c r="K28" s="341"/>
      <c r="L28" s="343"/>
      <c r="M28" s="344"/>
      <c r="N28" s="344"/>
      <c r="O28" s="344"/>
      <c r="P28" s="344"/>
      <c r="Q28" s="353"/>
      <c r="R28" s="353"/>
      <c r="S28" s="353"/>
      <c r="T28" s="353"/>
      <c r="U28" s="353"/>
    </row>
    <row r="29" spans="1:21" s="772" customFormat="1" ht="16.5" customHeight="1">
      <c r="A29" s="89"/>
      <c r="B29" s="340" t="s">
        <v>351</v>
      </c>
      <c r="C29" s="341" t="s">
        <v>855</v>
      </c>
      <c r="D29" s="342"/>
      <c r="E29" s="342"/>
      <c r="F29" s="342"/>
      <c r="G29" s="342"/>
      <c r="H29" s="342"/>
      <c r="I29" s="342"/>
      <c r="J29" s="342"/>
      <c r="K29" s="342"/>
      <c r="L29" s="353"/>
      <c r="M29" s="353"/>
      <c r="N29" s="353"/>
      <c r="O29" s="353"/>
      <c r="P29" s="353"/>
      <c r="Q29" s="353"/>
      <c r="R29" s="353"/>
      <c r="S29" s="353"/>
      <c r="T29" s="353"/>
      <c r="U29" s="353"/>
    </row>
    <row r="30" s="438" customFormat="1" ht="16.5" customHeight="1"/>
    <row r="31" s="362" customFormat="1" ht="16.5" customHeight="1">
      <c r="I31" s="363"/>
    </row>
    <row r="32" spans="2:16" s="364" customFormat="1" ht="16.5" customHeight="1">
      <c r="B32" s="1843" t="s">
        <v>265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</row>
    <row r="33" spans="2:16" s="324" customFormat="1" ht="16.5" customHeight="1">
      <c r="B33" s="1833" t="s">
        <v>120</v>
      </c>
      <c r="C33" s="1833"/>
      <c r="D33" s="1833"/>
      <c r="E33" s="1833"/>
      <c r="F33" s="1833"/>
      <c r="G33" s="1833"/>
      <c r="H33" s="1833"/>
      <c r="I33" s="1833"/>
      <c r="J33" s="1833"/>
      <c r="K33" s="1833"/>
      <c r="L33" s="1833"/>
      <c r="M33" s="1833"/>
      <c r="N33" s="1833"/>
      <c r="O33" s="1833"/>
      <c r="P33" s="1833"/>
    </row>
    <row r="34" spans="2:97" s="354" customFormat="1" ht="16.5" customHeight="1">
      <c r="B34" s="1835" t="s">
        <v>462</v>
      </c>
      <c r="C34" s="1835"/>
      <c r="D34" s="1835"/>
      <c r="E34" s="1835"/>
      <c r="F34" s="1835"/>
      <c r="G34" s="1835"/>
      <c r="H34" s="1835"/>
      <c r="I34" s="1835"/>
      <c r="J34" s="1835"/>
      <c r="K34" s="1835"/>
      <c r="L34" s="1835"/>
      <c r="M34" s="1835"/>
      <c r="N34" s="1835"/>
      <c r="O34" s="1835"/>
      <c r="P34" s="183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</row>
    <row r="35" spans="1:97" s="1150" customFormat="1" ht="16.5" customHeight="1">
      <c r="A35" s="1145"/>
      <c r="B35" s="1146" t="s">
        <v>351</v>
      </c>
      <c r="C35" s="895" t="s">
        <v>665</v>
      </c>
      <c r="D35" s="1147"/>
      <c r="E35" s="1147"/>
      <c r="F35" s="1147"/>
      <c r="G35" s="1147"/>
      <c r="H35" s="1147"/>
      <c r="I35" s="1147"/>
      <c r="J35" s="1148"/>
      <c r="K35" s="1148"/>
      <c r="L35" s="1148"/>
      <c r="M35" s="1148"/>
      <c r="N35" s="1148"/>
      <c r="O35" s="1148"/>
      <c r="P35" s="1148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1149"/>
      <c r="AE35" s="1149"/>
      <c r="AF35" s="1149"/>
      <c r="AG35" s="1149"/>
      <c r="AH35" s="1149"/>
      <c r="AI35" s="1149"/>
      <c r="AJ35" s="1149"/>
      <c r="AK35" s="1149"/>
      <c r="AL35" s="1149"/>
      <c r="AM35" s="1149"/>
      <c r="AN35" s="1149"/>
      <c r="AO35" s="1149"/>
      <c r="AP35" s="1149"/>
      <c r="AQ35" s="1149"/>
      <c r="AR35" s="1149"/>
      <c r="AS35" s="1149"/>
      <c r="AT35" s="1149"/>
      <c r="AU35" s="1149"/>
      <c r="AV35" s="1149"/>
      <c r="AW35" s="1149"/>
      <c r="AX35" s="1149"/>
      <c r="AY35" s="1149"/>
      <c r="AZ35" s="1149"/>
      <c r="BA35" s="1149"/>
      <c r="BB35" s="1149"/>
      <c r="BC35" s="1149"/>
      <c r="BD35" s="1149"/>
      <c r="BE35" s="1149"/>
      <c r="BF35" s="1149"/>
      <c r="BG35" s="1149"/>
      <c r="BH35" s="1149"/>
      <c r="BI35" s="1149"/>
      <c r="BJ35" s="1149"/>
      <c r="BK35" s="1149"/>
      <c r="BL35" s="1149"/>
      <c r="BM35" s="1149"/>
      <c r="BN35" s="1149"/>
      <c r="BO35" s="1149"/>
      <c r="BP35" s="1149"/>
      <c r="BQ35" s="1149"/>
      <c r="BR35" s="1149"/>
      <c r="BS35" s="1149"/>
      <c r="BT35" s="1149"/>
      <c r="BU35" s="1149"/>
      <c r="BV35" s="1149"/>
      <c r="BW35" s="1149"/>
      <c r="BX35" s="1149"/>
      <c r="BY35" s="1149"/>
      <c r="BZ35" s="1149"/>
      <c r="CA35" s="1149"/>
      <c r="CB35" s="1149"/>
      <c r="CC35" s="1149"/>
      <c r="CD35" s="1149"/>
      <c r="CE35" s="1149"/>
      <c r="CF35" s="1149"/>
      <c r="CG35" s="1149"/>
      <c r="CH35" s="1149"/>
      <c r="CI35" s="1149"/>
      <c r="CJ35" s="1149"/>
      <c r="CK35" s="1149"/>
      <c r="CL35" s="1149"/>
      <c r="CM35" s="1149"/>
      <c r="CN35" s="1149"/>
      <c r="CO35" s="1149"/>
      <c r="CP35" s="1149"/>
      <c r="CQ35" s="1149"/>
      <c r="CR35" s="1149"/>
      <c r="CS35" s="1149"/>
    </row>
    <row r="36" spans="1:97" s="1150" customFormat="1" ht="16.5" customHeight="1">
      <c r="A36" s="1145"/>
      <c r="B36" s="1146" t="s">
        <v>351</v>
      </c>
      <c r="C36" s="895" t="s">
        <v>778</v>
      </c>
      <c r="D36" s="1147"/>
      <c r="E36" s="1147"/>
      <c r="F36" s="1147"/>
      <c r="G36" s="1147"/>
      <c r="H36" s="1147"/>
      <c r="I36" s="1147"/>
      <c r="J36" s="1148"/>
      <c r="K36" s="1148"/>
      <c r="L36" s="1148"/>
      <c r="M36" s="1148"/>
      <c r="N36" s="1148"/>
      <c r="O36" s="1148"/>
      <c r="P36" s="1148"/>
      <c r="Q36" s="1149"/>
      <c r="R36" s="1149"/>
      <c r="S36" s="1149"/>
      <c r="T36" s="1149"/>
      <c r="U36" s="1149"/>
      <c r="V36" s="1149"/>
      <c r="W36" s="1149"/>
      <c r="X36" s="1149"/>
      <c r="Y36" s="1149"/>
      <c r="Z36" s="1149"/>
      <c r="AA36" s="1149"/>
      <c r="AB36" s="1149"/>
      <c r="AC36" s="1149"/>
      <c r="AD36" s="1149"/>
      <c r="AE36" s="1149"/>
      <c r="AF36" s="1149"/>
      <c r="AG36" s="1149"/>
      <c r="AH36" s="1149"/>
      <c r="AI36" s="1149"/>
      <c r="AJ36" s="1149"/>
      <c r="AK36" s="1149"/>
      <c r="AL36" s="1149"/>
      <c r="AM36" s="1149"/>
      <c r="AN36" s="1149"/>
      <c r="AO36" s="1149"/>
      <c r="AP36" s="1149"/>
      <c r="AQ36" s="1149"/>
      <c r="AR36" s="1149"/>
      <c r="AS36" s="1149"/>
      <c r="AT36" s="1149"/>
      <c r="AU36" s="1149"/>
      <c r="AV36" s="1149"/>
      <c r="AW36" s="1149"/>
      <c r="AX36" s="1149"/>
      <c r="AY36" s="1149"/>
      <c r="AZ36" s="1149"/>
      <c r="BA36" s="1149"/>
      <c r="BB36" s="1149"/>
      <c r="BC36" s="1149"/>
      <c r="BD36" s="1149"/>
      <c r="BE36" s="1149"/>
      <c r="BF36" s="1149"/>
      <c r="BG36" s="1149"/>
      <c r="BH36" s="1149"/>
      <c r="BI36" s="1149"/>
      <c r="BJ36" s="1149"/>
      <c r="BK36" s="1149"/>
      <c r="BL36" s="1149"/>
      <c r="BM36" s="1149"/>
      <c r="BN36" s="1149"/>
      <c r="BO36" s="1149"/>
      <c r="BP36" s="1149"/>
      <c r="BQ36" s="1149"/>
      <c r="BR36" s="1149"/>
      <c r="BS36" s="1149"/>
      <c r="BT36" s="1149"/>
      <c r="BU36" s="1149"/>
      <c r="BV36" s="1149"/>
      <c r="BW36" s="1149"/>
      <c r="BX36" s="1149"/>
      <c r="BY36" s="1149"/>
      <c r="BZ36" s="1149"/>
      <c r="CA36" s="1149"/>
      <c r="CB36" s="1149"/>
      <c r="CC36" s="1149"/>
      <c r="CD36" s="1149"/>
      <c r="CE36" s="1149"/>
      <c r="CF36" s="1149"/>
      <c r="CG36" s="1149"/>
      <c r="CH36" s="1149"/>
      <c r="CI36" s="1149"/>
      <c r="CJ36" s="1149"/>
      <c r="CK36" s="1149"/>
      <c r="CL36" s="1149"/>
      <c r="CM36" s="1149"/>
      <c r="CN36" s="1149"/>
      <c r="CO36" s="1149"/>
      <c r="CP36" s="1149"/>
      <c r="CQ36" s="1149"/>
      <c r="CR36" s="1149"/>
      <c r="CS36" s="1149"/>
    </row>
    <row r="37" spans="1:97" s="1150" customFormat="1" ht="16.5" customHeight="1">
      <c r="A37" s="1145"/>
      <c r="B37" s="1146" t="s">
        <v>351</v>
      </c>
      <c r="C37" s="895" t="s">
        <v>779</v>
      </c>
      <c r="D37" s="1147"/>
      <c r="E37" s="1147"/>
      <c r="F37" s="1147"/>
      <c r="G37" s="1147"/>
      <c r="H37" s="1147"/>
      <c r="I37" s="1147"/>
      <c r="J37" s="1148"/>
      <c r="K37" s="1148"/>
      <c r="L37" s="1148"/>
      <c r="M37" s="1148"/>
      <c r="N37" s="1148"/>
      <c r="O37" s="1148"/>
      <c r="P37" s="1148"/>
      <c r="Q37" s="1149"/>
      <c r="R37" s="1149"/>
      <c r="S37" s="1149"/>
      <c r="T37" s="1149"/>
      <c r="U37" s="1149"/>
      <c r="V37" s="1149"/>
      <c r="W37" s="1149"/>
      <c r="X37" s="1149"/>
      <c r="Y37" s="1149"/>
      <c r="Z37" s="1149"/>
      <c r="AA37" s="1149"/>
      <c r="AB37" s="1149"/>
      <c r="AC37" s="1149"/>
      <c r="AD37" s="1149"/>
      <c r="AE37" s="1149"/>
      <c r="AF37" s="1149"/>
      <c r="AG37" s="1149"/>
      <c r="AH37" s="1149"/>
      <c r="AI37" s="1149"/>
      <c r="AJ37" s="1149"/>
      <c r="AK37" s="1149"/>
      <c r="AL37" s="1149"/>
      <c r="AM37" s="1149"/>
      <c r="AN37" s="1149"/>
      <c r="AO37" s="1149"/>
      <c r="AP37" s="1149"/>
      <c r="AQ37" s="1149"/>
      <c r="AR37" s="1149"/>
      <c r="AS37" s="1149"/>
      <c r="AT37" s="1149"/>
      <c r="AU37" s="1149"/>
      <c r="AV37" s="1149"/>
      <c r="AW37" s="1149"/>
      <c r="AX37" s="1149"/>
      <c r="AY37" s="1149"/>
      <c r="AZ37" s="1149"/>
      <c r="BA37" s="1149"/>
      <c r="BB37" s="1149"/>
      <c r="BC37" s="1149"/>
      <c r="BD37" s="1149"/>
      <c r="BE37" s="1149"/>
      <c r="BF37" s="1149"/>
      <c r="BG37" s="1149"/>
      <c r="BH37" s="1149"/>
      <c r="BI37" s="1149"/>
      <c r="BJ37" s="1149"/>
      <c r="BK37" s="1149"/>
      <c r="BL37" s="1149"/>
      <c r="BM37" s="1149"/>
      <c r="BN37" s="1149"/>
      <c r="BO37" s="1149"/>
      <c r="BP37" s="1149"/>
      <c r="BQ37" s="1149"/>
      <c r="BR37" s="1149"/>
      <c r="BS37" s="1149"/>
      <c r="BT37" s="1149"/>
      <c r="BU37" s="1149"/>
      <c r="BV37" s="1149"/>
      <c r="BW37" s="1149"/>
      <c r="BX37" s="1149"/>
      <c r="BY37" s="1149"/>
      <c r="BZ37" s="1149"/>
      <c r="CA37" s="1149"/>
      <c r="CB37" s="1149"/>
      <c r="CC37" s="1149"/>
      <c r="CD37" s="1149"/>
      <c r="CE37" s="1149"/>
      <c r="CF37" s="1149"/>
      <c r="CG37" s="1149"/>
      <c r="CH37" s="1149"/>
      <c r="CI37" s="1149"/>
      <c r="CJ37" s="1149"/>
      <c r="CK37" s="1149"/>
      <c r="CL37" s="1149"/>
      <c r="CM37" s="1149"/>
      <c r="CN37" s="1149"/>
      <c r="CO37" s="1149"/>
      <c r="CP37" s="1149"/>
      <c r="CQ37" s="1149"/>
      <c r="CR37" s="1149"/>
      <c r="CS37" s="1149"/>
    </row>
    <row r="38" spans="2:97" s="89" customFormat="1" ht="16.5" customHeight="1">
      <c r="B38" s="499" t="s">
        <v>351</v>
      </c>
      <c r="C38" s="341" t="s">
        <v>136</v>
      </c>
      <c r="D38" s="341"/>
      <c r="E38" s="341"/>
      <c r="F38" s="341"/>
      <c r="G38" s="341"/>
      <c r="H38" s="341"/>
      <c r="I38" s="341"/>
      <c r="J38" s="341"/>
      <c r="K38" s="341"/>
      <c r="L38" s="343"/>
      <c r="M38" s="344"/>
      <c r="N38" s="344"/>
      <c r="O38" s="344"/>
      <c r="P38" s="344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</row>
    <row r="39" s="438" customFormat="1" ht="16.5" customHeight="1"/>
    <row r="40" s="542" customFormat="1" ht="16.5" customHeight="1">
      <c r="I40" s="543"/>
    </row>
    <row r="41" spans="2:16" s="544" customFormat="1" ht="16.5" customHeight="1">
      <c r="B41" s="1844" t="s">
        <v>104</v>
      </c>
      <c r="C41" s="1844"/>
      <c r="D41" s="1844"/>
      <c r="E41" s="1844"/>
      <c r="F41" s="1844"/>
      <c r="G41" s="1844"/>
      <c r="H41" s="1844"/>
      <c r="I41" s="1844"/>
      <c r="J41" s="1844"/>
      <c r="K41" s="1844"/>
      <c r="L41" s="1844"/>
      <c r="M41" s="1844"/>
      <c r="N41" s="1844"/>
      <c r="O41" s="1844"/>
      <c r="P41" s="1844"/>
    </row>
    <row r="42" spans="2:16" s="324" customFormat="1" ht="16.5" customHeight="1">
      <c r="B42" s="1833" t="s">
        <v>106</v>
      </c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3"/>
    </row>
    <row r="43" spans="2:97" s="354" customFormat="1" ht="16.5" customHeight="1">
      <c r="B43" s="1835" t="s">
        <v>105</v>
      </c>
      <c r="C43" s="1835"/>
      <c r="D43" s="1835"/>
      <c r="E43" s="1835"/>
      <c r="F43" s="1835"/>
      <c r="G43" s="1835"/>
      <c r="H43" s="1835"/>
      <c r="I43" s="1835"/>
      <c r="J43" s="1835"/>
      <c r="K43" s="1835"/>
      <c r="L43" s="1835"/>
      <c r="M43" s="1835"/>
      <c r="N43" s="1835"/>
      <c r="O43" s="1835"/>
      <c r="P43" s="183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</row>
    <row r="44" spans="2:95" s="812" customFormat="1" ht="16.5" customHeight="1">
      <c r="B44" s="885" t="s">
        <v>351</v>
      </c>
      <c r="C44" s="895" t="s">
        <v>234</v>
      </c>
      <c r="D44" s="896"/>
      <c r="E44" s="885"/>
      <c r="F44" s="885"/>
      <c r="G44" s="885"/>
      <c r="H44" s="885"/>
      <c r="I44" s="885"/>
      <c r="J44" s="885"/>
      <c r="K44" s="885"/>
      <c r="L44" s="886"/>
      <c r="M44" s="886"/>
      <c r="N44" s="886"/>
      <c r="O44" s="886"/>
      <c r="P44" s="886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</row>
    <row r="45" spans="2:95" s="812" customFormat="1" ht="16.5" customHeight="1">
      <c r="B45" s="885" t="s">
        <v>351</v>
      </c>
      <c r="C45" s="895" t="s">
        <v>808</v>
      </c>
      <c r="D45" s="896"/>
      <c r="E45" s="885"/>
      <c r="F45" s="885"/>
      <c r="G45" s="885"/>
      <c r="H45" s="885"/>
      <c r="I45" s="885"/>
      <c r="J45" s="885"/>
      <c r="K45" s="885"/>
      <c r="L45" s="886"/>
      <c r="M45" s="886"/>
      <c r="N45" s="886"/>
      <c r="O45" s="886"/>
      <c r="P45" s="886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4"/>
      <c r="CJ45" s="344"/>
      <c r="CK45" s="344"/>
      <c r="CL45" s="344"/>
      <c r="CM45" s="344"/>
      <c r="CN45" s="344"/>
      <c r="CO45" s="344"/>
      <c r="CP45" s="344"/>
      <c r="CQ45" s="344"/>
    </row>
    <row r="46" spans="1:16" s="893" customFormat="1" ht="16.5" customHeight="1">
      <c r="A46" s="887"/>
      <c r="B46" s="885" t="s">
        <v>351</v>
      </c>
      <c r="C46" s="895" t="s">
        <v>809</v>
      </c>
      <c r="D46" s="896"/>
      <c r="E46" s="885"/>
      <c r="F46" s="885"/>
      <c r="G46" s="885"/>
      <c r="H46" s="885"/>
      <c r="I46" s="885"/>
      <c r="J46" s="885"/>
      <c r="K46" s="885"/>
      <c r="L46" s="885"/>
      <c r="M46" s="885"/>
      <c r="N46" s="886"/>
      <c r="O46" s="812"/>
      <c r="P46" s="812"/>
    </row>
    <row r="47" s="438" customFormat="1" ht="16.5" customHeight="1"/>
    <row r="48" s="365" customFormat="1" ht="16.5" customHeight="1">
      <c r="I48" s="366"/>
    </row>
    <row r="49" spans="2:16" s="367" customFormat="1" ht="16.5" customHeight="1">
      <c r="B49" s="1836" t="s">
        <v>384</v>
      </c>
      <c r="C49" s="1836"/>
      <c r="D49" s="1836"/>
      <c r="E49" s="1836"/>
      <c r="F49" s="1836"/>
      <c r="G49" s="1836"/>
      <c r="H49" s="1836"/>
      <c r="I49" s="1836"/>
      <c r="J49" s="1836"/>
      <c r="K49" s="1836"/>
      <c r="L49" s="1836"/>
      <c r="M49" s="1836"/>
      <c r="N49" s="1836"/>
      <c r="O49" s="1836"/>
      <c r="P49" s="1836"/>
    </row>
    <row r="50" spans="2:16" s="324" customFormat="1" ht="16.5" customHeight="1">
      <c r="B50" s="1833" t="s">
        <v>103</v>
      </c>
      <c r="C50" s="1833"/>
      <c r="D50" s="1833"/>
      <c r="E50" s="1833"/>
      <c r="F50" s="1833"/>
      <c r="G50" s="1833"/>
      <c r="H50" s="1833"/>
      <c r="I50" s="1833"/>
      <c r="J50" s="1833"/>
      <c r="K50" s="1833"/>
      <c r="L50" s="1833"/>
      <c r="M50" s="1833"/>
      <c r="N50" s="1833"/>
      <c r="O50" s="1833"/>
      <c r="P50" s="1833"/>
    </row>
    <row r="51" spans="2:97" s="354" customFormat="1" ht="16.5" customHeight="1">
      <c r="B51" s="1835" t="s">
        <v>750</v>
      </c>
      <c r="C51" s="1835"/>
      <c r="D51" s="1835"/>
      <c r="E51" s="1835"/>
      <c r="F51" s="1835"/>
      <c r="G51" s="1835"/>
      <c r="H51" s="1835"/>
      <c r="I51" s="1835"/>
      <c r="J51" s="1835"/>
      <c r="K51" s="1835"/>
      <c r="L51" s="1835"/>
      <c r="M51" s="1835"/>
      <c r="N51" s="1835"/>
      <c r="O51" s="1835"/>
      <c r="P51" s="183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355"/>
      <c r="AY51" s="355"/>
      <c r="AZ51" s="355"/>
      <c r="BA51" s="355"/>
      <c r="BB51" s="355"/>
      <c r="BC51" s="355"/>
      <c r="BD51" s="355"/>
      <c r="BE51" s="355"/>
      <c r="BF51" s="355"/>
      <c r="BG51" s="355"/>
      <c r="BH51" s="355"/>
      <c r="BI51" s="355"/>
      <c r="BJ51" s="355"/>
      <c r="BK51" s="355"/>
      <c r="BL51" s="355"/>
      <c r="BM51" s="355"/>
      <c r="BN51" s="355"/>
      <c r="BO51" s="355"/>
      <c r="BP51" s="355"/>
      <c r="BQ51" s="355"/>
      <c r="BR51" s="355"/>
      <c r="BS51" s="355"/>
      <c r="BT51" s="355"/>
      <c r="BU51" s="355"/>
      <c r="BV51" s="355"/>
      <c r="BW51" s="355"/>
      <c r="BX51" s="355"/>
      <c r="BY51" s="355"/>
      <c r="BZ51" s="355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355"/>
      <c r="CL51" s="355"/>
      <c r="CM51" s="355"/>
      <c r="CN51" s="355"/>
      <c r="CO51" s="355"/>
      <c r="CP51" s="355"/>
      <c r="CQ51" s="355"/>
      <c r="CR51" s="355"/>
      <c r="CS51" s="355"/>
    </row>
    <row r="52" spans="1:123" s="922" customFormat="1" ht="16.5" customHeight="1">
      <c r="A52" s="89"/>
      <c r="B52" s="926" t="s">
        <v>351</v>
      </c>
      <c r="C52" s="341" t="s">
        <v>666</v>
      </c>
      <c r="D52" s="341"/>
      <c r="E52" s="341"/>
      <c r="F52" s="341"/>
      <c r="G52" s="341"/>
      <c r="H52" s="341"/>
      <c r="I52" s="341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</row>
    <row r="53" spans="1:123" s="922" customFormat="1" ht="16.5" customHeight="1">
      <c r="A53" s="89"/>
      <c r="B53" s="926" t="s">
        <v>351</v>
      </c>
      <c r="C53" s="341" t="s">
        <v>557</v>
      </c>
      <c r="D53" s="341"/>
      <c r="E53" s="341"/>
      <c r="F53" s="341"/>
      <c r="G53" s="341"/>
      <c r="H53" s="341"/>
      <c r="I53" s="341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</row>
    <row r="54" spans="1:123" s="922" customFormat="1" ht="16.5" customHeight="1">
      <c r="A54" s="89"/>
      <c r="B54" s="926" t="s">
        <v>351</v>
      </c>
      <c r="C54" s="341" t="s">
        <v>558</v>
      </c>
      <c r="D54" s="341"/>
      <c r="E54" s="341"/>
      <c r="F54" s="341"/>
      <c r="G54" s="341"/>
      <c r="H54" s="341"/>
      <c r="I54" s="341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</row>
    <row r="55" spans="1:123" s="922" customFormat="1" ht="16.5" customHeight="1">
      <c r="A55" s="89"/>
      <c r="B55" s="926" t="s">
        <v>351</v>
      </c>
      <c r="C55" s="341" t="s">
        <v>822</v>
      </c>
      <c r="D55" s="341"/>
      <c r="E55" s="341"/>
      <c r="F55" s="341"/>
      <c r="G55" s="341"/>
      <c r="H55" s="341"/>
      <c r="I55" s="341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</row>
    <row r="56" spans="1:123" s="922" customFormat="1" ht="16.5" customHeight="1">
      <c r="A56" s="89"/>
      <c r="B56" s="926" t="s">
        <v>351</v>
      </c>
      <c r="C56" s="341" t="s">
        <v>823</v>
      </c>
      <c r="D56" s="341"/>
      <c r="E56" s="341"/>
      <c r="F56" s="341"/>
      <c r="G56" s="341"/>
      <c r="H56" s="341"/>
      <c r="I56" s="341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</row>
    <row r="57" spans="1:123" s="922" customFormat="1" ht="16.5" customHeight="1">
      <c r="A57" s="89"/>
      <c r="B57" s="926" t="s">
        <v>351</v>
      </c>
      <c r="C57" s="341" t="s">
        <v>559</v>
      </c>
      <c r="D57" s="341"/>
      <c r="E57" s="341"/>
      <c r="F57" s="341"/>
      <c r="G57" s="341"/>
      <c r="H57" s="341"/>
      <c r="I57" s="341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</row>
    <row r="58" spans="1:123" s="922" customFormat="1" ht="16.5" customHeight="1">
      <c r="A58" s="89"/>
      <c r="B58" s="926" t="s">
        <v>351</v>
      </c>
      <c r="C58" s="341" t="s">
        <v>667</v>
      </c>
      <c r="D58" s="341"/>
      <c r="E58" s="341"/>
      <c r="F58" s="341"/>
      <c r="G58" s="341"/>
      <c r="H58" s="341"/>
      <c r="I58" s="341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</row>
    <row r="59" s="438" customFormat="1" ht="16.5" customHeight="1"/>
    <row r="60" s="356" customFormat="1" ht="16.5" customHeight="1">
      <c r="I60" s="357"/>
    </row>
    <row r="61" spans="2:16" s="358" customFormat="1" ht="16.5" customHeight="1">
      <c r="B61" s="1837" t="s">
        <v>457</v>
      </c>
      <c r="C61" s="1837"/>
      <c r="D61" s="1837"/>
      <c r="E61" s="1837"/>
      <c r="F61" s="1837"/>
      <c r="G61" s="1837"/>
      <c r="H61" s="1837"/>
      <c r="I61" s="1837"/>
      <c r="J61" s="1837"/>
      <c r="K61" s="1837"/>
      <c r="L61" s="1837"/>
      <c r="M61" s="1837"/>
      <c r="N61" s="1837"/>
      <c r="O61" s="1837"/>
      <c r="P61" s="1837"/>
    </row>
    <row r="62" spans="2:16" s="324" customFormat="1" ht="16.5" customHeight="1">
      <c r="B62" s="1833" t="s">
        <v>121</v>
      </c>
      <c r="C62" s="1833"/>
      <c r="D62" s="1833"/>
      <c r="E62" s="1833"/>
      <c r="F62" s="1833"/>
      <c r="G62" s="1833"/>
      <c r="H62" s="1833"/>
      <c r="I62" s="1833"/>
      <c r="J62" s="1833"/>
      <c r="K62" s="1833"/>
      <c r="L62" s="1833"/>
      <c r="M62" s="1833"/>
      <c r="N62" s="1833"/>
      <c r="O62" s="1833"/>
      <c r="P62" s="1833"/>
    </row>
    <row r="63" spans="2:97" s="351" customFormat="1" ht="16.5" customHeight="1">
      <c r="B63" s="1834" t="s">
        <v>463</v>
      </c>
      <c r="C63" s="1834"/>
      <c r="D63" s="1834"/>
      <c r="E63" s="1834"/>
      <c r="F63" s="1834"/>
      <c r="G63" s="1834"/>
      <c r="H63" s="1834"/>
      <c r="I63" s="1834"/>
      <c r="J63" s="1834"/>
      <c r="K63" s="1834"/>
      <c r="L63" s="1834"/>
      <c r="M63" s="1834"/>
      <c r="N63" s="1834"/>
      <c r="O63" s="1834"/>
      <c r="P63" s="1834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2"/>
      <c r="CC63" s="352"/>
      <c r="CD63" s="352"/>
      <c r="CE63" s="352"/>
      <c r="CF63" s="352"/>
      <c r="CG63" s="352"/>
      <c r="CH63" s="352"/>
      <c r="CI63" s="352"/>
      <c r="CJ63" s="352"/>
      <c r="CK63" s="352"/>
      <c r="CL63" s="352"/>
      <c r="CM63" s="352"/>
      <c r="CN63" s="352"/>
      <c r="CO63" s="352"/>
      <c r="CP63" s="352"/>
      <c r="CQ63" s="352"/>
      <c r="CR63" s="352"/>
      <c r="CS63" s="352"/>
    </row>
    <row r="64" spans="2:9" s="89" customFormat="1" ht="16.5" customHeight="1">
      <c r="B64" s="340" t="s">
        <v>351</v>
      </c>
      <c r="C64" s="771" t="s">
        <v>398</v>
      </c>
      <c r="D64" s="342"/>
      <c r="E64" s="342"/>
      <c r="F64" s="342"/>
      <c r="G64" s="342"/>
      <c r="H64" s="342"/>
      <c r="I64" s="342"/>
    </row>
    <row r="65" spans="2:9" s="89" customFormat="1" ht="16.5" customHeight="1">
      <c r="B65" s="340" t="s">
        <v>351</v>
      </c>
      <c r="C65" s="771" t="s">
        <v>400</v>
      </c>
      <c r="D65" s="342"/>
      <c r="E65" s="342"/>
      <c r="F65" s="342"/>
      <c r="G65" s="342"/>
      <c r="H65" s="342"/>
      <c r="I65" s="342"/>
    </row>
    <row r="66" spans="2:9" s="89" customFormat="1" ht="16.5" customHeight="1">
      <c r="B66" s="340" t="s">
        <v>351</v>
      </c>
      <c r="C66" s="771" t="s">
        <v>586</v>
      </c>
      <c r="D66" s="342"/>
      <c r="E66" s="342"/>
      <c r="F66" s="342"/>
      <c r="G66" s="342"/>
      <c r="H66" s="342"/>
      <c r="I66" s="342"/>
    </row>
    <row r="67" spans="2:9" s="89" customFormat="1" ht="16.5" customHeight="1">
      <c r="B67" s="340" t="s">
        <v>351</v>
      </c>
      <c r="C67" s="771" t="s">
        <v>399</v>
      </c>
      <c r="D67" s="342"/>
      <c r="E67" s="342"/>
      <c r="F67" s="342"/>
      <c r="G67" s="342"/>
      <c r="H67" s="342"/>
      <c r="I67" s="342"/>
    </row>
    <row r="68" s="438" customFormat="1" ht="16.5" customHeight="1"/>
    <row r="69" s="359" customFormat="1" ht="16.5" customHeight="1">
      <c r="I69" s="360"/>
    </row>
    <row r="70" spans="2:16" s="361" customFormat="1" ht="16.5" customHeight="1">
      <c r="B70" s="1838" t="s">
        <v>446</v>
      </c>
      <c r="C70" s="1838"/>
      <c r="D70" s="1838"/>
      <c r="E70" s="1838"/>
      <c r="F70" s="1838"/>
      <c r="G70" s="1838"/>
      <c r="H70" s="1838"/>
      <c r="I70" s="1838"/>
      <c r="J70" s="1838"/>
      <c r="K70" s="1838"/>
      <c r="L70" s="1838"/>
      <c r="M70" s="1838"/>
      <c r="N70" s="1838"/>
      <c r="O70" s="1838"/>
      <c r="P70" s="1838"/>
    </row>
    <row r="71" spans="2:16" s="324" customFormat="1" ht="16.5" customHeight="1">
      <c r="B71" s="1833" t="s">
        <v>102</v>
      </c>
      <c r="C71" s="1833"/>
      <c r="D71" s="1833"/>
      <c r="E71" s="1833"/>
      <c r="F71" s="1833"/>
      <c r="G71" s="1833"/>
      <c r="H71" s="1833"/>
      <c r="I71" s="1833"/>
      <c r="J71" s="1833"/>
      <c r="K71" s="1833"/>
      <c r="L71" s="1833"/>
      <c r="M71" s="1833"/>
      <c r="N71" s="1833"/>
      <c r="O71" s="1833"/>
      <c r="P71" s="1833"/>
    </row>
    <row r="72" spans="2:97" s="351" customFormat="1" ht="16.5" customHeight="1">
      <c r="B72" s="1834" t="s">
        <v>751</v>
      </c>
      <c r="C72" s="1834"/>
      <c r="D72" s="1834"/>
      <c r="E72" s="1834"/>
      <c r="F72" s="1834"/>
      <c r="G72" s="1834"/>
      <c r="H72" s="1834"/>
      <c r="I72" s="1834"/>
      <c r="J72" s="1834"/>
      <c r="K72" s="1834"/>
      <c r="L72" s="1834"/>
      <c r="M72" s="1834"/>
      <c r="N72" s="1834"/>
      <c r="O72" s="1834"/>
      <c r="P72" s="1834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52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352"/>
      <c r="BC72" s="352"/>
      <c r="BD72" s="352"/>
      <c r="BE72" s="352"/>
      <c r="BF72" s="352"/>
      <c r="BG72" s="352"/>
      <c r="BH72" s="352"/>
      <c r="BI72" s="352"/>
      <c r="BJ72" s="352"/>
      <c r="BK72" s="352"/>
      <c r="BL72" s="352"/>
      <c r="BM72" s="352"/>
      <c r="BN72" s="352"/>
      <c r="BO72" s="352"/>
      <c r="BP72" s="352"/>
      <c r="BQ72" s="352"/>
      <c r="BR72" s="352"/>
      <c r="BS72" s="352"/>
      <c r="BT72" s="352"/>
      <c r="BU72" s="352"/>
      <c r="BV72" s="352"/>
      <c r="BW72" s="352"/>
      <c r="BX72" s="352"/>
      <c r="BY72" s="352"/>
      <c r="BZ72" s="352"/>
      <c r="CA72" s="352"/>
      <c r="CB72" s="352"/>
      <c r="CC72" s="352"/>
      <c r="CD72" s="352"/>
      <c r="CE72" s="352"/>
      <c r="CF72" s="352"/>
      <c r="CG72" s="352"/>
      <c r="CH72" s="352"/>
      <c r="CI72" s="352"/>
      <c r="CJ72" s="352"/>
      <c r="CK72" s="352"/>
      <c r="CL72" s="352"/>
      <c r="CM72" s="352"/>
      <c r="CN72" s="352"/>
      <c r="CO72" s="352"/>
      <c r="CP72" s="352"/>
      <c r="CQ72" s="352"/>
      <c r="CR72" s="352"/>
      <c r="CS72" s="352"/>
    </row>
    <row r="73" spans="1:97" ht="15.75">
      <c r="A73" s="420"/>
      <c r="B73" s="421" t="s">
        <v>351</v>
      </c>
      <c r="C73" s="446" t="s">
        <v>762</v>
      </c>
      <c r="D73" s="447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3"/>
      <c r="AZ73" s="423"/>
      <c r="BA73" s="423"/>
      <c r="BB73" s="423"/>
      <c r="BC73" s="423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3"/>
      <c r="CE73" s="423"/>
      <c r="CF73" s="423"/>
      <c r="CG73" s="423"/>
      <c r="CH73" s="423"/>
      <c r="CI73" s="423"/>
      <c r="CJ73" s="423"/>
      <c r="CK73" s="423"/>
      <c r="CL73" s="423"/>
      <c r="CM73" s="423"/>
      <c r="CN73" s="423"/>
      <c r="CO73" s="423"/>
      <c r="CP73" s="423"/>
      <c r="CQ73" s="423"/>
      <c r="CR73" s="423"/>
      <c r="CS73" s="423"/>
    </row>
    <row r="74" spans="1:97" ht="15.75">
      <c r="A74" s="420"/>
      <c r="B74" s="421" t="s">
        <v>351</v>
      </c>
      <c r="C74" s="446" t="s">
        <v>763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23"/>
      <c r="AF74" s="423"/>
      <c r="AG74" s="423"/>
      <c r="AH74" s="423"/>
      <c r="AI74" s="423"/>
      <c r="AJ74" s="423"/>
      <c r="AK74" s="423"/>
      <c r="AL74" s="423"/>
      <c r="AM74" s="423"/>
      <c r="AN74" s="423"/>
      <c r="AO74" s="423"/>
      <c r="AP74" s="423"/>
      <c r="AQ74" s="423"/>
      <c r="AR74" s="423"/>
      <c r="AS74" s="423"/>
      <c r="AT74" s="423"/>
      <c r="AU74" s="423"/>
      <c r="AV74" s="423"/>
      <c r="AW74" s="423"/>
      <c r="AX74" s="423"/>
      <c r="AY74" s="423"/>
      <c r="AZ74" s="423"/>
      <c r="BA74" s="423"/>
      <c r="BB74" s="423"/>
      <c r="BC74" s="423"/>
      <c r="BD74" s="423"/>
      <c r="BE74" s="423"/>
      <c r="BF74" s="423"/>
      <c r="BG74" s="423"/>
      <c r="BH74" s="423"/>
      <c r="BI74" s="423"/>
      <c r="BJ74" s="423"/>
      <c r="BK74" s="423"/>
      <c r="BL74" s="423"/>
      <c r="BM74" s="423"/>
      <c r="BN74" s="423"/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23"/>
      <c r="CB74" s="423"/>
      <c r="CC74" s="423"/>
      <c r="CD74" s="423"/>
      <c r="CE74" s="423"/>
      <c r="CF74" s="423"/>
      <c r="CG74" s="423"/>
      <c r="CH74" s="423"/>
      <c r="CI74" s="423"/>
      <c r="CJ74" s="423"/>
      <c r="CK74" s="423"/>
      <c r="CL74" s="423"/>
      <c r="CM74" s="423"/>
      <c r="CN74" s="423"/>
      <c r="CO74" s="423"/>
      <c r="CP74" s="423"/>
      <c r="CQ74" s="423"/>
      <c r="CR74" s="423"/>
      <c r="CS74" s="423"/>
    </row>
    <row r="75" spans="1:97" ht="15.75">
      <c r="A75" s="420"/>
      <c r="B75" s="1226" t="s">
        <v>351</v>
      </c>
      <c r="C75" s="446" t="s">
        <v>764</v>
      </c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3"/>
      <c r="BL75" s="423"/>
      <c r="BM75" s="423"/>
      <c r="BN75" s="423"/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23"/>
      <c r="CB75" s="423"/>
      <c r="CC75" s="423"/>
      <c r="CD75" s="423"/>
      <c r="CE75" s="423"/>
      <c r="CF75" s="423"/>
      <c r="CG75" s="423"/>
      <c r="CH75" s="423"/>
      <c r="CI75" s="423"/>
      <c r="CJ75" s="423"/>
      <c r="CK75" s="423"/>
      <c r="CL75" s="423"/>
      <c r="CM75" s="423"/>
      <c r="CN75" s="423"/>
      <c r="CO75" s="423"/>
      <c r="CP75" s="423"/>
      <c r="CQ75" s="423"/>
      <c r="CR75" s="423"/>
      <c r="CS75" s="423"/>
    </row>
    <row r="76" spans="1:97" ht="15.75">
      <c r="A76" s="420"/>
      <c r="B76" s="421" t="s">
        <v>351</v>
      </c>
      <c r="C76" s="446" t="s">
        <v>765</v>
      </c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3"/>
      <c r="AZ76" s="423"/>
      <c r="BA76" s="423"/>
      <c r="BB76" s="423"/>
      <c r="BC76" s="423"/>
      <c r="BD76" s="423"/>
      <c r="BE76" s="423"/>
      <c r="BF76" s="423"/>
      <c r="BG76" s="423"/>
      <c r="BH76" s="423"/>
      <c r="BI76" s="423"/>
      <c r="BJ76" s="423"/>
      <c r="BK76" s="423"/>
      <c r="BL76" s="423"/>
      <c r="BM76" s="423"/>
      <c r="BN76" s="423"/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23"/>
      <c r="CB76" s="423"/>
      <c r="CC76" s="423"/>
      <c r="CD76" s="423"/>
      <c r="CE76" s="423"/>
      <c r="CF76" s="423"/>
      <c r="CG76" s="423"/>
      <c r="CH76" s="423"/>
      <c r="CI76" s="423"/>
      <c r="CJ76" s="423"/>
      <c r="CK76" s="423"/>
      <c r="CL76" s="423"/>
      <c r="CM76" s="423"/>
      <c r="CN76" s="423"/>
      <c r="CO76" s="423"/>
      <c r="CP76" s="423"/>
      <c r="CQ76" s="423"/>
      <c r="CR76" s="423"/>
      <c r="CS76" s="423"/>
    </row>
    <row r="77" spans="1:97" ht="15.75">
      <c r="A77" s="420"/>
      <c r="B77" s="421" t="s">
        <v>351</v>
      </c>
      <c r="C77" s="446" t="s">
        <v>766</v>
      </c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3"/>
      <c r="AH77" s="423"/>
      <c r="AI77" s="423"/>
      <c r="AJ77" s="423"/>
      <c r="AK77" s="423"/>
      <c r="AL77" s="423"/>
      <c r="AM77" s="423"/>
      <c r="AN77" s="423"/>
      <c r="AO77" s="423"/>
      <c r="AP77" s="423"/>
      <c r="AQ77" s="423"/>
      <c r="AR77" s="423"/>
      <c r="AS77" s="423"/>
      <c r="AT77" s="423"/>
      <c r="AU77" s="423"/>
      <c r="AV77" s="423"/>
      <c r="AW77" s="423"/>
      <c r="AX77" s="423"/>
      <c r="AY77" s="423"/>
      <c r="AZ77" s="423"/>
      <c r="BA77" s="423"/>
      <c r="BB77" s="423"/>
      <c r="BC77" s="423"/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3"/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23"/>
      <c r="CB77" s="423"/>
      <c r="CC77" s="423"/>
      <c r="CD77" s="423"/>
      <c r="CE77" s="423"/>
      <c r="CF77" s="423"/>
      <c r="CG77" s="423"/>
      <c r="CH77" s="423"/>
      <c r="CI77" s="423"/>
      <c r="CJ77" s="423"/>
      <c r="CK77" s="423"/>
      <c r="CL77" s="423"/>
      <c r="CM77" s="423"/>
      <c r="CN77" s="423"/>
      <c r="CO77" s="423"/>
      <c r="CP77" s="423"/>
      <c r="CQ77" s="423"/>
      <c r="CR77" s="423"/>
      <c r="CS77" s="423"/>
    </row>
    <row r="78" spans="1:97" ht="15.75">
      <c r="A78" s="420"/>
      <c r="B78" s="421" t="s">
        <v>351</v>
      </c>
      <c r="C78" s="446" t="s">
        <v>767</v>
      </c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23"/>
      <c r="CB78" s="423"/>
      <c r="CC78" s="423"/>
      <c r="CD78" s="423"/>
      <c r="CE78" s="423"/>
      <c r="CF78" s="423"/>
      <c r="CG78" s="423"/>
      <c r="CH78" s="423"/>
      <c r="CI78" s="423"/>
      <c r="CJ78" s="423"/>
      <c r="CK78" s="423"/>
      <c r="CL78" s="423"/>
      <c r="CM78" s="423"/>
      <c r="CN78" s="423"/>
      <c r="CO78" s="423"/>
      <c r="CP78" s="423"/>
      <c r="CQ78" s="423"/>
      <c r="CR78" s="423"/>
      <c r="CS78" s="423"/>
    </row>
    <row r="79" s="438" customFormat="1" ht="16.5" customHeight="1"/>
    <row r="80" s="1069" customFormat="1" ht="16.5" customHeight="1">
      <c r="I80" s="1070"/>
    </row>
    <row r="81" spans="2:16" s="1071" customFormat="1" ht="16.5" customHeight="1">
      <c r="B81" s="1832" t="s">
        <v>537</v>
      </c>
      <c r="C81" s="1832"/>
      <c r="D81" s="1832"/>
      <c r="E81" s="1832"/>
      <c r="F81" s="1832"/>
      <c r="G81" s="1832"/>
      <c r="H81" s="1832"/>
      <c r="I81" s="1832"/>
      <c r="J81" s="1832"/>
      <c r="K81" s="1832"/>
      <c r="L81" s="1832"/>
      <c r="M81" s="1832"/>
      <c r="N81" s="1832"/>
      <c r="O81" s="1832"/>
      <c r="P81" s="1832"/>
    </row>
    <row r="82" spans="2:16" s="324" customFormat="1" ht="16.5" customHeight="1">
      <c r="B82" s="1833" t="s">
        <v>633</v>
      </c>
      <c r="C82" s="1833"/>
      <c r="D82" s="1833"/>
      <c r="E82" s="1833"/>
      <c r="F82" s="1833"/>
      <c r="G82" s="1833"/>
      <c r="H82" s="1833"/>
      <c r="I82" s="1833"/>
      <c r="J82" s="1833"/>
      <c r="K82" s="1833"/>
      <c r="L82" s="1833"/>
      <c r="M82" s="1833"/>
      <c r="N82" s="1833"/>
      <c r="O82" s="1833"/>
      <c r="P82" s="1833"/>
    </row>
    <row r="83" spans="2:97" s="445" customFormat="1" ht="16.5" customHeight="1">
      <c r="B83" s="1831" t="s">
        <v>632</v>
      </c>
      <c r="C83" s="1831"/>
      <c r="D83" s="1831"/>
      <c r="E83" s="1831"/>
      <c r="F83" s="1831"/>
      <c r="G83" s="1831"/>
      <c r="H83" s="1831"/>
      <c r="I83" s="1831"/>
      <c r="J83" s="1831"/>
      <c r="K83" s="1831"/>
      <c r="L83" s="1831"/>
      <c r="M83" s="1831"/>
      <c r="N83" s="1831"/>
      <c r="O83" s="1831"/>
      <c r="P83" s="1831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19"/>
      <c r="AK83" s="419"/>
      <c r="AL83" s="419"/>
      <c r="AM83" s="419"/>
      <c r="AN83" s="419"/>
      <c r="AO83" s="419"/>
      <c r="AP83" s="419"/>
      <c r="AQ83" s="419"/>
      <c r="AR83" s="419"/>
      <c r="AS83" s="419"/>
      <c r="AT83" s="419"/>
      <c r="AU83" s="419"/>
      <c r="AV83" s="419"/>
      <c r="AW83" s="419"/>
      <c r="AX83" s="419"/>
      <c r="AY83" s="419"/>
      <c r="AZ83" s="419"/>
      <c r="BA83" s="419"/>
      <c r="BB83" s="419"/>
      <c r="BC83" s="419"/>
      <c r="BD83" s="419"/>
      <c r="BE83" s="419"/>
      <c r="BF83" s="419"/>
      <c r="BG83" s="419"/>
      <c r="BH83" s="419"/>
      <c r="BI83" s="419"/>
      <c r="BJ83" s="419"/>
      <c r="BK83" s="419"/>
      <c r="BL83" s="419"/>
      <c r="BM83" s="419"/>
      <c r="BN83" s="419"/>
      <c r="BO83" s="419"/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19"/>
      <c r="CB83" s="419"/>
      <c r="CC83" s="419"/>
      <c r="CD83" s="419"/>
      <c r="CE83" s="419"/>
      <c r="CF83" s="419"/>
      <c r="CG83" s="419"/>
      <c r="CH83" s="419"/>
      <c r="CI83" s="419"/>
      <c r="CJ83" s="419"/>
      <c r="CK83" s="419"/>
      <c r="CL83" s="419"/>
      <c r="CM83" s="419"/>
      <c r="CN83" s="419"/>
      <c r="CO83" s="419"/>
      <c r="CP83" s="419"/>
      <c r="CQ83" s="419"/>
      <c r="CR83" s="419"/>
      <c r="CS83" s="419"/>
    </row>
    <row r="84" spans="2:97" s="420" customFormat="1" ht="15.75">
      <c r="B84" s="421" t="s">
        <v>351</v>
      </c>
      <c r="C84" s="446" t="s">
        <v>813</v>
      </c>
      <c r="D84" s="447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3"/>
      <c r="AH84" s="423"/>
      <c r="AI84" s="423"/>
      <c r="AJ84" s="423"/>
      <c r="AK84" s="423"/>
      <c r="AL84" s="423"/>
      <c r="AM84" s="423"/>
      <c r="AN84" s="423"/>
      <c r="AO84" s="423"/>
      <c r="AP84" s="423"/>
      <c r="AQ84" s="423"/>
      <c r="AR84" s="423"/>
      <c r="AS84" s="423"/>
      <c r="AT84" s="423"/>
      <c r="AU84" s="423"/>
      <c r="AV84" s="423"/>
      <c r="AW84" s="423"/>
      <c r="AX84" s="423"/>
      <c r="AY84" s="423"/>
      <c r="AZ84" s="423"/>
      <c r="BA84" s="423"/>
      <c r="BB84" s="423"/>
      <c r="BC84" s="423"/>
      <c r="BD84" s="423"/>
      <c r="BE84" s="423"/>
      <c r="BF84" s="423"/>
      <c r="BG84" s="423"/>
      <c r="BH84" s="423"/>
      <c r="BI84" s="423"/>
      <c r="BJ84" s="423"/>
      <c r="BK84" s="423"/>
      <c r="BL84" s="423"/>
      <c r="BM84" s="423"/>
      <c r="BN84" s="423"/>
      <c r="BO84" s="423"/>
      <c r="BP84" s="423"/>
      <c r="BQ84" s="423"/>
      <c r="BR84" s="423"/>
      <c r="BS84" s="423"/>
      <c r="BT84" s="423"/>
      <c r="BU84" s="423"/>
      <c r="BV84" s="423"/>
      <c r="BW84" s="423"/>
      <c r="BX84" s="423"/>
      <c r="BY84" s="423"/>
      <c r="BZ84" s="423"/>
      <c r="CA84" s="423"/>
      <c r="CB84" s="423"/>
      <c r="CC84" s="423"/>
      <c r="CD84" s="423"/>
      <c r="CE84" s="423"/>
      <c r="CF84" s="423"/>
      <c r="CG84" s="423"/>
      <c r="CH84" s="423"/>
      <c r="CI84" s="423"/>
      <c r="CJ84" s="423"/>
      <c r="CK84" s="423"/>
      <c r="CL84" s="423"/>
      <c r="CM84" s="423"/>
      <c r="CN84" s="423"/>
      <c r="CO84" s="423"/>
      <c r="CP84" s="423"/>
      <c r="CQ84" s="423"/>
      <c r="CR84" s="423"/>
      <c r="CS84" s="423"/>
    </row>
    <row r="85" spans="2:97" s="420" customFormat="1" ht="15.75">
      <c r="B85" s="421" t="s">
        <v>351</v>
      </c>
      <c r="C85" s="446" t="s">
        <v>814</v>
      </c>
      <c r="D85" s="447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3"/>
      <c r="AG85" s="423"/>
      <c r="AH85" s="423"/>
      <c r="AI85" s="423"/>
      <c r="AJ85" s="423"/>
      <c r="AK85" s="423"/>
      <c r="AL85" s="423"/>
      <c r="AM85" s="423"/>
      <c r="AN85" s="423"/>
      <c r="AO85" s="423"/>
      <c r="AP85" s="423"/>
      <c r="AQ85" s="423"/>
      <c r="AR85" s="423"/>
      <c r="AS85" s="423"/>
      <c r="AT85" s="423"/>
      <c r="AU85" s="423"/>
      <c r="AV85" s="423"/>
      <c r="AW85" s="423"/>
      <c r="AX85" s="423"/>
      <c r="AY85" s="423"/>
      <c r="AZ85" s="423"/>
      <c r="BA85" s="423"/>
      <c r="BB85" s="423"/>
      <c r="BC85" s="423"/>
      <c r="BD85" s="423"/>
      <c r="BE85" s="423"/>
      <c r="BF85" s="423"/>
      <c r="BG85" s="423"/>
      <c r="BH85" s="423"/>
      <c r="BI85" s="423"/>
      <c r="BJ85" s="423"/>
      <c r="BK85" s="423"/>
      <c r="BL85" s="423"/>
      <c r="BM85" s="423"/>
      <c r="BN85" s="423"/>
      <c r="BO85" s="423"/>
      <c r="BP85" s="423"/>
      <c r="BQ85" s="423"/>
      <c r="BR85" s="423"/>
      <c r="BS85" s="423"/>
      <c r="BT85" s="423"/>
      <c r="BU85" s="423"/>
      <c r="BV85" s="423"/>
      <c r="BW85" s="423"/>
      <c r="BX85" s="423"/>
      <c r="BY85" s="423"/>
      <c r="BZ85" s="423"/>
      <c r="CA85" s="423"/>
      <c r="CB85" s="423"/>
      <c r="CC85" s="423"/>
      <c r="CD85" s="423"/>
      <c r="CE85" s="423"/>
      <c r="CF85" s="423"/>
      <c r="CG85" s="423"/>
      <c r="CH85" s="423"/>
      <c r="CI85" s="423"/>
      <c r="CJ85" s="423"/>
      <c r="CK85" s="423"/>
      <c r="CL85" s="423"/>
      <c r="CM85" s="423"/>
      <c r="CN85" s="423"/>
      <c r="CO85" s="423"/>
      <c r="CP85" s="423"/>
      <c r="CQ85" s="423"/>
      <c r="CR85" s="423"/>
      <c r="CS85" s="423"/>
    </row>
    <row r="86" s="240" customFormat="1" ht="16.5" customHeight="1">
      <c r="G86" s="241"/>
    </row>
    <row r="87" s="1305" customFormat="1" ht="16.5" customHeight="1">
      <c r="I87" s="1306"/>
    </row>
    <row r="88" spans="2:16" s="1307" customFormat="1" ht="16.5" customHeight="1">
      <c r="B88" s="1846" t="s">
        <v>630</v>
      </c>
      <c r="C88" s="1846"/>
      <c r="D88" s="1846"/>
      <c r="E88" s="1846"/>
      <c r="F88" s="1846"/>
      <c r="G88" s="1846"/>
      <c r="H88" s="1846"/>
      <c r="I88" s="1846"/>
      <c r="J88" s="1846"/>
      <c r="K88" s="1846"/>
      <c r="L88" s="1846"/>
      <c r="M88" s="1846"/>
      <c r="N88" s="1846"/>
      <c r="O88" s="1846"/>
      <c r="P88" s="1846"/>
    </row>
    <row r="89" spans="2:16" s="324" customFormat="1" ht="16.5" customHeight="1">
      <c r="B89" s="1833" t="s">
        <v>631</v>
      </c>
      <c r="C89" s="1833"/>
      <c r="D89" s="1833"/>
      <c r="E89" s="1833"/>
      <c r="F89" s="1833"/>
      <c r="G89" s="1833"/>
      <c r="H89" s="1833"/>
      <c r="I89" s="1833"/>
      <c r="J89" s="1833"/>
      <c r="K89" s="1833"/>
      <c r="L89" s="1833"/>
      <c r="M89" s="1833"/>
      <c r="N89" s="1833"/>
      <c r="O89" s="1833"/>
      <c r="P89" s="1833"/>
    </row>
    <row r="90" spans="2:97" s="445" customFormat="1" ht="16.5" customHeight="1">
      <c r="B90" s="1831" t="s">
        <v>752</v>
      </c>
      <c r="C90" s="1831"/>
      <c r="D90" s="1831"/>
      <c r="E90" s="1831"/>
      <c r="F90" s="1831"/>
      <c r="G90" s="1831"/>
      <c r="H90" s="1831"/>
      <c r="I90" s="1831"/>
      <c r="J90" s="1831"/>
      <c r="K90" s="1831"/>
      <c r="L90" s="1831"/>
      <c r="M90" s="1831"/>
      <c r="N90" s="1831"/>
      <c r="O90" s="1831"/>
      <c r="P90" s="1831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19"/>
      <c r="AQ90" s="419"/>
      <c r="AR90" s="419"/>
      <c r="AS90" s="419"/>
      <c r="AT90" s="419"/>
      <c r="AU90" s="419"/>
      <c r="AV90" s="419"/>
      <c r="AW90" s="419"/>
      <c r="AX90" s="419"/>
      <c r="AY90" s="419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19"/>
      <c r="BL90" s="419"/>
      <c r="BM90" s="419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19"/>
      <c r="CB90" s="419"/>
      <c r="CC90" s="419"/>
      <c r="CD90" s="419"/>
      <c r="CE90" s="419"/>
      <c r="CF90" s="419"/>
      <c r="CG90" s="419"/>
      <c r="CH90" s="419"/>
      <c r="CI90" s="419"/>
      <c r="CJ90" s="419"/>
      <c r="CK90" s="419"/>
      <c r="CL90" s="419"/>
      <c r="CM90" s="419"/>
      <c r="CN90" s="419"/>
      <c r="CO90" s="419"/>
      <c r="CP90" s="419"/>
      <c r="CQ90" s="419"/>
      <c r="CR90" s="419"/>
      <c r="CS90" s="419"/>
    </row>
    <row r="91" spans="2:97" s="420" customFormat="1" ht="16.5" customHeight="1">
      <c r="B91" s="421" t="s">
        <v>351</v>
      </c>
      <c r="C91" s="446" t="s">
        <v>784</v>
      </c>
      <c r="D91" s="447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423"/>
      <c r="AQ91" s="423"/>
      <c r="AR91" s="423"/>
      <c r="AS91" s="423"/>
      <c r="AT91" s="423"/>
      <c r="AU91" s="423"/>
      <c r="AV91" s="423"/>
      <c r="AW91" s="423"/>
      <c r="AX91" s="423"/>
      <c r="AY91" s="423"/>
      <c r="AZ91" s="423"/>
      <c r="BA91" s="423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3"/>
      <c r="BM91" s="423"/>
      <c r="BN91" s="423"/>
      <c r="BO91" s="423"/>
      <c r="BP91" s="423"/>
      <c r="BQ91" s="423"/>
      <c r="BR91" s="423"/>
      <c r="BS91" s="423"/>
      <c r="BT91" s="423"/>
      <c r="BU91" s="423"/>
      <c r="BV91" s="423"/>
      <c r="BW91" s="423"/>
      <c r="BX91" s="423"/>
      <c r="BY91" s="423"/>
      <c r="BZ91" s="423"/>
      <c r="CA91" s="423"/>
      <c r="CB91" s="423"/>
      <c r="CC91" s="423"/>
      <c r="CD91" s="423"/>
      <c r="CE91" s="423"/>
      <c r="CF91" s="423"/>
      <c r="CG91" s="423"/>
      <c r="CH91" s="423"/>
      <c r="CI91" s="423"/>
      <c r="CJ91" s="423"/>
      <c r="CK91" s="423"/>
      <c r="CL91" s="423"/>
      <c r="CM91" s="423"/>
      <c r="CN91" s="423"/>
      <c r="CO91" s="423"/>
      <c r="CP91" s="423"/>
      <c r="CQ91" s="423"/>
      <c r="CR91" s="423"/>
      <c r="CS91" s="423"/>
    </row>
    <row r="92" spans="2:97" s="420" customFormat="1" ht="16.5" customHeight="1">
      <c r="B92" s="421" t="s">
        <v>351</v>
      </c>
      <c r="C92" s="446" t="s">
        <v>785</v>
      </c>
      <c r="D92" s="447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  <c r="AK92" s="423"/>
      <c r="AL92" s="423"/>
      <c r="AM92" s="423"/>
      <c r="AN92" s="423"/>
      <c r="AO92" s="423"/>
      <c r="AP92" s="423"/>
      <c r="AQ92" s="423"/>
      <c r="AR92" s="423"/>
      <c r="AS92" s="423"/>
      <c r="AT92" s="423"/>
      <c r="AU92" s="423"/>
      <c r="AV92" s="423"/>
      <c r="AW92" s="423"/>
      <c r="AX92" s="423"/>
      <c r="AY92" s="423"/>
      <c r="AZ92" s="423"/>
      <c r="BA92" s="423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3"/>
      <c r="BM92" s="423"/>
      <c r="BN92" s="423"/>
      <c r="BO92" s="423"/>
      <c r="BP92" s="423"/>
      <c r="BQ92" s="423"/>
      <c r="BR92" s="423"/>
      <c r="BS92" s="423"/>
      <c r="BT92" s="423"/>
      <c r="BU92" s="423"/>
      <c r="BV92" s="423"/>
      <c r="BW92" s="423"/>
      <c r="BX92" s="423"/>
      <c r="BY92" s="423"/>
      <c r="BZ92" s="423"/>
      <c r="CA92" s="423"/>
      <c r="CB92" s="423"/>
      <c r="CC92" s="423"/>
      <c r="CD92" s="423"/>
      <c r="CE92" s="423"/>
      <c r="CF92" s="423"/>
      <c r="CG92" s="423"/>
      <c r="CH92" s="423"/>
      <c r="CI92" s="423"/>
      <c r="CJ92" s="423"/>
      <c r="CK92" s="423"/>
      <c r="CL92" s="423"/>
      <c r="CM92" s="423"/>
      <c r="CN92" s="423"/>
      <c r="CO92" s="423"/>
      <c r="CP92" s="423"/>
      <c r="CQ92" s="423"/>
      <c r="CR92" s="423"/>
      <c r="CS92" s="423"/>
    </row>
    <row r="93" spans="2:97" s="420" customFormat="1" ht="16.5" customHeight="1">
      <c r="B93" s="421" t="s">
        <v>351</v>
      </c>
      <c r="C93" s="446" t="s">
        <v>562</v>
      </c>
      <c r="D93" s="447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3"/>
      <c r="AD93" s="423"/>
      <c r="AE93" s="423"/>
      <c r="AF93" s="423"/>
      <c r="AG93" s="423"/>
      <c r="AH93" s="423"/>
      <c r="AI93" s="423"/>
      <c r="AJ93" s="423"/>
      <c r="AK93" s="423"/>
      <c r="AL93" s="423"/>
      <c r="AM93" s="423"/>
      <c r="AN93" s="423"/>
      <c r="AO93" s="423"/>
      <c r="AP93" s="423"/>
      <c r="AQ93" s="423"/>
      <c r="AR93" s="423"/>
      <c r="AS93" s="423"/>
      <c r="AT93" s="423"/>
      <c r="AU93" s="423"/>
      <c r="AV93" s="423"/>
      <c r="AW93" s="423"/>
      <c r="AX93" s="423"/>
      <c r="AY93" s="423"/>
      <c r="AZ93" s="423"/>
      <c r="BA93" s="423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23"/>
      <c r="BV93" s="423"/>
      <c r="BW93" s="423"/>
      <c r="BX93" s="423"/>
      <c r="BY93" s="423"/>
      <c r="BZ93" s="423"/>
      <c r="CA93" s="423"/>
      <c r="CB93" s="423"/>
      <c r="CC93" s="423"/>
      <c r="CD93" s="423"/>
      <c r="CE93" s="423"/>
      <c r="CF93" s="423"/>
      <c r="CG93" s="423"/>
      <c r="CH93" s="423"/>
      <c r="CI93" s="423"/>
      <c r="CJ93" s="423"/>
      <c r="CK93" s="423"/>
      <c r="CL93" s="423"/>
      <c r="CM93" s="423"/>
      <c r="CN93" s="423"/>
      <c r="CO93" s="423"/>
      <c r="CP93" s="423"/>
      <c r="CQ93" s="423"/>
      <c r="CR93" s="423"/>
      <c r="CS93" s="423"/>
    </row>
    <row r="94" s="240" customFormat="1" ht="16.5" customHeight="1">
      <c r="G94" s="241"/>
    </row>
    <row r="95" s="856" customFormat="1" ht="16.5" customHeight="1">
      <c r="I95" s="857"/>
    </row>
    <row r="96" spans="2:16" s="858" customFormat="1" ht="16.5" customHeight="1">
      <c r="B96" s="1847" t="s">
        <v>753</v>
      </c>
      <c r="C96" s="1847"/>
      <c r="D96" s="1847"/>
      <c r="E96" s="1847"/>
      <c r="F96" s="1847"/>
      <c r="G96" s="1847"/>
      <c r="H96" s="1847"/>
      <c r="I96" s="1847"/>
      <c r="J96" s="1847"/>
      <c r="K96" s="1847"/>
      <c r="L96" s="1847"/>
      <c r="M96" s="1847"/>
      <c r="N96" s="1847"/>
      <c r="O96" s="1847"/>
      <c r="P96" s="1847"/>
    </row>
    <row r="97" spans="2:16" s="324" customFormat="1" ht="16.5" customHeight="1">
      <c r="B97" s="1833" t="s">
        <v>747</v>
      </c>
      <c r="C97" s="1833"/>
      <c r="D97" s="1833"/>
      <c r="E97" s="1833"/>
      <c r="F97" s="1833"/>
      <c r="G97" s="1833"/>
      <c r="H97" s="1833"/>
      <c r="I97" s="1833"/>
      <c r="J97" s="1833"/>
      <c r="K97" s="1833"/>
      <c r="L97" s="1833"/>
      <c r="M97" s="1833"/>
      <c r="N97" s="1833"/>
      <c r="O97" s="1833"/>
      <c r="P97" s="1833"/>
    </row>
    <row r="98" spans="2:97" s="445" customFormat="1" ht="16.5" customHeight="1">
      <c r="B98" s="1831" t="s">
        <v>538</v>
      </c>
      <c r="C98" s="1831"/>
      <c r="D98" s="1831"/>
      <c r="E98" s="1831"/>
      <c r="F98" s="1831"/>
      <c r="G98" s="1831"/>
      <c r="H98" s="1831"/>
      <c r="I98" s="1831"/>
      <c r="J98" s="1831"/>
      <c r="K98" s="1831"/>
      <c r="L98" s="1831"/>
      <c r="M98" s="1831"/>
      <c r="N98" s="1831"/>
      <c r="O98" s="1831"/>
      <c r="P98" s="1831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  <c r="AN98" s="419"/>
      <c r="AO98" s="419"/>
      <c r="AP98" s="419"/>
      <c r="AQ98" s="419"/>
      <c r="AR98" s="419"/>
      <c r="AS98" s="419"/>
      <c r="AT98" s="419"/>
      <c r="AU98" s="419"/>
      <c r="AV98" s="419"/>
      <c r="AW98" s="419"/>
      <c r="AX98" s="419"/>
      <c r="AY98" s="419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419"/>
      <c r="BY98" s="419"/>
      <c r="BZ98" s="419"/>
      <c r="CA98" s="419"/>
      <c r="CB98" s="419"/>
      <c r="CC98" s="419"/>
      <c r="CD98" s="419"/>
      <c r="CE98" s="419"/>
      <c r="CF98" s="419"/>
      <c r="CG98" s="419"/>
      <c r="CH98" s="419"/>
      <c r="CI98" s="419"/>
      <c r="CJ98" s="419"/>
      <c r="CK98" s="419"/>
      <c r="CL98" s="419"/>
      <c r="CM98" s="419"/>
      <c r="CN98" s="419"/>
      <c r="CO98" s="419"/>
      <c r="CP98" s="419"/>
      <c r="CQ98" s="419"/>
      <c r="CR98" s="419"/>
      <c r="CS98" s="419"/>
    </row>
    <row r="99" spans="2:97" s="420" customFormat="1" ht="16.5" customHeight="1">
      <c r="B99" s="421" t="s">
        <v>351</v>
      </c>
      <c r="C99" s="446" t="s">
        <v>832</v>
      </c>
      <c r="D99" s="447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3"/>
      <c r="AD99" s="423"/>
      <c r="AE99" s="423"/>
      <c r="AF99" s="423"/>
      <c r="AG99" s="423"/>
      <c r="AH99" s="423"/>
      <c r="AI99" s="423"/>
      <c r="AJ99" s="423"/>
      <c r="AK99" s="423"/>
      <c r="AL99" s="423"/>
      <c r="AM99" s="423"/>
      <c r="AN99" s="423"/>
      <c r="AO99" s="423"/>
      <c r="AP99" s="423"/>
      <c r="AQ99" s="423"/>
      <c r="AR99" s="423"/>
      <c r="AS99" s="423"/>
      <c r="AT99" s="423"/>
      <c r="AU99" s="423"/>
      <c r="AV99" s="423"/>
      <c r="AW99" s="423"/>
      <c r="AX99" s="423"/>
      <c r="AY99" s="423"/>
      <c r="AZ99" s="423"/>
      <c r="BA99" s="423"/>
      <c r="BB99" s="423"/>
      <c r="BC99" s="423"/>
      <c r="BD99" s="423"/>
      <c r="BE99" s="423"/>
      <c r="BF99" s="423"/>
      <c r="BG99" s="423"/>
      <c r="BH99" s="423"/>
      <c r="BI99" s="423"/>
      <c r="BJ99" s="423"/>
      <c r="BK99" s="423"/>
      <c r="BL99" s="423"/>
      <c r="BM99" s="423"/>
      <c r="BN99" s="423"/>
      <c r="BO99" s="423"/>
      <c r="BP99" s="423"/>
      <c r="BQ99" s="423"/>
      <c r="BR99" s="423"/>
      <c r="BS99" s="423"/>
      <c r="BT99" s="423"/>
      <c r="BU99" s="423"/>
      <c r="BV99" s="423"/>
      <c r="BW99" s="423"/>
      <c r="BX99" s="423"/>
      <c r="BY99" s="423"/>
      <c r="BZ99" s="423"/>
      <c r="CA99" s="423"/>
      <c r="CB99" s="423"/>
      <c r="CC99" s="423"/>
      <c r="CD99" s="423"/>
      <c r="CE99" s="423"/>
      <c r="CF99" s="423"/>
      <c r="CG99" s="423"/>
      <c r="CH99" s="423"/>
      <c r="CI99" s="423"/>
      <c r="CJ99" s="423"/>
      <c r="CK99" s="423"/>
      <c r="CL99" s="423"/>
      <c r="CM99" s="423"/>
      <c r="CN99" s="423"/>
      <c r="CO99" s="423"/>
      <c r="CP99" s="423"/>
      <c r="CQ99" s="423"/>
      <c r="CR99" s="423"/>
      <c r="CS99" s="423"/>
    </row>
    <row r="100" spans="2:97" s="420" customFormat="1" ht="16.5" customHeight="1">
      <c r="B100" s="421" t="s">
        <v>351</v>
      </c>
      <c r="C100" s="446" t="s">
        <v>833</v>
      </c>
      <c r="D100" s="447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  <c r="AD100" s="423"/>
      <c r="AE100" s="423"/>
      <c r="AF100" s="423"/>
      <c r="AG100" s="423"/>
      <c r="AH100" s="423"/>
      <c r="AI100" s="423"/>
      <c r="AJ100" s="423"/>
      <c r="AK100" s="423"/>
      <c r="AL100" s="423"/>
      <c r="AM100" s="423"/>
      <c r="AN100" s="423"/>
      <c r="AO100" s="423"/>
      <c r="AP100" s="423"/>
      <c r="AQ100" s="423"/>
      <c r="AR100" s="423"/>
      <c r="AS100" s="423"/>
      <c r="AT100" s="423"/>
      <c r="AU100" s="423"/>
      <c r="AV100" s="423"/>
      <c r="AW100" s="423"/>
      <c r="AX100" s="423"/>
      <c r="AY100" s="423"/>
      <c r="AZ100" s="423"/>
      <c r="BA100" s="423"/>
      <c r="BB100" s="423"/>
      <c r="BC100" s="423"/>
      <c r="BD100" s="423"/>
      <c r="BE100" s="423"/>
      <c r="BF100" s="423"/>
      <c r="BG100" s="423"/>
      <c r="BH100" s="423"/>
      <c r="BI100" s="423"/>
      <c r="BJ100" s="423"/>
      <c r="BK100" s="423"/>
      <c r="BL100" s="423"/>
      <c r="BM100" s="423"/>
      <c r="BN100" s="423"/>
      <c r="BO100" s="423"/>
      <c r="BP100" s="423"/>
      <c r="BQ100" s="423"/>
      <c r="BR100" s="423"/>
      <c r="BS100" s="423"/>
      <c r="BT100" s="423"/>
      <c r="BU100" s="423"/>
      <c r="BV100" s="423"/>
      <c r="BW100" s="423"/>
      <c r="BX100" s="423"/>
      <c r="BY100" s="423"/>
      <c r="BZ100" s="423"/>
      <c r="CA100" s="423"/>
      <c r="CB100" s="423"/>
      <c r="CC100" s="423"/>
      <c r="CD100" s="423"/>
      <c r="CE100" s="423"/>
      <c r="CF100" s="423"/>
      <c r="CG100" s="423"/>
      <c r="CH100" s="423"/>
      <c r="CI100" s="423"/>
      <c r="CJ100" s="423"/>
      <c r="CK100" s="423"/>
      <c r="CL100" s="423"/>
      <c r="CM100" s="423"/>
      <c r="CN100" s="423"/>
      <c r="CO100" s="423"/>
      <c r="CP100" s="423"/>
      <c r="CQ100" s="423"/>
      <c r="CR100" s="423"/>
      <c r="CS100" s="423"/>
    </row>
    <row r="101" s="240" customFormat="1" ht="16.5" customHeight="1">
      <c r="G101" s="241"/>
    </row>
    <row r="102" s="1308" customFormat="1" ht="16.5" customHeight="1">
      <c r="I102" s="1309"/>
    </row>
    <row r="103" spans="2:16" s="1310" customFormat="1" ht="16.5" customHeight="1">
      <c r="B103" s="1845" t="s">
        <v>634</v>
      </c>
      <c r="C103" s="1845"/>
      <c r="D103" s="1845"/>
      <c r="E103" s="1845"/>
      <c r="F103" s="1845"/>
      <c r="G103" s="1845"/>
      <c r="H103" s="1845"/>
      <c r="I103" s="1845"/>
      <c r="J103" s="1845"/>
      <c r="K103" s="1845"/>
      <c r="L103" s="1845"/>
      <c r="M103" s="1845"/>
      <c r="N103" s="1845"/>
      <c r="O103" s="1845"/>
      <c r="P103" s="1845"/>
    </row>
    <row r="104" spans="2:16" s="324" customFormat="1" ht="16.5" customHeight="1">
      <c r="B104" s="1833" t="s">
        <v>635</v>
      </c>
      <c r="C104" s="1833"/>
      <c r="D104" s="1833"/>
      <c r="E104" s="1833"/>
      <c r="F104" s="1833"/>
      <c r="G104" s="1833"/>
      <c r="H104" s="1833"/>
      <c r="I104" s="1833"/>
      <c r="J104" s="1833"/>
      <c r="K104" s="1833"/>
      <c r="L104" s="1833"/>
      <c r="M104" s="1833"/>
      <c r="N104" s="1833"/>
      <c r="O104" s="1833"/>
      <c r="P104" s="1833"/>
    </row>
    <row r="105" spans="2:97" s="445" customFormat="1" ht="16.5" customHeight="1">
      <c r="B105" s="1831" t="s">
        <v>748</v>
      </c>
      <c r="C105" s="1831"/>
      <c r="D105" s="1831"/>
      <c r="E105" s="1831"/>
      <c r="F105" s="1831"/>
      <c r="G105" s="1831"/>
      <c r="H105" s="1831"/>
      <c r="I105" s="1831"/>
      <c r="J105" s="1831"/>
      <c r="K105" s="1831"/>
      <c r="L105" s="1831"/>
      <c r="M105" s="1831"/>
      <c r="N105" s="1831"/>
      <c r="O105" s="1831"/>
      <c r="P105" s="1831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19"/>
      <c r="AL105" s="419"/>
      <c r="AM105" s="419"/>
      <c r="AN105" s="419"/>
      <c r="AO105" s="419"/>
      <c r="AP105" s="419"/>
      <c r="AQ105" s="419"/>
      <c r="AR105" s="419"/>
      <c r="AS105" s="419"/>
      <c r="AT105" s="419"/>
      <c r="AU105" s="419"/>
      <c r="AV105" s="419"/>
      <c r="AW105" s="419"/>
      <c r="AX105" s="419"/>
      <c r="AY105" s="419"/>
      <c r="AZ105" s="419"/>
      <c r="BA105" s="419"/>
      <c r="BB105" s="419"/>
      <c r="BC105" s="419"/>
      <c r="BD105" s="419"/>
      <c r="BE105" s="419"/>
      <c r="BF105" s="419"/>
      <c r="BG105" s="419"/>
      <c r="BH105" s="419"/>
      <c r="BI105" s="419"/>
      <c r="BJ105" s="419"/>
      <c r="BK105" s="419"/>
      <c r="BL105" s="419"/>
      <c r="BM105" s="419"/>
      <c r="BN105" s="419"/>
      <c r="BO105" s="419"/>
      <c r="BP105" s="419"/>
      <c r="BQ105" s="419"/>
      <c r="BR105" s="419"/>
      <c r="BS105" s="419"/>
      <c r="BT105" s="419"/>
      <c r="BU105" s="419"/>
      <c r="BV105" s="419"/>
      <c r="BW105" s="419"/>
      <c r="BX105" s="419"/>
      <c r="BY105" s="419"/>
      <c r="BZ105" s="419"/>
      <c r="CA105" s="419"/>
      <c r="CB105" s="419"/>
      <c r="CC105" s="419"/>
      <c r="CD105" s="419"/>
      <c r="CE105" s="419"/>
      <c r="CF105" s="419"/>
      <c r="CG105" s="419"/>
      <c r="CH105" s="419"/>
      <c r="CI105" s="419"/>
      <c r="CJ105" s="419"/>
      <c r="CK105" s="419"/>
      <c r="CL105" s="419"/>
      <c r="CM105" s="419"/>
      <c r="CN105" s="419"/>
      <c r="CO105" s="419"/>
      <c r="CP105" s="419"/>
      <c r="CQ105" s="419"/>
      <c r="CR105" s="419"/>
      <c r="CS105" s="419"/>
    </row>
    <row r="106" spans="2:97" s="420" customFormat="1" ht="16.5" customHeight="1">
      <c r="B106" s="421" t="s">
        <v>351</v>
      </c>
      <c r="C106" s="446" t="s">
        <v>563</v>
      </c>
      <c r="D106" s="447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3"/>
      <c r="AS106" s="423"/>
      <c r="AT106" s="423"/>
      <c r="AU106" s="423"/>
      <c r="AV106" s="423"/>
      <c r="AW106" s="423"/>
      <c r="AX106" s="423"/>
      <c r="AY106" s="423"/>
      <c r="AZ106" s="423"/>
      <c r="BA106" s="423"/>
      <c r="BB106" s="423"/>
      <c r="BC106" s="423"/>
      <c r="BD106" s="423"/>
      <c r="BE106" s="423"/>
      <c r="BF106" s="423"/>
      <c r="BG106" s="423"/>
      <c r="BH106" s="423"/>
      <c r="BI106" s="423"/>
      <c r="BJ106" s="423"/>
      <c r="BK106" s="423"/>
      <c r="BL106" s="423"/>
      <c r="BM106" s="423"/>
      <c r="BN106" s="423"/>
      <c r="BO106" s="423"/>
      <c r="BP106" s="423"/>
      <c r="BQ106" s="423"/>
      <c r="BR106" s="423"/>
      <c r="BS106" s="423"/>
      <c r="BT106" s="423"/>
      <c r="BU106" s="423"/>
      <c r="BV106" s="423"/>
      <c r="BW106" s="423"/>
      <c r="BX106" s="423"/>
      <c r="BY106" s="423"/>
      <c r="BZ106" s="423"/>
      <c r="CA106" s="423"/>
      <c r="CB106" s="423"/>
      <c r="CC106" s="423"/>
      <c r="CD106" s="423"/>
      <c r="CE106" s="423"/>
      <c r="CF106" s="423"/>
      <c r="CG106" s="423"/>
      <c r="CH106" s="423"/>
      <c r="CI106" s="423"/>
      <c r="CJ106" s="423"/>
      <c r="CK106" s="423"/>
      <c r="CL106" s="423"/>
      <c r="CM106" s="423"/>
      <c r="CN106" s="423"/>
      <c r="CO106" s="423"/>
      <c r="CP106" s="423"/>
      <c r="CQ106" s="423"/>
      <c r="CR106" s="423"/>
      <c r="CS106" s="423"/>
    </row>
    <row r="107" spans="2:97" s="420" customFormat="1" ht="16.5" customHeight="1">
      <c r="B107" s="421" t="s">
        <v>351</v>
      </c>
      <c r="C107" s="446" t="s">
        <v>681</v>
      </c>
      <c r="D107" s="447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3"/>
      <c r="AR107" s="423"/>
      <c r="AS107" s="423"/>
      <c r="AT107" s="423"/>
      <c r="AU107" s="423"/>
      <c r="AV107" s="423"/>
      <c r="AW107" s="423"/>
      <c r="AX107" s="423"/>
      <c r="AY107" s="423"/>
      <c r="AZ107" s="423"/>
      <c r="BA107" s="423"/>
      <c r="BB107" s="423"/>
      <c r="BC107" s="423"/>
      <c r="BD107" s="423"/>
      <c r="BE107" s="423"/>
      <c r="BF107" s="423"/>
      <c r="BG107" s="423"/>
      <c r="BH107" s="423"/>
      <c r="BI107" s="423"/>
      <c r="BJ107" s="423"/>
      <c r="BK107" s="423"/>
      <c r="BL107" s="423"/>
      <c r="BM107" s="423"/>
      <c r="BN107" s="423"/>
      <c r="BO107" s="423"/>
      <c r="BP107" s="423"/>
      <c r="BQ107" s="423"/>
      <c r="BR107" s="423"/>
      <c r="BS107" s="423"/>
      <c r="BT107" s="423"/>
      <c r="BU107" s="423"/>
      <c r="BV107" s="423"/>
      <c r="BW107" s="423"/>
      <c r="BX107" s="423"/>
      <c r="BY107" s="423"/>
      <c r="BZ107" s="423"/>
      <c r="CA107" s="423"/>
      <c r="CB107" s="423"/>
      <c r="CC107" s="423"/>
      <c r="CD107" s="423"/>
      <c r="CE107" s="423"/>
      <c r="CF107" s="423"/>
      <c r="CG107" s="423"/>
      <c r="CH107" s="423"/>
      <c r="CI107" s="423"/>
      <c r="CJ107" s="423"/>
      <c r="CK107" s="423"/>
      <c r="CL107" s="423"/>
      <c r="CM107" s="423"/>
      <c r="CN107" s="423"/>
      <c r="CO107" s="423"/>
      <c r="CP107" s="423"/>
      <c r="CQ107" s="423"/>
      <c r="CR107" s="423"/>
      <c r="CS107" s="423"/>
    </row>
    <row r="108" s="240" customFormat="1" ht="16.5" customHeight="1">
      <c r="G108" s="241"/>
    </row>
  </sheetData>
  <mergeCells count="37">
    <mergeCell ref="B103:P103"/>
    <mergeCell ref="B104:P104"/>
    <mergeCell ref="B105:P105"/>
    <mergeCell ref="B88:P88"/>
    <mergeCell ref="B89:P89"/>
    <mergeCell ref="B90:P90"/>
    <mergeCell ref="B97:P97"/>
    <mergeCell ref="B98:P98"/>
    <mergeCell ref="B96:P96"/>
    <mergeCell ref="B18:P18"/>
    <mergeCell ref="B19:P19"/>
    <mergeCell ref="B51:P51"/>
    <mergeCell ref="B32:P32"/>
    <mergeCell ref="B33:P33"/>
    <mergeCell ref="B34:P34"/>
    <mergeCell ref="B41:P41"/>
    <mergeCell ref="B70:P70"/>
    <mergeCell ref="B71:P71"/>
    <mergeCell ref="B3:P3"/>
    <mergeCell ref="B10:P10"/>
    <mergeCell ref="B11:P11"/>
    <mergeCell ref="B12:P12"/>
    <mergeCell ref="B17:P17"/>
    <mergeCell ref="B23:P23"/>
    <mergeCell ref="B24:P24"/>
    <mergeCell ref="B25:P25"/>
    <mergeCell ref="B62:P62"/>
    <mergeCell ref="B63:P63"/>
    <mergeCell ref="B42:P42"/>
    <mergeCell ref="B43:P43"/>
    <mergeCell ref="B49:P49"/>
    <mergeCell ref="B50:P50"/>
    <mergeCell ref="B61:P61"/>
    <mergeCell ref="B81:P81"/>
    <mergeCell ref="B82:P82"/>
    <mergeCell ref="B83:P83"/>
    <mergeCell ref="B72:P7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>
    <tabColor indexed="21"/>
    <pageSetUpPr fitToPage="1"/>
  </sheetPr>
  <dimension ref="A1:CS6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5" customWidth="1"/>
    <col min="2" max="2" width="3.7109375" style="215" customWidth="1"/>
    <col min="3" max="3" width="8.57421875" style="215" customWidth="1"/>
    <col min="4" max="4" width="6.28125" style="215" customWidth="1"/>
    <col min="5" max="5" width="88.140625" style="215" customWidth="1"/>
    <col min="6" max="6" width="4.57421875" style="215" customWidth="1"/>
    <col min="7" max="7" width="24.140625" style="251" customWidth="1"/>
    <col min="8" max="8" width="5.140625" style="215" customWidth="1"/>
    <col min="9" max="9" width="10.8515625" style="215" customWidth="1"/>
    <col min="10" max="23" width="11.7109375" style="215" customWidth="1"/>
    <col min="24" max="16384" width="9.140625" style="215" customWidth="1"/>
  </cols>
  <sheetData>
    <row r="1" s="345" customFormat="1" ht="16.5" customHeight="1">
      <c r="I1" s="346"/>
    </row>
    <row r="2" spans="2:9" s="347" customFormat="1" ht="16.5" customHeight="1">
      <c r="B2" s="1839" t="s">
        <v>464</v>
      </c>
      <c r="C2" s="1839"/>
      <c r="D2" s="1839"/>
      <c r="E2" s="1839"/>
      <c r="F2" s="1839"/>
      <c r="G2" s="1839"/>
      <c r="H2" s="1839"/>
      <c r="I2" s="1839"/>
    </row>
    <row r="3" spans="2:9" s="324" customFormat="1" ht="16.5" customHeight="1">
      <c r="B3" s="1833" t="s">
        <v>100</v>
      </c>
      <c r="C3" s="1833"/>
      <c r="D3" s="1833"/>
      <c r="E3" s="1833"/>
      <c r="F3" s="1833"/>
      <c r="G3" s="1833"/>
      <c r="H3" s="1833"/>
      <c r="I3" s="1833"/>
    </row>
    <row r="4" spans="2:97" s="349" customFormat="1" ht="16.5" customHeight="1">
      <c r="B4" s="1834" t="s">
        <v>54</v>
      </c>
      <c r="C4" s="1834"/>
      <c r="D4" s="1834"/>
      <c r="E4" s="1834"/>
      <c r="F4" s="1834"/>
      <c r="G4" s="1834"/>
      <c r="H4" s="1834"/>
      <c r="I4" s="1834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</row>
    <row r="5" spans="2:97" s="89" customFormat="1" ht="16.5" customHeight="1">
      <c r="B5" s="340" t="s">
        <v>351</v>
      </c>
      <c r="C5" s="341" t="s">
        <v>847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</row>
    <row r="6" spans="2:97" s="89" customFormat="1" ht="16.5" customHeight="1">
      <c r="B6" s="340"/>
      <c r="C6" s="340" t="s">
        <v>351</v>
      </c>
      <c r="D6" s="341" t="s">
        <v>660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</row>
    <row r="7" spans="1:9" s="328" customFormat="1" ht="16.5" customHeight="1">
      <c r="A7" s="393"/>
      <c r="B7" s="385"/>
      <c r="C7" s="1849"/>
      <c r="D7" s="1850"/>
      <c r="E7" s="1850"/>
      <c r="F7" s="1850"/>
      <c r="G7" s="1850"/>
      <c r="H7" s="1850"/>
      <c r="I7" s="1850"/>
    </row>
    <row r="8" spans="1:9" s="328" customFormat="1" ht="16.5" customHeight="1">
      <c r="A8" s="393"/>
      <c r="B8" s="385"/>
      <c r="C8" s="1848" t="s">
        <v>848</v>
      </c>
      <c r="D8" s="1848"/>
      <c r="E8" s="1848"/>
      <c r="F8" s="1848"/>
      <c r="G8" s="1848"/>
      <c r="H8" s="1848"/>
      <c r="I8" s="1848"/>
    </row>
    <row r="9" spans="1:12" s="772" customFormat="1" ht="16.5" customHeight="1">
      <c r="A9" s="243"/>
      <c r="B9" s="773"/>
      <c r="C9" s="774"/>
      <c r="D9" s="774"/>
      <c r="E9" s="774"/>
      <c r="F9" s="774"/>
      <c r="G9" s="774"/>
      <c r="H9" s="775"/>
      <c r="I9" s="775"/>
      <c r="J9" s="250"/>
      <c r="K9" s="250"/>
      <c r="L9" s="250"/>
    </row>
    <row r="10" spans="1:9" s="322" customFormat="1" ht="16.5" customHeight="1">
      <c r="A10" s="316"/>
      <c r="B10" s="317"/>
      <c r="C10" s="750" t="s">
        <v>171</v>
      </c>
      <c r="D10" s="314" t="s">
        <v>348</v>
      </c>
      <c r="E10" s="416" t="s">
        <v>172</v>
      </c>
      <c r="F10" s="314" t="s">
        <v>349</v>
      </c>
      <c r="G10" s="314" t="s">
        <v>173</v>
      </c>
      <c r="H10" s="319"/>
      <c r="I10" s="406">
        <v>0.6666666666666666</v>
      </c>
    </row>
    <row r="11" spans="1:9" s="250" customFormat="1" ht="16.5" customHeight="1">
      <c r="A11" s="243"/>
      <c r="B11" s="244"/>
      <c r="C11" s="751" t="s">
        <v>174</v>
      </c>
      <c r="D11" s="245" t="s">
        <v>348</v>
      </c>
      <c r="E11" s="395" t="s">
        <v>408</v>
      </c>
      <c r="F11" s="245" t="s">
        <v>349</v>
      </c>
      <c r="G11" s="245" t="s">
        <v>173</v>
      </c>
      <c r="H11" s="246"/>
      <c r="I11" s="394"/>
    </row>
    <row r="12" spans="1:9" s="322" customFormat="1" ht="16.5" customHeight="1">
      <c r="A12" s="316"/>
      <c r="B12" s="317"/>
      <c r="C12" s="752">
        <v>3</v>
      </c>
      <c r="D12" s="314" t="s">
        <v>348</v>
      </c>
      <c r="E12" s="318" t="s">
        <v>252</v>
      </c>
      <c r="F12" s="314" t="s">
        <v>349</v>
      </c>
      <c r="G12" s="314" t="s">
        <v>173</v>
      </c>
      <c r="H12" s="319"/>
      <c r="I12" s="406"/>
    </row>
    <row r="13" spans="1:9" s="250" customFormat="1" ht="16.5" customHeight="1">
      <c r="A13" s="243"/>
      <c r="B13" s="244"/>
      <c r="C13" s="753">
        <v>4</v>
      </c>
      <c r="D13" s="245" t="s">
        <v>348</v>
      </c>
      <c r="E13" s="247" t="s">
        <v>12</v>
      </c>
      <c r="F13" s="245" t="s">
        <v>349</v>
      </c>
      <c r="G13" s="245" t="s">
        <v>173</v>
      </c>
      <c r="H13" s="246"/>
      <c r="I13" s="394"/>
    </row>
    <row r="14" spans="1:9" s="322" customFormat="1" ht="16.5" customHeight="1">
      <c r="A14" s="316"/>
      <c r="B14" s="317"/>
      <c r="C14" s="752">
        <v>6</v>
      </c>
      <c r="D14" s="314" t="s">
        <v>348</v>
      </c>
      <c r="E14" s="318" t="s">
        <v>175</v>
      </c>
      <c r="F14" s="314" t="s">
        <v>349</v>
      </c>
      <c r="G14" s="314" t="s">
        <v>173</v>
      </c>
      <c r="H14" s="319"/>
      <c r="I14" s="406"/>
    </row>
    <row r="15" spans="1:9" s="250" customFormat="1" ht="16.5" customHeight="1">
      <c r="A15" s="243"/>
      <c r="B15" s="244"/>
      <c r="C15" s="754" t="s">
        <v>176</v>
      </c>
      <c r="D15" s="245" t="s">
        <v>409</v>
      </c>
      <c r="E15" s="398" t="s">
        <v>552</v>
      </c>
      <c r="F15" s="245" t="s">
        <v>349</v>
      </c>
      <c r="G15" s="245" t="s">
        <v>173</v>
      </c>
      <c r="H15" s="246"/>
      <c r="I15" s="394"/>
    </row>
    <row r="16" spans="1:9" s="322" customFormat="1" ht="16.5" customHeight="1">
      <c r="A16" s="316"/>
      <c r="B16" s="317"/>
      <c r="C16" s="750" t="s">
        <v>177</v>
      </c>
      <c r="D16" s="314" t="s">
        <v>411</v>
      </c>
      <c r="E16" s="404" t="s">
        <v>178</v>
      </c>
      <c r="F16" s="314" t="s">
        <v>349</v>
      </c>
      <c r="G16" s="314" t="s">
        <v>173</v>
      </c>
      <c r="H16" s="319"/>
      <c r="I16" s="406"/>
    </row>
    <row r="17" spans="1:9" s="250" customFormat="1" ht="16.5" customHeight="1">
      <c r="A17" s="243"/>
      <c r="B17" s="244"/>
      <c r="C17" s="754" t="s">
        <v>179</v>
      </c>
      <c r="D17" s="245" t="s">
        <v>412</v>
      </c>
      <c r="E17" s="395" t="s">
        <v>180</v>
      </c>
      <c r="F17" s="245" t="s">
        <v>349</v>
      </c>
      <c r="G17" s="245" t="s">
        <v>173</v>
      </c>
      <c r="H17" s="246"/>
      <c r="I17" s="394"/>
    </row>
    <row r="18" spans="1:9" s="322" customFormat="1" ht="16.5" customHeight="1">
      <c r="A18" s="316"/>
      <c r="B18" s="317"/>
      <c r="C18" s="415">
        <v>9</v>
      </c>
      <c r="D18" s="415" t="s">
        <v>412</v>
      </c>
      <c r="E18" s="415" t="s">
        <v>413</v>
      </c>
      <c r="F18" s="415" t="s">
        <v>349</v>
      </c>
      <c r="G18" s="415" t="s">
        <v>173</v>
      </c>
      <c r="H18" s="317"/>
      <c r="I18" s="406">
        <v>0.75</v>
      </c>
    </row>
    <row r="19" spans="1:12" s="250" customFormat="1" ht="16.5" customHeight="1">
      <c r="A19" s="243"/>
      <c r="B19" s="244"/>
      <c r="C19" s="408"/>
      <c r="D19" s="245"/>
      <c r="E19" s="398"/>
      <c r="F19" s="245"/>
      <c r="G19" s="245"/>
      <c r="H19" s="246"/>
      <c r="I19" s="394"/>
      <c r="K19" s="322"/>
      <c r="L19" s="322"/>
    </row>
    <row r="20" spans="1:12" s="250" customFormat="1" ht="16.5" customHeight="1">
      <c r="A20" s="316"/>
      <c r="B20" s="317"/>
      <c r="C20" s="750"/>
      <c r="D20" s="314" t="s">
        <v>192</v>
      </c>
      <c r="E20" s="404" t="s">
        <v>181</v>
      </c>
      <c r="F20" s="314"/>
      <c r="G20" s="405" t="s">
        <v>173</v>
      </c>
      <c r="H20" s="319"/>
      <c r="I20" s="406">
        <v>0.8125</v>
      </c>
      <c r="J20" s="322"/>
      <c r="K20" s="322"/>
      <c r="L20" s="322"/>
    </row>
    <row r="21" spans="1:12" s="250" customFormat="1" ht="16.5" customHeight="1">
      <c r="A21" s="243"/>
      <c r="B21" s="244"/>
      <c r="C21" s="408"/>
      <c r="D21" s="245"/>
      <c r="E21" s="398" t="s">
        <v>182</v>
      </c>
      <c r="F21" s="245"/>
      <c r="G21" s="245"/>
      <c r="H21" s="246"/>
      <c r="I21" s="394">
        <v>0.8958333333333334</v>
      </c>
      <c r="K21" s="322"/>
      <c r="L21" s="322"/>
    </row>
    <row r="22" spans="1:9" s="322" customFormat="1" ht="16.5" customHeight="1">
      <c r="A22" s="316"/>
      <c r="B22" s="317"/>
      <c r="C22" s="415"/>
      <c r="D22" s="415"/>
      <c r="E22" s="415"/>
      <c r="F22" s="415"/>
      <c r="G22" s="415"/>
      <c r="H22" s="317"/>
      <c r="I22" s="406"/>
    </row>
    <row r="23" spans="1:12" s="250" customFormat="1" ht="16.5" customHeight="1">
      <c r="A23" s="393"/>
      <c r="B23" s="385"/>
      <c r="C23" s="755"/>
      <c r="D23" s="391"/>
      <c r="E23" s="391"/>
      <c r="F23" s="391"/>
      <c r="G23" s="391"/>
      <c r="H23" s="392"/>
      <c r="I23" s="390"/>
      <c r="J23" s="328"/>
      <c r="K23" s="328"/>
      <c r="L23" s="328"/>
    </row>
    <row r="24" spans="1:12" ht="16.5" customHeight="1">
      <c r="A24" s="393"/>
      <c r="B24" s="385"/>
      <c r="C24" s="1851" t="s">
        <v>849</v>
      </c>
      <c r="D24" s="1851"/>
      <c r="E24" s="1851"/>
      <c r="F24" s="1851"/>
      <c r="G24" s="1851"/>
      <c r="H24" s="1851"/>
      <c r="I24" s="1851"/>
      <c r="J24" s="328"/>
      <c r="K24" s="328"/>
      <c r="L24" s="328"/>
    </row>
    <row r="25" spans="1:9" s="250" customFormat="1" ht="16.5" customHeight="1">
      <c r="A25" s="243"/>
      <c r="B25" s="244"/>
      <c r="C25" s="408"/>
      <c r="D25" s="408"/>
      <c r="E25" s="408"/>
      <c r="F25" s="408"/>
      <c r="G25" s="408"/>
      <c r="H25" s="409"/>
      <c r="I25" s="409"/>
    </row>
    <row r="26" spans="1:9" s="322" customFormat="1" ht="16.5" customHeight="1">
      <c r="A26" s="316"/>
      <c r="B26" s="317"/>
      <c r="C26" s="756" t="s">
        <v>183</v>
      </c>
      <c r="D26" s="314" t="s">
        <v>192</v>
      </c>
      <c r="E26" s="404" t="s">
        <v>184</v>
      </c>
      <c r="F26" s="415" t="s">
        <v>349</v>
      </c>
      <c r="G26" s="405" t="s">
        <v>173</v>
      </c>
      <c r="H26" s="319"/>
      <c r="I26" s="406">
        <v>0.3333333333333333</v>
      </c>
    </row>
    <row r="27" spans="1:9" s="250" customFormat="1" ht="16.5" customHeight="1">
      <c r="A27" s="243"/>
      <c r="B27" s="244"/>
      <c r="C27" s="757"/>
      <c r="D27" s="245"/>
      <c r="E27" s="398" t="s">
        <v>342</v>
      </c>
      <c r="F27" s="245"/>
      <c r="G27" s="245"/>
      <c r="H27" s="246"/>
      <c r="I27" s="394">
        <v>0.4166666666666667</v>
      </c>
    </row>
    <row r="28" spans="1:9" s="322" customFormat="1" ht="16.5" customHeight="1">
      <c r="A28" s="316"/>
      <c r="B28" s="317"/>
      <c r="C28" s="756"/>
      <c r="D28" s="314"/>
      <c r="E28" s="407"/>
      <c r="F28" s="314"/>
      <c r="G28" s="314"/>
      <c r="H28" s="319"/>
      <c r="I28" s="406"/>
    </row>
    <row r="29" spans="1:9" s="250" customFormat="1" ht="16.5" customHeight="1">
      <c r="A29" s="243"/>
      <c r="B29" s="244"/>
      <c r="C29" s="754"/>
      <c r="D29" s="245" t="s">
        <v>192</v>
      </c>
      <c r="E29" s="395" t="s">
        <v>181</v>
      </c>
      <c r="F29" s="396" t="s">
        <v>349</v>
      </c>
      <c r="G29" s="397" t="s">
        <v>173</v>
      </c>
      <c r="H29" s="246"/>
      <c r="I29" s="394">
        <v>0.4375</v>
      </c>
    </row>
    <row r="30" spans="1:12" s="328" customFormat="1" ht="16.5" customHeight="1">
      <c r="A30" s="316"/>
      <c r="B30" s="317"/>
      <c r="C30" s="758"/>
      <c r="D30" s="314"/>
      <c r="E30" s="407" t="s">
        <v>342</v>
      </c>
      <c r="F30" s="314"/>
      <c r="G30" s="314"/>
      <c r="H30" s="319"/>
      <c r="I30" s="406">
        <v>0.5208333333333334</v>
      </c>
      <c r="J30" s="322"/>
      <c r="K30" s="322"/>
      <c r="L30" s="322"/>
    </row>
    <row r="31" spans="1:12" s="328" customFormat="1" ht="16.5" customHeight="1">
      <c r="A31" s="243"/>
      <c r="B31" s="244"/>
      <c r="C31" s="408"/>
      <c r="D31" s="245"/>
      <c r="E31" s="398"/>
      <c r="F31" s="245"/>
      <c r="G31" s="245"/>
      <c r="H31" s="246"/>
      <c r="I31" s="394"/>
      <c r="J31" s="250"/>
      <c r="K31" s="250"/>
      <c r="L31" s="250"/>
    </row>
    <row r="32" spans="1:12" s="250" customFormat="1" ht="16.5" customHeight="1">
      <c r="A32" s="316"/>
      <c r="B32" s="317"/>
      <c r="C32" s="750"/>
      <c r="D32" s="314" t="s">
        <v>192</v>
      </c>
      <c r="E32" s="404" t="s">
        <v>184</v>
      </c>
      <c r="F32" s="415" t="s">
        <v>349</v>
      </c>
      <c r="G32" s="405" t="s">
        <v>173</v>
      </c>
      <c r="H32" s="319"/>
      <c r="I32" s="406">
        <v>0.5625</v>
      </c>
      <c r="J32" s="322"/>
      <c r="K32" s="322"/>
      <c r="L32" s="322"/>
    </row>
    <row r="33" spans="1:12" s="322" customFormat="1" ht="16.5" customHeight="1">
      <c r="A33" s="243"/>
      <c r="B33" s="244"/>
      <c r="C33" s="408"/>
      <c r="D33" s="245"/>
      <c r="E33" s="395" t="s">
        <v>342</v>
      </c>
      <c r="F33" s="245"/>
      <c r="G33" s="399"/>
      <c r="H33" s="246"/>
      <c r="I33" s="394">
        <v>0.6458333333333334</v>
      </c>
      <c r="J33" s="250"/>
      <c r="K33" s="250"/>
      <c r="L33" s="250"/>
    </row>
    <row r="34" spans="1:10" s="250" customFormat="1" ht="16.5" customHeight="1">
      <c r="A34" s="553"/>
      <c r="B34" s="216"/>
      <c r="C34" s="776"/>
      <c r="D34" s="314"/>
      <c r="E34" s="404"/>
      <c r="F34" s="314"/>
      <c r="G34" s="410"/>
      <c r="H34" s="319"/>
      <c r="I34" s="406"/>
      <c r="J34" s="215"/>
    </row>
    <row r="35" spans="1:12" s="322" customFormat="1" ht="16.5" customHeight="1">
      <c r="A35" s="243"/>
      <c r="B35" s="244"/>
      <c r="C35" s="408"/>
      <c r="D35" s="245" t="s">
        <v>192</v>
      </c>
      <c r="E35" s="395" t="s">
        <v>185</v>
      </c>
      <c r="F35" s="396" t="s">
        <v>349</v>
      </c>
      <c r="G35" s="397" t="s">
        <v>173</v>
      </c>
      <c r="H35" s="246"/>
      <c r="I35" s="394">
        <v>0.6666666666666666</v>
      </c>
      <c r="J35" s="250"/>
      <c r="K35" s="250"/>
      <c r="L35" s="250"/>
    </row>
    <row r="36" spans="1:10" s="250" customFormat="1" ht="16.5" customHeight="1">
      <c r="A36" s="553"/>
      <c r="B36" s="216"/>
      <c r="C36" s="776"/>
      <c r="D36" s="314"/>
      <c r="E36" s="407" t="s">
        <v>342</v>
      </c>
      <c r="F36" s="314"/>
      <c r="G36" s="314"/>
      <c r="H36" s="319"/>
      <c r="I36" s="406">
        <v>0.75</v>
      </c>
      <c r="J36" s="215"/>
    </row>
    <row r="37" spans="1:9" s="250" customFormat="1" ht="16.5" customHeight="1">
      <c r="A37" s="243"/>
      <c r="B37" s="244"/>
      <c r="C37" s="408"/>
      <c r="D37" s="245"/>
      <c r="E37" s="398"/>
      <c r="F37" s="245"/>
      <c r="G37" s="245"/>
      <c r="H37" s="246"/>
      <c r="I37" s="394"/>
    </row>
    <row r="38" spans="1:9" s="322" customFormat="1" ht="16.5" customHeight="1">
      <c r="A38" s="316"/>
      <c r="B38" s="317"/>
      <c r="C38" s="758"/>
      <c r="D38" s="314"/>
      <c r="E38" s="407"/>
      <c r="F38" s="314"/>
      <c r="G38" s="314"/>
      <c r="H38" s="319"/>
      <c r="I38" s="406"/>
    </row>
    <row r="39" spans="1:9" s="250" customFormat="1" ht="16.5" customHeight="1">
      <c r="A39" s="243"/>
      <c r="B39" s="244"/>
      <c r="C39" s="408"/>
      <c r="D39" s="245" t="s">
        <v>192</v>
      </c>
      <c r="E39" s="395" t="s">
        <v>181</v>
      </c>
      <c r="F39" s="245"/>
      <c r="G39" s="397" t="s">
        <v>173</v>
      </c>
      <c r="H39" s="246"/>
      <c r="I39" s="394">
        <v>0.8125</v>
      </c>
    </row>
    <row r="40" spans="1:10" s="250" customFormat="1" ht="16.5" customHeight="1">
      <c r="A40" s="553"/>
      <c r="B40" s="216"/>
      <c r="C40" s="776"/>
      <c r="D40" s="554"/>
      <c r="E40" s="555" t="s">
        <v>182</v>
      </c>
      <c r="F40" s="554"/>
      <c r="G40" s="554"/>
      <c r="H40" s="557"/>
      <c r="I40" s="558">
        <v>0.8958333333333334</v>
      </c>
      <c r="J40" s="215"/>
    </row>
    <row r="41" spans="1:10" s="250" customFormat="1" ht="16.5" customHeight="1">
      <c r="A41" s="393"/>
      <c r="B41" s="385"/>
      <c r="C41" s="755"/>
      <c r="D41" s="391"/>
      <c r="E41" s="391"/>
      <c r="F41" s="391"/>
      <c r="G41" s="391"/>
      <c r="H41" s="392"/>
      <c r="I41" s="390"/>
      <c r="J41" s="328"/>
    </row>
    <row r="42" spans="1:10" s="250" customFormat="1" ht="16.5" customHeight="1">
      <c r="A42" s="393"/>
      <c r="B42" s="385"/>
      <c r="C42" s="1851" t="s">
        <v>850</v>
      </c>
      <c r="D42" s="1851"/>
      <c r="E42" s="1851"/>
      <c r="F42" s="1851"/>
      <c r="G42" s="1851"/>
      <c r="H42" s="1851"/>
      <c r="I42" s="1851"/>
      <c r="J42" s="328"/>
    </row>
    <row r="43" spans="1:9" s="250" customFormat="1" ht="16.5" customHeight="1">
      <c r="A43" s="243"/>
      <c r="B43" s="244"/>
      <c r="C43" s="408"/>
      <c r="D43" s="245" t="s">
        <v>192</v>
      </c>
      <c r="E43" s="395" t="s">
        <v>181</v>
      </c>
      <c r="F43" s="396" t="s">
        <v>349</v>
      </c>
      <c r="G43" s="397" t="s">
        <v>173</v>
      </c>
      <c r="H43" s="246"/>
      <c r="I43" s="394">
        <v>0.3333333333333333</v>
      </c>
    </row>
    <row r="44" spans="1:10" s="250" customFormat="1" ht="16.5" customHeight="1">
      <c r="A44" s="553"/>
      <c r="B44" s="216"/>
      <c r="C44" s="776"/>
      <c r="D44" s="314"/>
      <c r="E44" s="407" t="s">
        <v>342</v>
      </c>
      <c r="F44" s="314"/>
      <c r="G44" s="314"/>
      <c r="H44" s="319"/>
      <c r="I44" s="406">
        <v>0.4166666666666667</v>
      </c>
      <c r="J44" s="215"/>
    </row>
    <row r="45" spans="1:12" s="322" customFormat="1" ht="16.5" customHeight="1">
      <c r="A45" s="243"/>
      <c r="B45" s="244"/>
      <c r="C45" s="408"/>
      <c r="D45" s="245"/>
      <c r="E45" s="398"/>
      <c r="F45" s="245"/>
      <c r="G45" s="245"/>
      <c r="H45" s="246"/>
      <c r="I45" s="394"/>
      <c r="J45" s="250"/>
      <c r="K45" s="250"/>
      <c r="L45" s="250"/>
    </row>
    <row r="46" spans="1:12" s="250" customFormat="1" ht="16.5" customHeight="1">
      <c r="A46" s="393"/>
      <c r="B46" s="385"/>
      <c r="C46" s="760"/>
      <c r="D46" s="386"/>
      <c r="E46" s="387"/>
      <c r="F46" s="386"/>
      <c r="G46" s="388"/>
      <c r="H46" s="389"/>
      <c r="I46" s="390"/>
      <c r="J46" s="328"/>
      <c r="K46" s="328"/>
      <c r="L46" s="328"/>
    </row>
    <row r="47" spans="1:12" s="322" customFormat="1" ht="16.5" customHeight="1">
      <c r="A47" s="393"/>
      <c r="B47" s="385"/>
      <c r="C47" s="1848" t="s">
        <v>851</v>
      </c>
      <c r="D47" s="1848"/>
      <c r="E47" s="1848"/>
      <c r="F47" s="1848"/>
      <c r="G47" s="1848"/>
      <c r="H47" s="1848"/>
      <c r="I47" s="1848"/>
      <c r="J47" s="328"/>
      <c r="K47" s="328"/>
      <c r="L47" s="328"/>
    </row>
    <row r="48" spans="1:9" s="250" customFormat="1" ht="16.5" customHeight="1">
      <c r="A48" s="243"/>
      <c r="B48" s="244"/>
      <c r="C48" s="751"/>
      <c r="D48" s="245"/>
      <c r="E48" s="398"/>
      <c r="F48" s="245"/>
      <c r="G48" s="397"/>
      <c r="H48" s="246"/>
      <c r="I48" s="394"/>
    </row>
    <row r="49" spans="1:12" s="328" customFormat="1" ht="16.5" customHeight="1">
      <c r="A49" s="316"/>
      <c r="B49" s="317"/>
      <c r="C49" s="761">
        <v>12</v>
      </c>
      <c r="D49" s="314" t="s">
        <v>192</v>
      </c>
      <c r="E49" s="407" t="s">
        <v>185</v>
      </c>
      <c r="F49" s="415" t="s">
        <v>349</v>
      </c>
      <c r="G49" s="405" t="s">
        <v>173</v>
      </c>
      <c r="H49" s="319"/>
      <c r="I49" s="406">
        <v>0.3333333333333333</v>
      </c>
      <c r="J49" s="322"/>
      <c r="K49" s="322"/>
      <c r="L49" s="322"/>
    </row>
    <row r="50" spans="1:12" s="328" customFormat="1" ht="16.5" customHeight="1">
      <c r="A50" s="243"/>
      <c r="B50" s="244"/>
      <c r="C50" s="751"/>
      <c r="D50" s="245" t="s">
        <v>192</v>
      </c>
      <c r="E50" s="398" t="s">
        <v>342</v>
      </c>
      <c r="F50" s="245"/>
      <c r="G50" s="397"/>
      <c r="H50" s="246"/>
      <c r="I50" s="394">
        <v>0.4166666666666667</v>
      </c>
      <c r="J50" s="250"/>
      <c r="K50" s="250"/>
      <c r="L50" s="250"/>
    </row>
    <row r="51" spans="1:10" s="250" customFormat="1" ht="16.5" customHeight="1">
      <c r="A51" s="553"/>
      <c r="B51" s="216"/>
      <c r="C51" s="762"/>
      <c r="D51" s="554"/>
      <c r="E51" s="555"/>
      <c r="F51" s="554"/>
      <c r="G51" s="556"/>
      <c r="H51" s="557"/>
      <c r="I51" s="558"/>
      <c r="J51" s="215"/>
    </row>
    <row r="52" spans="1:12" s="322" customFormat="1" ht="16.5" customHeight="1">
      <c r="A52" s="243"/>
      <c r="B52" s="244"/>
      <c r="C52" s="751"/>
      <c r="D52" s="245" t="s">
        <v>192</v>
      </c>
      <c r="E52" s="395" t="s">
        <v>181</v>
      </c>
      <c r="F52" s="396" t="s">
        <v>349</v>
      </c>
      <c r="G52" s="397" t="s">
        <v>173</v>
      </c>
      <c r="H52" s="246"/>
      <c r="I52" s="394">
        <v>0.4375</v>
      </c>
      <c r="J52" s="250"/>
      <c r="K52" s="250"/>
      <c r="L52" s="250"/>
    </row>
    <row r="53" spans="1:12" s="250" customFormat="1" ht="16.5" customHeight="1">
      <c r="A53" s="316"/>
      <c r="B53" s="317"/>
      <c r="C53" s="759"/>
      <c r="D53" s="314"/>
      <c r="E53" s="407" t="s">
        <v>342</v>
      </c>
      <c r="F53" s="314"/>
      <c r="G53" s="314"/>
      <c r="H53" s="319"/>
      <c r="I53" s="406">
        <v>0.5208333333333334</v>
      </c>
      <c r="J53" s="322"/>
      <c r="K53" s="322"/>
      <c r="L53" s="322"/>
    </row>
    <row r="54" spans="1:9" s="250" customFormat="1" ht="16.5" customHeight="1">
      <c r="A54" s="243"/>
      <c r="B54" s="244"/>
      <c r="C54" s="751"/>
      <c r="D54" s="245"/>
      <c r="E54" s="398"/>
      <c r="F54" s="245"/>
      <c r="G54" s="245"/>
      <c r="H54" s="246"/>
      <c r="I54" s="394"/>
    </row>
    <row r="55" spans="1:9" s="322" customFormat="1" ht="16.5" customHeight="1">
      <c r="A55" s="316"/>
      <c r="B55" s="317"/>
      <c r="C55" s="759"/>
      <c r="D55" s="314" t="s">
        <v>14</v>
      </c>
      <c r="E55" s="407" t="s">
        <v>186</v>
      </c>
      <c r="F55" s="415" t="s">
        <v>349</v>
      </c>
      <c r="G55" s="314" t="s">
        <v>173</v>
      </c>
      <c r="H55" s="319"/>
      <c r="I55" s="406">
        <v>0.5625</v>
      </c>
    </row>
    <row r="56" spans="1:9" s="250" customFormat="1" ht="16.5" customHeight="1">
      <c r="A56" s="243"/>
      <c r="B56" s="244"/>
      <c r="C56" s="751"/>
      <c r="D56" s="245" t="s">
        <v>14</v>
      </c>
      <c r="E56" s="398" t="s">
        <v>553</v>
      </c>
      <c r="F56" s="396" t="s">
        <v>349</v>
      </c>
      <c r="G56" s="245" t="s">
        <v>173</v>
      </c>
      <c r="H56" s="246"/>
      <c r="I56" s="394"/>
    </row>
    <row r="57" spans="1:9" s="322" customFormat="1" ht="16.5" customHeight="1">
      <c r="A57" s="316"/>
      <c r="B57" s="317"/>
      <c r="C57" s="750" t="s">
        <v>187</v>
      </c>
      <c r="D57" s="411" t="s">
        <v>14</v>
      </c>
      <c r="E57" s="412" t="s">
        <v>188</v>
      </c>
      <c r="F57" s="415" t="s">
        <v>349</v>
      </c>
      <c r="G57" s="411" t="s">
        <v>173</v>
      </c>
      <c r="H57" s="413"/>
      <c r="I57" s="414">
        <v>0.6041666666666666</v>
      </c>
    </row>
    <row r="58" spans="1:9" s="250" customFormat="1" ht="16.5" customHeight="1">
      <c r="A58" s="243"/>
      <c r="B58" s="244"/>
      <c r="C58" s="754" t="s">
        <v>189</v>
      </c>
      <c r="D58" s="400" t="s">
        <v>14</v>
      </c>
      <c r="E58" s="401" t="s">
        <v>190</v>
      </c>
      <c r="F58" s="396" t="s">
        <v>349</v>
      </c>
      <c r="G58" s="400" t="s">
        <v>173</v>
      </c>
      <c r="H58" s="402"/>
      <c r="I58" s="403"/>
    </row>
    <row r="59" spans="1:9" s="322" customFormat="1" ht="16.5" customHeight="1">
      <c r="A59" s="316"/>
      <c r="B59" s="317"/>
      <c r="C59" s="764" t="s">
        <v>191</v>
      </c>
      <c r="D59" s="411"/>
      <c r="E59" s="412" t="s">
        <v>397</v>
      </c>
      <c r="F59" s="411"/>
      <c r="G59" s="411"/>
      <c r="H59" s="413"/>
      <c r="I59" s="414">
        <v>0.6458333333333334</v>
      </c>
    </row>
    <row r="60" spans="1:9" s="250" customFormat="1" ht="16.5" customHeight="1">
      <c r="A60" s="243"/>
      <c r="B60" s="244"/>
      <c r="C60" s="763"/>
      <c r="D60" s="245"/>
      <c r="E60" s="401" t="s">
        <v>460</v>
      </c>
      <c r="F60" s="245"/>
      <c r="G60" s="245"/>
      <c r="H60" s="246"/>
      <c r="I60" s="394"/>
    </row>
    <row r="61" spans="1:2" s="322" customFormat="1" ht="16.5" customHeight="1">
      <c r="A61" s="316"/>
      <c r="B61" s="317"/>
    </row>
    <row r="62" spans="1:2" s="328" customFormat="1" ht="16.5" customHeight="1">
      <c r="A62" s="393"/>
      <c r="B62" s="1179"/>
    </row>
  </sheetData>
  <mergeCells count="8">
    <mergeCell ref="C47:I47"/>
    <mergeCell ref="B2:I2"/>
    <mergeCell ref="B4:I4"/>
    <mergeCell ref="C8:I8"/>
    <mergeCell ref="C7:I7"/>
    <mergeCell ref="B3:I3"/>
    <mergeCell ref="C24:I24"/>
    <mergeCell ref="C42:I42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>
    <tabColor indexed="10"/>
    <pageSetUpPr fitToPage="1"/>
  </sheetPr>
  <dimension ref="A1:C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106" customWidth="1"/>
    <col min="2" max="2" width="3.7109375" style="106" customWidth="1"/>
    <col min="3" max="3" width="8.57421875" style="507" customWidth="1"/>
    <col min="4" max="4" width="6.28125" style="248" customWidth="1"/>
    <col min="5" max="5" width="88.28125" style="106" customWidth="1"/>
    <col min="6" max="6" width="4.57421875" style="106" customWidth="1"/>
    <col min="7" max="7" width="24.140625" style="106" customWidth="1"/>
    <col min="8" max="8" width="5.00390625" style="1229" customWidth="1"/>
    <col min="9" max="9" width="10.8515625" style="315" customWidth="1"/>
    <col min="10" max="24" width="11.7109375" style="106" customWidth="1"/>
    <col min="25" max="16384" width="9.140625" style="106" customWidth="1"/>
  </cols>
  <sheetData>
    <row r="1" spans="8:9" s="368" customFormat="1" ht="16.5" customHeight="1">
      <c r="H1" s="370"/>
      <c r="I1" s="369"/>
    </row>
    <row r="2" spans="2:9" s="370" customFormat="1" ht="16.5" customHeight="1">
      <c r="B2" s="1840" t="s">
        <v>465</v>
      </c>
      <c r="C2" s="1840"/>
      <c r="D2" s="1840"/>
      <c r="E2" s="1840"/>
      <c r="F2" s="1840"/>
      <c r="G2" s="1840"/>
      <c r="H2" s="1840"/>
      <c r="I2" s="1840"/>
    </row>
    <row r="3" spans="2:9" s="324" customFormat="1" ht="16.5" customHeight="1">
      <c r="B3" s="1833" t="s">
        <v>101</v>
      </c>
      <c r="C3" s="1833"/>
      <c r="D3" s="1833"/>
      <c r="E3" s="1833"/>
      <c r="F3" s="1833"/>
      <c r="G3" s="1833"/>
      <c r="H3" s="1833"/>
      <c r="I3" s="1833"/>
    </row>
    <row r="4" spans="2:97" s="445" customFormat="1" ht="16.5" customHeight="1">
      <c r="B4" s="1831" t="s">
        <v>0</v>
      </c>
      <c r="C4" s="1831"/>
      <c r="D4" s="1831"/>
      <c r="E4" s="1831"/>
      <c r="F4" s="1831"/>
      <c r="G4" s="1831"/>
      <c r="H4" s="1831"/>
      <c r="I4" s="183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340" t="s">
        <v>351</v>
      </c>
      <c r="C5" s="422" t="s">
        <v>664</v>
      </c>
      <c r="D5" s="422"/>
      <c r="E5" s="422"/>
      <c r="F5" s="422"/>
      <c r="G5" s="422"/>
      <c r="H5" s="1226"/>
      <c r="I5" s="422"/>
      <c r="J5" s="422"/>
      <c r="K5" s="422"/>
      <c r="L5" s="504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</row>
    <row r="6" spans="3:8" s="240" customFormat="1" ht="16.5" customHeight="1">
      <c r="C6" s="506"/>
      <c r="D6" s="255"/>
      <c r="G6" s="241"/>
      <c r="H6" s="241"/>
    </row>
    <row r="7" spans="1:10" s="3" customFormat="1" ht="16.5" customHeight="1">
      <c r="A7" s="48"/>
      <c r="B7" s="1433" t="s">
        <v>844</v>
      </c>
      <c r="C7" s="1827"/>
      <c r="D7" s="1827"/>
      <c r="E7" s="1827"/>
      <c r="F7" s="1827"/>
      <c r="G7" s="1827"/>
      <c r="H7" s="1827"/>
      <c r="I7" s="1827"/>
      <c r="J7" s="2"/>
    </row>
    <row r="8" spans="3:9" s="249" customFormat="1" ht="16.5" customHeight="1">
      <c r="C8" s="6"/>
      <c r="H8" s="864"/>
      <c r="I8" s="501"/>
    </row>
    <row r="9" spans="1:11" s="336" customFormat="1" ht="16.5" customHeight="1">
      <c r="A9" s="429"/>
      <c r="B9" s="429"/>
      <c r="C9" s="222">
        <v>0</v>
      </c>
      <c r="D9" s="433" t="s">
        <v>348</v>
      </c>
      <c r="E9" s="261" t="s">
        <v>372</v>
      </c>
      <c r="F9" s="1230" t="s">
        <v>351</v>
      </c>
      <c r="G9" s="490" t="s">
        <v>373</v>
      </c>
      <c r="H9" s="268">
        <v>1</v>
      </c>
      <c r="I9" s="432">
        <v>0.6666666666666666</v>
      </c>
      <c r="J9" s="313"/>
      <c r="K9" s="313"/>
    </row>
    <row r="10" spans="1:11" s="249" customFormat="1" ht="16.5" customHeight="1">
      <c r="A10" s="424"/>
      <c r="B10" s="424"/>
      <c r="C10" s="11">
        <v>1</v>
      </c>
      <c r="D10" s="425" t="s">
        <v>348</v>
      </c>
      <c r="E10" s="1231" t="s">
        <v>439</v>
      </c>
      <c r="F10" s="1232" t="s">
        <v>351</v>
      </c>
      <c r="G10" s="1233" t="s">
        <v>373</v>
      </c>
      <c r="H10" s="57">
        <v>9</v>
      </c>
      <c r="I10" s="427">
        <f aca="true" t="shared" si="0" ref="I10:I16">I9+TIME(0,H9,0)</f>
        <v>0.6673611111111111</v>
      </c>
      <c r="J10" s="323"/>
      <c r="K10" s="323"/>
    </row>
    <row r="11" spans="1:11" s="336" customFormat="1" ht="16.5" customHeight="1">
      <c r="A11" s="312"/>
      <c r="B11" s="429"/>
      <c r="C11" s="271">
        <v>2</v>
      </c>
      <c r="D11" s="433" t="s">
        <v>348</v>
      </c>
      <c r="E11" s="261" t="s">
        <v>440</v>
      </c>
      <c r="F11" s="1230" t="s">
        <v>351</v>
      </c>
      <c r="G11" s="223" t="s">
        <v>373</v>
      </c>
      <c r="H11" s="268">
        <v>30</v>
      </c>
      <c r="I11" s="432">
        <f t="shared" si="0"/>
        <v>0.673611111111111</v>
      </c>
      <c r="J11" s="1234"/>
      <c r="K11" s="1234"/>
    </row>
    <row r="12" spans="3:9" s="249" customFormat="1" ht="16.5" customHeight="1">
      <c r="C12" s="6">
        <v>3</v>
      </c>
      <c r="D12" s="249" t="s">
        <v>409</v>
      </c>
      <c r="E12" s="249" t="s">
        <v>374</v>
      </c>
      <c r="F12" s="1232" t="s">
        <v>351</v>
      </c>
      <c r="G12" s="1233" t="s">
        <v>373</v>
      </c>
      <c r="H12" s="864">
        <v>5</v>
      </c>
      <c r="I12" s="427">
        <f t="shared" si="0"/>
        <v>0.6944444444444444</v>
      </c>
    </row>
    <row r="13" spans="3:9" s="336" customFormat="1" ht="16.5" customHeight="1">
      <c r="C13" s="263">
        <v>4</v>
      </c>
      <c r="D13" s="223" t="s">
        <v>192</v>
      </c>
      <c r="E13" s="336" t="s">
        <v>661</v>
      </c>
      <c r="F13" s="1230"/>
      <c r="G13" s="490"/>
      <c r="H13" s="863">
        <v>75</v>
      </c>
      <c r="I13" s="432">
        <f t="shared" si="0"/>
        <v>0.6979166666666666</v>
      </c>
    </row>
    <row r="14" spans="3:9" s="249" customFormat="1" ht="16.5" customHeight="1">
      <c r="C14" s="6"/>
      <c r="D14" s="12"/>
      <c r="E14" s="249" t="s">
        <v>376</v>
      </c>
      <c r="F14" s="1232"/>
      <c r="G14" s="1233"/>
      <c r="H14" s="864">
        <v>90</v>
      </c>
      <c r="I14" s="427">
        <f t="shared" si="0"/>
        <v>0.75</v>
      </c>
    </row>
    <row r="15" spans="3:9" s="336" customFormat="1" ht="16.5" customHeight="1">
      <c r="C15" s="263">
        <v>5</v>
      </c>
      <c r="D15" s="336" t="s">
        <v>192</v>
      </c>
      <c r="E15" s="336" t="s">
        <v>661</v>
      </c>
      <c r="G15" s="432"/>
      <c r="H15" s="863">
        <v>120</v>
      </c>
      <c r="I15" s="432">
        <f t="shared" si="0"/>
        <v>0.8125</v>
      </c>
    </row>
    <row r="16" spans="3:9" s="249" customFormat="1" ht="16.5" customHeight="1">
      <c r="C16" s="6"/>
      <c r="D16" s="12"/>
      <c r="E16" s="249" t="s">
        <v>38</v>
      </c>
      <c r="G16" s="427"/>
      <c r="H16" s="864"/>
      <c r="I16" s="427">
        <f t="shared" si="0"/>
        <v>0.8958333333333334</v>
      </c>
    </row>
    <row r="17" spans="3:9" s="248" customFormat="1" ht="16.5" customHeight="1">
      <c r="C17" s="82"/>
      <c r="G17" s="559"/>
      <c r="H17" s="1227"/>
      <c r="I17" s="559"/>
    </row>
    <row r="18" spans="3:8" s="240" customFormat="1" ht="16.5" customHeight="1">
      <c r="C18" s="506"/>
      <c r="D18" s="255"/>
      <c r="G18" s="241"/>
      <c r="H18" s="241"/>
    </row>
    <row r="19" spans="1:10" s="3" customFormat="1" ht="16.5" customHeight="1">
      <c r="A19" s="48"/>
      <c r="B19" s="1433" t="s">
        <v>845</v>
      </c>
      <c r="C19" s="1827"/>
      <c r="D19" s="1827"/>
      <c r="E19" s="1827"/>
      <c r="F19" s="1827"/>
      <c r="G19" s="1827"/>
      <c r="H19" s="1827"/>
      <c r="I19" s="1827"/>
      <c r="J19" s="2"/>
    </row>
    <row r="20" spans="3:9" s="249" customFormat="1" ht="16.5" customHeight="1">
      <c r="C20" s="6"/>
      <c r="H20" s="864"/>
      <c r="I20" s="501"/>
    </row>
    <row r="21" spans="3:9" s="248" customFormat="1" ht="16.5" customHeight="1">
      <c r="C21" s="82">
        <v>6</v>
      </c>
      <c r="D21" s="248" t="s">
        <v>192</v>
      </c>
      <c r="E21" s="248" t="s">
        <v>661</v>
      </c>
      <c r="H21" s="1227">
        <v>120</v>
      </c>
      <c r="I21" s="559">
        <v>0.3333333333333333</v>
      </c>
    </row>
    <row r="22" spans="3:9" s="249" customFormat="1" ht="16.5" customHeight="1">
      <c r="C22" s="6"/>
      <c r="E22" s="249" t="s">
        <v>378</v>
      </c>
      <c r="H22" s="864">
        <v>30</v>
      </c>
      <c r="I22" s="427">
        <f>I21+TIME(0,H21,0)</f>
        <v>0.41666666666666663</v>
      </c>
    </row>
    <row r="23" spans="3:9" s="248" customFormat="1" ht="16.5" customHeight="1">
      <c r="C23" s="82">
        <v>7</v>
      </c>
      <c r="D23" s="248" t="s">
        <v>192</v>
      </c>
      <c r="E23" s="248" t="s">
        <v>661</v>
      </c>
      <c r="H23" s="1227">
        <v>120</v>
      </c>
      <c r="I23" s="559">
        <f>I22+TIME(0,H22,0)</f>
        <v>0.43749999999999994</v>
      </c>
    </row>
    <row r="24" spans="3:9" s="249" customFormat="1" ht="16.5" customHeight="1">
      <c r="C24" s="6"/>
      <c r="E24" s="249" t="s">
        <v>846</v>
      </c>
      <c r="H24" s="864">
        <v>60</v>
      </c>
      <c r="I24" s="427">
        <f>I23+TIME(0,H23,0)</f>
        <v>0.5208333333333333</v>
      </c>
    </row>
    <row r="25" spans="3:9" s="336" customFormat="1" ht="16.5" customHeight="1">
      <c r="C25" s="263">
        <v>8</v>
      </c>
      <c r="D25" s="336" t="s">
        <v>192</v>
      </c>
      <c r="E25" s="336" t="s">
        <v>661</v>
      </c>
      <c r="G25" s="432"/>
      <c r="H25" s="863">
        <v>120</v>
      </c>
      <c r="I25" s="432">
        <v>0.5625</v>
      </c>
    </row>
    <row r="26" spans="3:9" s="249" customFormat="1" ht="16.5" customHeight="1">
      <c r="C26" s="6"/>
      <c r="E26" s="249" t="s">
        <v>375</v>
      </c>
      <c r="G26" s="427"/>
      <c r="H26" s="864">
        <v>30</v>
      </c>
      <c r="I26" s="427">
        <f>I25+TIME(0,H25,0)</f>
        <v>0.6458333333333334</v>
      </c>
    </row>
    <row r="27" spans="3:9" s="336" customFormat="1" ht="16.5" customHeight="1">
      <c r="C27" s="263">
        <v>9</v>
      </c>
      <c r="D27" s="336" t="s">
        <v>192</v>
      </c>
      <c r="E27" s="336" t="s">
        <v>661</v>
      </c>
      <c r="G27" s="432"/>
      <c r="H27" s="863">
        <v>120</v>
      </c>
      <c r="I27" s="432">
        <f>I26+TIME(0,H26,0)</f>
        <v>0.6666666666666667</v>
      </c>
    </row>
    <row r="28" spans="3:9" s="249" customFormat="1" ht="16.5" customHeight="1">
      <c r="C28" s="6"/>
      <c r="E28" s="249" t="s">
        <v>376</v>
      </c>
      <c r="G28" s="427"/>
      <c r="H28" s="864">
        <v>90</v>
      </c>
      <c r="I28" s="427">
        <f>I27+TIME(0,H27,0)</f>
        <v>0.7500000000000001</v>
      </c>
    </row>
    <row r="29" spans="3:9" s="336" customFormat="1" ht="16.5" customHeight="1">
      <c r="C29" s="263">
        <v>10</v>
      </c>
      <c r="D29" s="336" t="s">
        <v>192</v>
      </c>
      <c r="E29" s="336" t="s">
        <v>661</v>
      </c>
      <c r="G29" s="432"/>
      <c r="H29" s="863">
        <v>120</v>
      </c>
      <c r="I29" s="432">
        <f>I28+TIME(0,H28,0)</f>
        <v>0.8125000000000001</v>
      </c>
    </row>
    <row r="30" spans="3:9" s="249" customFormat="1" ht="16.5" customHeight="1">
      <c r="C30" s="6"/>
      <c r="E30" s="249" t="s">
        <v>38</v>
      </c>
      <c r="G30" s="427"/>
      <c r="H30" s="864"/>
      <c r="I30" s="427">
        <f>I29+TIME(0,H29,0)</f>
        <v>0.8958333333333335</v>
      </c>
    </row>
    <row r="31" spans="1:11" s="249" customFormat="1" ht="16.5" customHeight="1">
      <c r="A31" s="248"/>
      <c r="B31" s="248"/>
      <c r="C31" s="82"/>
      <c r="D31" s="248"/>
      <c r="E31" s="248"/>
      <c r="F31" s="248"/>
      <c r="G31" s="248"/>
      <c r="H31" s="1227"/>
      <c r="I31" s="502"/>
      <c r="J31" s="248"/>
      <c r="K31" s="248"/>
    </row>
    <row r="32" spans="1:11" s="248" customFormat="1" ht="16.5" customHeight="1">
      <c r="A32" s="240"/>
      <c r="B32" s="240"/>
      <c r="C32" s="506"/>
      <c r="D32" s="255"/>
      <c r="E32" s="240"/>
      <c r="F32" s="240"/>
      <c r="G32" s="241"/>
      <c r="H32" s="241"/>
      <c r="I32" s="240"/>
      <c r="J32" s="339"/>
      <c r="K32" s="339"/>
    </row>
    <row r="33" spans="1:11" s="249" customFormat="1" ht="16.5" customHeight="1">
      <c r="A33" s="48"/>
      <c r="B33" s="1433" t="s">
        <v>662</v>
      </c>
      <c r="C33" s="1827"/>
      <c r="D33" s="1827"/>
      <c r="E33" s="1827"/>
      <c r="F33" s="1827"/>
      <c r="G33" s="1827"/>
      <c r="H33" s="1827"/>
      <c r="I33" s="1827"/>
      <c r="J33" s="339"/>
      <c r="K33" s="339"/>
    </row>
    <row r="34" spans="1:11" s="248" customFormat="1" ht="16.5" customHeight="1">
      <c r="A34" s="249"/>
      <c r="B34" s="249"/>
      <c r="C34" s="6"/>
      <c r="D34" s="249"/>
      <c r="E34" s="249"/>
      <c r="F34" s="249"/>
      <c r="G34" s="249"/>
      <c r="H34" s="864"/>
      <c r="I34" s="501"/>
      <c r="J34" s="249"/>
      <c r="K34" s="249"/>
    </row>
    <row r="35" spans="3:9" s="336" customFormat="1" ht="16.5" customHeight="1">
      <c r="C35" s="263">
        <v>11</v>
      </c>
      <c r="D35" s="336" t="s">
        <v>192</v>
      </c>
      <c r="E35" s="336" t="s">
        <v>661</v>
      </c>
      <c r="G35" s="503"/>
      <c r="H35" s="863">
        <v>120</v>
      </c>
      <c r="I35" s="432">
        <v>0.5625</v>
      </c>
    </row>
    <row r="36" spans="1:11" s="248" customFormat="1" ht="16.5" customHeight="1">
      <c r="A36" s="249"/>
      <c r="B36" s="249"/>
      <c r="C36" s="6"/>
      <c r="D36" s="249"/>
      <c r="E36" s="249" t="s">
        <v>375</v>
      </c>
      <c r="F36" s="249"/>
      <c r="G36" s="427"/>
      <c r="H36" s="864">
        <v>30</v>
      </c>
      <c r="I36" s="427">
        <f>I35+TIME(0,H35,0)</f>
        <v>0.6458333333333334</v>
      </c>
      <c r="J36" s="249"/>
      <c r="K36" s="249"/>
    </row>
    <row r="37" spans="3:9" s="336" customFormat="1" ht="16.5" customHeight="1">
      <c r="C37" s="263">
        <v>12</v>
      </c>
      <c r="D37" s="336" t="s">
        <v>192</v>
      </c>
      <c r="E37" s="336" t="s">
        <v>661</v>
      </c>
      <c r="G37" s="432"/>
      <c r="H37" s="863">
        <v>120</v>
      </c>
      <c r="I37" s="432">
        <f>I36+TIME(0,H36,0)</f>
        <v>0.6666666666666667</v>
      </c>
    </row>
    <row r="38" spans="1:11" s="248" customFormat="1" ht="16.5" customHeight="1">
      <c r="A38" s="249"/>
      <c r="B38" s="249"/>
      <c r="C38" s="6"/>
      <c r="D38" s="249"/>
      <c r="E38" s="249" t="s">
        <v>377</v>
      </c>
      <c r="F38" s="249"/>
      <c r="G38" s="427"/>
      <c r="H38" s="864"/>
      <c r="I38" s="427">
        <f>I37+TIME(0,H37,0)</f>
        <v>0.7500000000000001</v>
      </c>
      <c r="J38" s="249"/>
      <c r="K38" s="249"/>
    </row>
    <row r="39" spans="1:11" s="249" customFormat="1" ht="16.5" customHeight="1">
      <c r="A39" s="248"/>
      <c r="B39" s="248"/>
      <c r="C39" s="82"/>
      <c r="D39" s="84"/>
      <c r="E39" s="248"/>
      <c r="F39" s="248"/>
      <c r="G39" s="559"/>
      <c r="H39" s="1227"/>
      <c r="I39" s="502"/>
      <c r="J39" s="248"/>
      <c r="K39" s="248"/>
    </row>
    <row r="40" spans="1:11" s="336" customFormat="1" ht="16.5" customHeight="1">
      <c r="A40" s="240"/>
      <c r="B40" s="240"/>
      <c r="C40" s="506"/>
      <c r="D40" s="255"/>
      <c r="E40" s="240"/>
      <c r="F40" s="240"/>
      <c r="G40" s="241"/>
      <c r="H40" s="241"/>
      <c r="I40" s="240"/>
      <c r="J40" s="339"/>
      <c r="K40" s="339"/>
    </row>
    <row r="41" spans="1:9" s="339" customFormat="1" ht="16.5" customHeight="1">
      <c r="A41" s="48"/>
      <c r="B41" s="1433" t="s">
        <v>663</v>
      </c>
      <c r="C41" s="1827"/>
      <c r="D41" s="1827"/>
      <c r="E41" s="1827"/>
      <c r="F41" s="1827"/>
      <c r="G41" s="1827"/>
      <c r="H41" s="1827"/>
      <c r="I41" s="1827"/>
    </row>
    <row r="42" spans="1:11" s="339" customFormat="1" ht="16.5" customHeight="1">
      <c r="A42" s="249"/>
      <c r="B42" s="249"/>
      <c r="C42" s="6"/>
      <c r="D42" s="249"/>
      <c r="E42" s="249"/>
      <c r="F42" s="249"/>
      <c r="G42" s="249"/>
      <c r="H42" s="864"/>
      <c r="I42" s="501"/>
      <c r="J42" s="249"/>
      <c r="K42" s="249"/>
    </row>
    <row r="43" spans="3:9" s="336" customFormat="1" ht="16.5" customHeight="1">
      <c r="C43" s="263">
        <v>12</v>
      </c>
      <c r="D43" s="336" t="s">
        <v>192</v>
      </c>
      <c r="E43" s="336" t="s">
        <v>661</v>
      </c>
      <c r="H43" s="863">
        <v>120</v>
      </c>
      <c r="I43" s="432">
        <v>0.3333333333333333</v>
      </c>
    </row>
    <row r="44" spans="1:11" s="248" customFormat="1" ht="16.5" customHeight="1">
      <c r="A44" s="249"/>
      <c r="B44" s="249"/>
      <c r="C44" s="6"/>
      <c r="D44" s="249"/>
      <c r="E44" s="249" t="s">
        <v>378</v>
      </c>
      <c r="F44" s="249"/>
      <c r="G44" s="249"/>
      <c r="H44" s="864">
        <v>30</v>
      </c>
      <c r="I44" s="427">
        <f>I43+TIME(0,H43,0)</f>
        <v>0.41666666666666663</v>
      </c>
      <c r="J44" s="249"/>
      <c r="K44" s="249"/>
    </row>
    <row r="45" spans="3:9" s="336" customFormat="1" ht="16.5" customHeight="1">
      <c r="C45" s="263">
        <v>13</v>
      </c>
      <c r="D45" s="336" t="s">
        <v>192</v>
      </c>
      <c r="E45" s="336" t="s">
        <v>379</v>
      </c>
      <c r="G45" s="432"/>
      <c r="H45" s="863">
        <v>120</v>
      </c>
      <c r="I45" s="432">
        <f>I44+TIME(0,H44,0)</f>
        <v>0.43749999999999994</v>
      </c>
    </row>
    <row r="46" spans="3:9" s="249" customFormat="1" ht="16.5" customHeight="1">
      <c r="C46" s="6"/>
      <c r="E46" s="249" t="s">
        <v>572</v>
      </c>
      <c r="G46" s="427"/>
      <c r="H46" s="864"/>
      <c r="I46" s="427">
        <f>I45+TIME(0,H45,0)</f>
        <v>0.5208333333333333</v>
      </c>
    </row>
    <row r="47" spans="1:11" s="249" customFormat="1" ht="16.5" customHeight="1">
      <c r="A47" s="248"/>
      <c r="B47" s="248"/>
      <c r="C47" s="82"/>
      <c r="D47" s="84"/>
      <c r="E47" s="248"/>
      <c r="F47" s="248"/>
      <c r="G47" s="559"/>
      <c r="H47" s="1227"/>
      <c r="I47" s="502"/>
      <c r="J47" s="248"/>
      <c r="K47" s="248"/>
    </row>
    <row r="48" spans="3:9" s="255" customFormat="1" ht="16.5" customHeight="1">
      <c r="C48" s="1177"/>
      <c r="H48" s="1228"/>
      <c r="I48" s="1178"/>
    </row>
    <row r="49" spans="1:11" s="249" customFormat="1" ht="16.5" customHeight="1">
      <c r="A49" s="248"/>
      <c r="B49" s="248"/>
      <c r="C49" s="82"/>
      <c r="D49" s="248"/>
      <c r="E49" s="248"/>
      <c r="F49" s="248"/>
      <c r="G49" s="248"/>
      <c r="H49" s="1227"/>
      <c r="I49" s="502"/>
      <c r="J49" s="248"/>
      <c r="K49" s="248"/>
    </row>
    <row r="50" spans="3:9" s="248" customFormat="1" ht="16.5" customHeight="1">
      <c r="C50" s="82"/>
      <c r="H50" s="1227"/>
      <c r="I50" s="502"/>
    </row>
    <row r="51" spans="1:11" s="249" customFormat="1" ht="16.5" customHeight="1">
      <c r="A51" s="248"/>
      <c r="B51" s="248"/>
      <c r="C51" s="82"/>
      <c r="D51" s="248"/>
      <c r="E51" s="248"/>
      <c r="F51" s="248"/>
      <c r="G51" s="248"/>
      <c r="H51" s="1227"/>
      <c r="I51" s="502"/>
      <c r="J51" s="248"/>
      <c r="K51" s="248"/>
    </row>
    <row r="52" spans="3:9" s="248" customFormat="1" ht="16.5" customHeight="1">
      <c r="C52" s="82"/>
      <c r="H52" s="1227"/>
      <c r="I52" s="502"/>
    </row>
    <row r="53" spans="1:11" s="249" customFormat="1" ht="16.5" customHeight="1">
      <c r="A53" s="106"/>
      <c r="B53" s="106"/>
      <c r="C53" s="507"/>
      <c r="D53" s="248"/>
      <c r="E53" s="106"/>
      <c r="F53" s="106"/>
      <c r="G53" s="106"/>
      <c r="H53" s="1229"/>
      <c r="I53" s="315"/>
      <c r="J53" s="106"/>
      <c r="K53" s="106"/>
    </row>
    <row r="54" spans="1:11" s="248" customFormat="1" ht="16.5" customHeight="1">
      <c r="A54" s="106"/>
      <c r="B54" s="106"/>
      <c r="C54" s="507"/>
      <c r="E54" s="106"/>
      <c r="F54" s="106"/>
      <c r="G54" s="106"/>
      <c r="H54" s="1229"/>
      <c r="I54" s="315"/>
      <c r="J54" s="106"/>
      <c r="K54" s="106"/>
    </row>
    <row r="55" spans="1:11" s="249" customFormat="1" ht="16.5" customHeight="1">
      <c r="A55" s="106"/>
      <c r="B55" s="106"/>
      <c r="C55" s="507"/>
      <c r="D55" s="248"/>
      <c r="E55" s="106"/>
      <c r="F55" s="106"/>
      <c r="G55" s="106"/>
      <c r="H55" s="1229"/>
      <c r="I55" s="315"/>
      <c r="J55" s="106"/>
      <c r="K55" s="106"/>
    </row>
    <row r="56" spans="1:11" s="248" customFormat="1" ht="16.5" customHeight="1">
      <c r="A56" s="106"/>
      <c r="B56" s="106"/>
      <c r="C56" s="507"/>
      <c r="E56" s="106"/>
      <c r="F56" s="106"/>
      <c r="G56" s="106"/>
      <c r="H56" s="1229"/>
      <c r="I56" s="315"/>
      <c r="J56" s="106"/>
      <c r="K56" s="106"/>
    </row>
    <row r="57" spans="1:11" s="248" customFormat="1" ht="16.5" customHeight="1">
      <c r="A57" s="106"/>
      <c r="B57" s="106"/>
      <c r="C57" s="507"/>
      <c r="E57" s="106"/>
      <c r="F57" s="106"/>
      <c r="G57" s="106"/>
      <c r="H57" s="1229"/>
      <c r="I57" s="315"/>
      <c r="J57" s="106"/>
      <c r="K57" s="106"/>
    </row>
    <row r="58" spans="1:11" s="248" customFormat="1" ht="16.5" customHeight="1">
      <c r="A58" s="106"/>
      <c r="B58" s="106"/>
      <c r="C58" s="507"/>
      <c r="E58" s="106"/>
      <c r="F58" s="106"/>
      <c r="G58" s="106"/>
      <c r="H58" s="1229"/>
      <c r="I58" s="315"/>
      <c r="J58" s="106"/>
      <c r="K58" s="106"/>
    </row>
    <row r="59" spans="3:9" s="248" customFormat="1" ht="16.5" customHeight="1">
      <c r="C59" s="82"/>
      <c r="H59" s="1227"/>
      <c r="I59" s="502"/>
    </row>
    <row r="60" spans="3:9" s="248" customFormat="1" ht="16.5" customHeight="1">
      <c r="C60" s="82"/>
      <c r="H60" s="1227"/>
      <c r="I60" s="502"/>
    </row>
  </sheetData>
  <mergeCells count="7">
    <mergeCell ref="B33:I33"/>
    <mergeCell ref="B41:I41"/>
    <mergeCell ref="B7:I7"/>
    <mergeCell ref="B2:I2"/>
    <mergeCell ref="B4:I4"/>
    <mergeCell ref="B3:I3"/>
    <mergeCell ref="B19:I19"/>
  </mergeCells>
  <printOptions horizontalCentered="1"/>
  <pageMargins left="0.5" right="0.5" top="0.75" bottom="0.75" header="0.5" footer="0.5"/>
  <pageSetup fitToHeight="1" fitToWidth="1" horizontalDpi="600" verticalDpi="600" orientation="landscape" scale="54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indexed="60"/>
    <pageSetUpPr fitToPage="1"/>
  </sheetPr>
  <dimension ref="A1:CS5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15" customWidth="1"/>
    <col min="9" max="9" width="10.8515625" style="259" customWidth="1"/>
    <col min="10" max="22" width="11.7109375" style="215" customWidth="1"/>
    <col min="23" max="16384" width="9.140625" style="215" customWidth="1"/>
  </cols>
  <sheetData>
    <row r="1" s="478" customFormat="1" ht="16.5" customHeight="1">
      <c r="I1" s="479"/>
    </row>
    <row r="2" spans="2:9" s="480" customFormat="1" ht="16.5" customHeight="1">
      <c r="B2" s="1841" t="s">
        <v>96</v>
      </c>
      <c r="C2" s="1841"/>
      <c r="D2" s="1841"/>
      <c r="E2" s="1841"/>
      <c r="F2" s="1841"/>
      <c r="G2" s="1841"/>
      <c r="H2" s="1841"/>
      <c r="I2" s="1841"/>
    </row>
    <row r="3" spans="2:9" s="324" customFormat="1" ht="16.5" customHeight="1">
      <c r="B3" s="1833" t="s">
        <v>97</v>
      </c>
      <c r="C3" s="1833"/>
      <c r="D3" s="1833"/>
      <c r="E3" s="1833"/>
      <c r="F3" s="1833"/>
      <c r="G3" s="1833"/>
      <c r="H3" s="1833"/>
      <c r="I3" s="1833"/>
    </row>
    <row r="4" spans="2:97" s="482" customFormat="1" ht="16.5" customHeight="1">
      <c r="B4" s="1842" t="s">
        <v>107</v>
      </c>
      <c r="C4" s="1842"/>
      <c r="D4" s="1842"/>
      <c r="E4" s="1842"/>
      <c r="F4" s="1842"/>
      <c r="G4" s="1842"/>
      <c r="H4" s="1842"/>
      <c r="I4" s="1842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  <c r="BC4" s="483"/>
      <c r="BD4" s="483"/>
      <c r="BE4" s="483"/>
      <c r="BF4" s="483"/>
      <c r="BG4" s="483"/>
      <c r="BH4" s="483"/>
      <c r="BI4" s="483"/>
      <c r="BJ4" s="483"/>
      <c r="BK4" s="483"/>
      <c r="BL4" s="483"/>
      <c r="BM4" s="483"/>
      <c r="BN4" s="483"/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483"/>
      <c r="BZ4" s="483"/>
      <c r="CA4" s="483"/>
      <c r="CB4" s="483"/>
      <c r="CC4" s="483"/>
      <c r="CD4" s="483"/>
      <c r="CE4" s="483"/>
      <c r="CF4" s="483"/>
      <c r="CG4" s="483"/>
      <c r="CH4" s="483"/>
      <c r="CI4" s="483"/>
      <c r="CJ4" s="483"/>
      <c r="CK4" s="483"/>
      <c r="CL4" s="483"/>
      <c r="CM4" s="483"/>
      <c r="CN4" s="483"/>
      <c r="CO4" s="483"/>
      <c r="CP4" s="483"/>
      <c r="CQ4" s="483"/>
      <c r="CR4" s="483"/>
      <c r="CS4" s="483"/>
    </row>
    <row r="5" spans="2:97" s="89" customFormat="1" ht="16.5" customHeight="1">
      <c r="B5" s="340" t="s">
        <v>351</v>
      </c>
      <c r="C5" s="341" t="s">
        <v>852</v>
      </c>
      <c r="D5" s="341"/>
      <c r="E5" s="341"/>
      <c r="F5" s="341"/>
      <c r="G5" s="341"/>
      <c r="H5" s="341"/>
      <c r="I5" s="341"/>
      <c r="J5" s="341"/>
      <c r="K5" s="341"/>
      <c r="L5" s="343"/>
      <c r="M5" s="344"/>
      <c r="N5" s="344"/>
      <c r="O5" s="344"/>
      <c r="P5" s="344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3"/>
      <c r="CP5" s="353"/>
      <c r="CQ5" s="353"/>
      <c r="CR5" s="353"/>
      <c r="CS5" s="353"/>
    </row>
    <row r="6" spans="1:21" s="328" customFormat="1" ht="16.5" customHeight="1">
      <c r="A6" s="89"/>
      <c r="B6" s="499" t="s">
        <v>351</v>
      </c>
      <c r="C6" s="341" t="s">
        <v>853</v>
      </c>
      <c r="D6" s="341"/>
      <c r="E6" s="341"/>
      <c r="F6" s="341"/>
      <c r="G6" s="341"/>
      <c r="H6" s="341"/>
      <c r="I6" s="341"/>
      <c r="J6" s="341"/>
      <c r="K6" s="341"/>
      <c r="L6" s="343"/>
      <c r="M6" s="344"/>
      <c r="N6" s="344"/>
      <c r="O6" s="344"/>
      <c r="P6" s="344"/>
      <c r="Q6" s="353"/>
      <c r="R6" s="353"/>
      <c r="S6" s="353"/>
      <c r="T6" s="353"/>
      <c r="U6" s="353"/>
    </row>
    <row r="7" spans="1:21" s="328" customFormat="1" ht="16.5" customHeight="1">
      <c r="A7" s="89"/>
      <c r="B7" s="340" t="s">
        <v>351</v>
      </c>
      <c r="C7" s="341" t="s">
        <v>854</v>
      </c>
      <c r="D7" s="341"/>
      <c r="E7" s="341"/>
      <c r="F7" s="341"/>
      <c r="G7" s="341"/>
      <c r="H7" s="341"/>
      <c r="I7" s="341"/>
      <c r="J7" s="341"/>
      <c r="K7" s="341"/>
      <c r="L7" s="343"/>
      <c r="M7" s="344"/>
      <c r="N7" s="344"/>
      <c r="O7" s="344"/>
      <c r="P7" s="344"/>
      <c r="Q7" s="353"/>
      <c r="R7" s="353"/>
      <c r="S7" s="353"/>
      <c r="T7" s="353"/>
      <c r="U7" s="353"/>
    </row>
    <row r="8" spans="1:21" s="772" customFormat="1" ht="16.5" customHeight="1">
      <c r="A8" s="89"/>
      <c r="B8" s="340" t="s">
        <v>351</v>
      </c>
      <c r="C8" s="341" t="s">
        <v>855</v>
      </c>
      <c r="D8" s="342"/>
      <c r="E8" s="342"/>
      <c r="F8" s="342"/>
      <c r="G8" s="342"/>
      <c r="H8" s="342"/>
      <c r="I8" s="342"/>
      <c r="J8" s="342"/>
      <c r="K8" s="342"/>
      <c r="L8" s="353"/>
      <c r="M8" s="353"/>
      <c r="N8" s="353"/>
      <c r="O8" s="353"/>
      <c r="P8" s="353"/>
      <c r="Q8" s="353"/>
      <c r="R8" s="353"/>
      <c r="S8" s="353"/>
      <c r="T8" s="353"/>
      <c r="U8" s="353"/>
    </row>
    <row r="9" spans="1:21" s="250" customFormat="1" ht="16.5" customHeight="1">
      <c r="A9" s="240"/>
      <c r="B9" s="240"/>
      <c r="C9" s="240"/>
      <c r="D9" s="240"/>
      <c r="E9" s="240"/>
      <c r="F9" s="241"/>
      <c r="G9" s="240"/>
      <c r="H9" s="240"/>
      <c r="I9" s="327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</row>
    <row r="10" spans="1:21" s="322" customFormat="1" ht="16.5" customHeight="1">
      <c r="A10" s="481"/>
      <c r="B10" s="1827" t="s">
        <v>856</v>
      </c>
      <c r="C10" s="1827"/>
      <c r="D10" s="1827"/>
      <c r="E10" s="1827"/>
      <c r="F10" s="1827"/>
      <c r="G10" s="1827"/>
      <c r="H10" s="1827"/>
      <c r="I10" s="1827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</row>
    <row r="11" spans="2:10" s="250" customFormat="1" ht="16.5" customHeight="1">
      <c r="B11" s="397"/>
      <c r="C11" s="485"/>
      <c r="D11" s="397"/>
      <c r="E11" s="486"/>
      <c r="F11" s="397"/>
      <c r="G11" s="397"/>
      <c r="H11" s="397"/>
      <c r="I11" s="397"/>
      <c r="J11" s="320"/>
    </row>
    <row r="12" spans="2:10" s="322" customFormat="1" ht="16.5" customHeight="1">
      <c r="B12" s="405"/>
      <c r="C12" s="487">
        <v>1</v>
      </c>
      <c r="D12" s="488" t="s">
        <v>412</v>
      </c>
      <c r="E12" s="488" t="s">
        <v>4</v>
      </c>
      <c r="F12" s="314" t="s">
        <v>349</v>
      </c>
      <c r="G12" s="314" t="s">
        <v>329</v>
      </c>
      <c r="H12" s="319">
        <v>0</v>
      </c>
      <c r="I12" s="406">
        <f>TIME(16,0,0)</f>
        <v>0.6666666666666666</v>
      </c>
      <c r="J12" s="321"/>
    </row>
    <row r="13" spans="2:10" s="250" customFormat="1" ht="16.5" customHeight="1">
      <c r="B13" s="244"/>
      <c r="C13" s="245">
        <f aca="true" t="shared" si="0" ref="C13:C20">C12+1</f>
        <v>2</v>
      </c>
      <c r="D13" s="245" t="s">
        <v>412</v>
      </c>
      <c r="E13" s="247" t="s">
        <v>261</v>
      </c>
      <c r="F13" s="245" t="s">
        <v>349</v>
      </c>
      <c r="G13" s="245" t="s">
        <v>329</v>
      </c>
      <c r="H13" s="246">
        <v>5</v>
      </c>
      <c r="I13" s="394">
        <f aca="true" t="shared" si="1" ref="I13:I20">I12+TIME(0,H12,0)</f>
        <v>0.6666666666666666</v>
      </c>
      <c r="J13" s="320"/>
    </row>
    <row r="14" spans="2:10" s="322" customFormat="1" ht="16.5" customHeight="1">
      <c r="B14" s="317"/>
      <c r="C14" s="314">
        <f t="shared" si="0"/>
        <v>3</v>
      </c>
      <c r="D14" s="314" t="s">
        <v>409</v>
      </c>
      <c r="E14" s="318" t="s">
        <v>262</v>
      </c>
      <c r="F14" s="314" t="s">
        <v>349</v>
      </c>
      <c r="G14" s="314" t="s">
        <v>329</v>
      </c>
      <c r="H14" s="319">
        <v>5</v>
      </c>
      <c r="I14" s="406">
        <f t="shared" si="1"/>
        <v>0.6701388888888888</v>
      </c>
      <c r="J14" s="321"/>
    </row>
    <row r="15" spans="2:10" s="250" customFormat="1" ht="16.5" customHeight="1">
      <c r="B15" s="397"/>
      <c r="C15" s="245">
        <f t="shared" si="0"/>
        <v>4</v>
      </c>
      <c r="D15" s="489" t="s">
        <v>411</v>
      </c>
      <c r="E15" s="489" t="s">
        <v>259</v>
      </c>
      <c r="F15" s="245" t="s">
        <v>349</v>
      </c>
      <c r="G15" s="245" t="s">
        <v>138</v>
      </c>
      <c r="H15" s="246">
        <v>20</v>
      </c>
      <c r="I15" s="394">
        <f t="shared" si="1"/>
        <v>0.673611111111111</v>
      </c>
      <c r="J15" s="320"/>
    </row>
    <row r="16" spans="2:10" s="322" customFormat="1" ht="16.5" customHeight="1">
      <c r="B16" s="405"/>
      <c r="C16" s="314">
        <f t="shared" si="0"/>
        <v>5</v>
      </c>
      <c r="D16" s="488" t="s">
        <v>411</v>
      </c>
      <c r="E16" s="488" t="s">
        <v>260</v>
      </c>
      <c r="F16" s="314" t="s">
        <v>349</v>
      </c>
      <c r="G16" s="314" t="s">
        <v>263</v>
      </c>
      <c r="H16" s="319">
        <v>15</v>
      </c>
      <c r="I16" s="406">
        <f t="shared" si="1"/>
        <v>0.6874999999999999</v>
      </c>
      <c r="J16" s="321"/>
    </row>
    <row r="17" spans="2:10" s="250" customFormat="1" ht="16.5" customHeight="1">
      <c r="B17" s="397"/>
      <c r="C17" s="245">
        <f t="shared" si="0"/>
        <v>6</v>
      </c>
      <c r="D17" s="489" t="s">
        <v>411</v>
      </c>
      <c r="E17" s="489" t="s">
        <v>857</v>
      </c>
      <c r="F17" s="245" t="s">
        <v>349</v>
      </c>
      <c r="G17" s="245" t="s">
        <v>263</v>
      </c>
      <c r="H17" s="246">
        <v>75</v>
      </c>
      <c r="I17" s="394">
        <f t="shared" si="1"/>
        <v>0.6979166666666665</v>
      </c>
      <c r="J17" s="320"/>
    </row>
    <row r="18" spans="2:10" s="322" customFormat="1" ht="16.5" customHeight="1">
      <c r="B18" s="405"/>
      <c r="C18" s="314">
        <f t="shared" si="0"/>
        <v>7</v>
      </c>
      <c r="D18" s="488" t="s">
        <v>409</v>
      </c>
      <c r="E18" s="488" t="s">
        <v>675</v>
      </c>
      <c r="F18" s="314" t="s">
        <v>349</v>
      </c>
      <c r="G18" s="314" t="s">
        <v>263</v>
      </c>
      <c r="H18" s="319">
        <v>90</v>
      </c>
      <c r="I18" s="406">
        <f t="shared" si="1"/>
        <v>0.7499999999999999</v>
      </c>
      <c r="J18" s="321"/>
    </row>
    <row r="19" spans="2:10" s="250" customFormat="1" ht="16.5" customHeight="1">
      <c r="B19" s="397"/>
      <c r="C19" s="245">
        <f t="shared" si="0"/>
        <v>8</v>
      </c>
      <c r="D19" s="489" t="s">
        <v>411</v>
      </c>
      <c r="E19" s="489" t="s">
        <v>857</v>
      </c>
      <c r="F19" s="245" t="s">
        <v>349</v>
      </c>
      <c r="G19" s="245" t="s">
        <v>263</v>
      </c>
      <c r="H19" s="246">
        <v>120</v>
      </c>
      <c r="I19" s="394">
        <f t="shared" si="1"/>
        <v>0.8124999999999999</v>
      </c>
      <c r="J19" s="320"/>
    </row>
    <row r="20" spans="2:10" s="322" customFormat="1" ht="16.5" customHeight="1">
      <c r="B20" s="405"/>
      <c r="C20" s="314">
        <f t="shared" si="0"/>
        <v>9</v>
      </c>
      <c r="D20" s="488" t="s">
        <v>409</v>
      </c>
      <c r="E20" s="488" t="s">
        <v>447</v>
      </c>
      <c r="F20" s="314" t="s">
        <v>349</v>
      </c>
      <c r="G20" s="314" t="s">
        <v>263</v>
      </c>
      <c r="H20" s="319">
        <v>0</v>
      </c>
      <c r="I20" s="406">
        <f t="shared" si="1"/>
        <v>0.8958333333333333</v>
      </c>
      <c r="J20" s="321"/>
    </row>
    <row r="21" spans="1:10" s="328" customFormat="1" ht="16.5" customHeight="1">
      <c r="A21" s="240"/>
      <c r="B21" s="240"/>
      <c r="C21" s="240"/>
      <c r="D21" s="240"/>
      <c r="E21" s="240"/>
      <c r="F21" s="241"/>
      <c r="G21" s="240"/>
      <c r="H21" s="240"/>
      <c r="I21" s="327"/>
      <c r="J21" s="327"/>
    </row>
    <row r="22" spans="1:10" s="328" customFormat="1" ht="16.5" customHeight="1">
      <c r="A22" s="481"/>
      <c r="B22" s="1827" t="s">
        <v>858</v>
      </c>
      <c r="C22" s="1827"/>
      <c r="D22" s="1827"/>
      <c r="E22" s="1827"/>
      <c r="F22" s="1827"/>
      <c r="G22" s="1827"/>
      <c r="H22" s="1827"/>
      <c r="I22" s="1827"/>
      <c r="J22" s="327"/>
    </row>
    <row r="23" spans="2:10" s="250" customFormat="1" ht="16.5" customHeight="1">
      <c r="B23" s="397"/>
      <c r="C23" s="485"/>
      <c r="D23" s="397"/>
      <c r="E23" s="486"/>
      <c r="F23" s="397"/>
      <c r="G23" s="397"/>
      <c r="H23" s="397"/>
      <c r="I23" s="397"/>
      <c r="J23" s="320"/>
    </row>
    <row r="24" spans="2:10" s="322" customFormat="1" ht="16.5" customHeight="1">
      <c r="B24" s="405"/>
      <c r="C24" s="487">
        <v>1</v>
      </c>
      <c r="D24" s="488" t="s">
        <v>412</v>
      </c>
      <c r="E24" s="488" t="s">
        <v>4</v>
      </c>
      <c r="F24" s="314" t="s">
        <v>349</v>
      </c>
      <c r="G24" s="314" t="s">
        <v>329</v>
      </c>
      <c r="H24" s="319">
        <v>0</v>
      </c>
      <c r="I24" s="406">
        <f>TIME(8,0,0)</f>
        <v>0.3333333333333333</v>
      </c>
      <c r="J24" s="321"/>
    </row>
    <row r="25" spans="2:10" s="250" customFormat="1" ht="16.5" customHeight="1">
      <c r="B25" s="244"/>
      <c r="C25" s="245">
        <f>C24+1</f>
        <v>2</v>
      </c>
      <c r="D25" s="245" t="s">
        <v>412</v>
      </c>
      <c r="E25" s="489" t="s">
        <v>857</v>
      </c>
      <c r="F25" s="245" t="s">
        <v>349</v>
      </c>
      <c r="G25" s="245" t="s">
        <v>263</v>
      </c>
      <c r="H25" s="246">
        <v>90</v>
      </c>
      <c r="I25" s="394">
        <f>I24+TIME(0,H24,0)</f>
        <v>0.3333333333333333</v>
      </c>
      <c r="J25" s="320"/>
    </row>
    <row r="26" spans="2:10" s="322" customFormat="1" ht="16.5" customHeight="1">
      <c r="B26" s="317"/>
      <c r="C26" s="314">
        <f>C25+1</f>
        <v>3</v>
      </c>
      <c r="D26" s="314" t="s">
        <v>409</v>
      </c>
      <c r="E26" s="318" t="s">
        <v>676</v>
      </c>
      <c r="F26" s="314" t="s">
        <v>349</v>
      </c>
      <c r="G26" s="314" t="s">
        <v>263</v>
      </c>
      <c r="H26" s="319">
        <v>10</v>
      </c>
      <c r="I26" s="406">
        <f>I25+TIME(0,H25,0)</f>
        <v>0.3958333333333333</v>
      </c>
      <c r="J26" s="321"/>
    </row>
    <row r="27" spans="2:10" s="250" customFormat="1" ht="16.5" customHeight="1">
      <c r="B27" s="397"/>
      <c r="C27" s="245">
        <f>C26+1</f>
        <v>4</v>
      </c>
      <c r="D27" s="489" t="s">
        <v>409</v>
      </c>
      <c r="E27" s="489" t="s">
        <v>859</v>
      </c>
      <c r="F27" s="245" t="s">
        <v>349</v>
      </c>
      <c r="G27" s="245" t="s">
        <v>263</v>
      </c>
      <c r="H27" s="246">
        <v>10</v>
      </c>
      <c r="I27" s="394">
        <f>I26+TIME(0,H26,0)</f>
        <v>0.40277777777777773</v>
      </c>
      <c r="J27" s="320"/>
    </row>
    <row r="28" spans="2:10" s="322" customFormat="1" ht="16.5" customHeight="1">
      <c r="B28" s="405"/>
      <c r="C28" s="314">
        <f>C27+1</f>
        <v>5</v>
      </c>
      <c r="D28" s="488" t="s">
        <v>409</v>
      </c>
      <c r="E28" s="488" t="s">
        <v>860</v>
      </c>
      <c r="F28" s="314" t="s">
        <v>349</v>
      </c>
      <c r="G28" s="314" t="s">
        <v>263</v>
      </c>
      <c r="H28" s="319">
        <v>10</v>
      </c>
      <c r="I28" s="406">
        <f>I27+TIME(0,H27,0)</f>
        <v>0.40972222222222215</v>
      </c>
      <c r="J28" s="321"/>
    </row>
    <row r="29" spans="2:10" s="250" customFormat="1" ht="16.5" customHeight="1">
      <c r="B29" s="397"/>
      <c r="C29" s="245">
        <f>C28+1</f>
        <v>6</v>
      </c>
      <c r="D29" s="489" t="s">
        <v>411</v>
      </c>
      <c r="E29" s="489" t="s">
        <v>447</v>
      </c>
      <c r="F29" s="245" t="s">
        <v>349</v>
      </c>
      <c r="G29" s="245" t="s">
        <v>263</v>
      </c>
      <c r="H29" s="246">
        <v>75</v>
      </c>
      <c r="I29" s="394">
        <f>I28+TIME(0,H28,0)</f>
        <v>0.4166666666666666</v>
      </c>
      <c r="J29" s="320"/>
    </row>
    <row r="30" spans="1:21" s="250" customFormat="1" ht="16.5" customHeight="1">
      <c r="A30" s="240"/>
      <c r="B30" s="240"/>
      <c r="C30" s="240"/>
      <c r="D30" s="240"/>
      <c r="E30" s="240"/>
      <c r="F30" s="241"/>
      <c r="G30" s="240"/>
      <c r="H30" s="240"/>
      <c r="I30" s="327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</row>
    <row r="31" spans="1:21" s="322" customFormat="1" ht="16.5" customHeight="1">
      <c r="A31" s="481"/>
      <c r="B31" s="1827" t="s">
        <v>861</v>
      </c>
      <c r="C31" s="1827"/>
      <c r="D31" s="1827"/>
      <c r="E31" s="1827"/>
      <c r="F31" s="1827"/>
      <c r="G31" s="1827"/>
      <c r="H31" s="1827"/>
      <c r="I31" s="1827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</row>
    <row r="32" spans="2:10" s="250" customFormat="1" ht="16.5" customHeight="1">
      <c r="B32" s="397"/>
      <c r="C32" s="485"/>
      <c r="D32" s="397"/>
      <c r="E32" s="486"/>
      <c r="F32" s="397"/>
      <c r="G32" s="397"/>
      <c r="H32" s="397"/>
      <c r="I32" s="397"/>
      <c r="J32" s="320"/>
    </row>
    <row r="33" spans="2:10" s="322" customFormat="1" ht="16.5" customHeight="1">
      <c r="B33" s="405"/>
      <c r="C33" s="487">
        <v>1</v>
      </c>
      <c r="D33" s="488" t="s">
        <v>412</v>
      </c>
      <c r="E33" s="488" t="s">
        <v>4</v>
      </c>
      <c r="F33" s="314" t="s">
        <v>349</v>
      </c>
      <c r="G33" s="314" t="s">
        <v>329</v>
      </c>
      <c r="H33" s="319">
        <v>0</v>
      </c>
      <c r="I33" s="406">
        <f>TIME(8,0,0)</f>
        <v>0.3333333333333333</v>
      </c>
      <c r="J33" s="321"/>
    </row>
    <row r="34" spans="2:10" s="250" customFormat="1" ht="16.5" customHeight="1">
      <c r="B34" s="244"/>
      <c r="C34" s="245">
        <f aca="true" t="shared" si="2" ref="C34:C42">C33+1</f>
        <v>2</v>
      </c>
      <c r="D34" s="489" t="s">
        <v>411</v>
      </c>
      <c r="E34" s="489" t="s">
        <v>857</v>
      </c>
      <c r="F34" s="245" t="s">
        <v>349</v>
      </c>
      <c r="G34" s="245" t="s">
        <v>263</v>
      </c>
      <c r="H34" s="246">
        <v>120</v>
      </c>
      <c r="I34" s="394">
        <f aca="true" t="shared" si="3" ref="I34:I42">I33+TIME(0,H33,0)</f>
        <v>0.3333333333333333</v>
      </c>
      <c r="J34" s="320"/>
    </row>
    <row r="35" spans="2:10" s="322" customFormat="1" ht="16.5" customHeight="1">
      <c r="B35" s="317"/>
      <c r="C35" s="314">
        <f t="shared" si="2"/>
        <v>3</v>
      </c>
      <c r="D35" s="488" t="s">
        <v>411</v>
      </c>
      <c r="E35" s="488" t="s">
        <v>674</v>
      </c>
      <c r="F35" s="314" t="s">
        <v>349</v>
      </c>
      <c r="G35" s="314" t="s">
        <v>263</v>
      </c>
      <c r="H35" s="319">
        <v>30</v>
      </c>
      <c r="I35" s="406">
        <f t="shared" si="3"/>
        <v>0.41666666666666663</v>
      </c>
      <c r="J35" s="321"/>
    </row>
    <row r="36" spans="2:10" s="250" customFormat="1" ht="16.5" customHeight="1">
      <c r="B36" s="244"/>
      <c r="C36" s="245">
        <f t="shared" si="2"/>
        <v>4</v>
      </c>
      <c r="D36" s="489" t="s">
        <v>411</v>
      </c>
      <c r="E36" s="489" t="s">
        <v>857</v>
      </c>
      <c r="F36" s="245" t="s">
        <v>349</v>
      </c>
      <c r="G36" s="245" t="s">
        <v>263</v>
      </c>
      <c r="H36" s="246">
        <v>120</v>
      </c>
      <c r="I36" s="394">
        <f t="shared" si="3"/>
        <v>0.43749999999999994</v>
      </c>
      <c r="J36" s="320"/>
    </row>
    <row r="37" spans="2:10" s="322" customFormat="1" ht="16.5" customHeight="1">
      <c r="B37" s="317"/>
      <c r="C37" s="487">
        <f t="shared" si="2"/>
        <v>5</v>
      </c>
      <c r="D37" s="488" t="s">
        <v>411</v>
      </c>
      <c r="E37" s="488" t="s">
        <v>673</v>
      </c>
      <c r="F37" s="314" t="s">
        <v>349</v>
      </c>
      <c r="G37" s="314" t="s">
        <v>263</v>
      </c>
      <c r="H37" s="319">
        <v>60</v>
      </c>
      <c r="I37" s="406">
        <f t="shared" si="3"/>
        <v>0.5208333333333333</v>
      </c>
      <c r="J37" s="321"/>
    </row>
    <row r="38" spans="2:10" s="250" customFormat="1" ht="16.5" customHeight="1">
      <c r="B38" s="397"/>
      <c r="C38" s="245">
        <f t="shared" si="2"/>
        <v>6</v>
      </c>
      <c r="D38" s="489" t="s">
        <v>409</v>
      </c>
      <c r="E38" s="489" t="s">
        <v>857</v>
      </c>
      <c r="F38" s="245" t="s">
        <v>349</v>
      </c>
      <c r="G38" s="245" t="s">
        <v>263</v>
      </c>
      <c r="H38" s="246">
        <v>90</v>
      </c>
      <c r="I38" s="394">
        <f t="shared" si="3"/>
        <v>0.5624999999999999</v>
      </c>
      <c r="J38" s="320"/>
    </row>
    <row r="39" spans="2:10" s="322" customFormat="1" ht="16.5" customHeight="1">
      <c r="B39" s="405"/>
      <c r="C39" s="314">
        <f t="shared" si="2"/>
        <v>7</v>
      </c>
      <c r="D39" s="488" t="s">
        <v>411</v>
      </c>
      <c r="E39" s="318" t="s">
        <v>676</v>
      </c>
      <c r="F39" s="314" t="s">
        <v>349</v>
      </c>
      <c r="G39" s="314" t="s">
        <v>263</v>
      </c>
      <c r="H39" s="319">
        <v>10</v>
      </c>
      <c r="I39" s="406">
        <f t="shared" si="3"/>
        <v>0.6249999999999999</v>
      </c>
      <c r="J39" s="321"/>
    </row>
    <row r="40" spans="2:10" s="250" customFormat="1" ht="16.5" customHeight="1">
      <c r="B40" s="397"/>
      <c r="C40" s="245">
        <f t="shared" si="2"/>
        <v>8</v>
      </c>
      <c r="D40" s="489" t="s">
        <v>409</v>
      </c>
      <c r="E40" s="489" t="s">
        <v>859</v>
      </c>
      <c r="F40" s="245" t="s">
        <v>349</v>
      </c>
      <c r="G40" s="245" t="s">
        <v>263</v>
      </c>
      <c r="H40" s="246">
        <v>10</v>
      </c>
      <c r="I40" s="394">
        <f t="shared" si="3"/>
        <v>0.6319444444444443</v>
      </c>
      <c r="J40" s="320"/>
    </row>
    <row r="41" spans="2:10" s="322" customFormat="1" ht="16.5" customHeight="1">
      <c r="B41" s="405"/>
      <c r="C41" s="487">
        <f t="shared" si="2"/>
        <v>9</v>
      </c>
      <c r="D41" s="488" t="s">
        <v>409</v>
      </c>
      <c r="E41" s="488" t="s">
        <v>860</v>
      </c>
      <c r="F41" s="314" t="s">
        <v>349</v>
      </c>
      <c r="G41" s="314" t="s">
        <v>263</v>
      </c>
      <c r="H41" s="319">
        <v>10</v>
      </c>
      <c r="I41" s="406">
        <f t="shared" si="3"/>
        <v>0.6388888888888887</v>
      </c>
      <c r="J41" s="321"/>
    </row>
    <row r="42" spans="2:10" s="250" customFormat="1" ht="16.5" customHeight="1">
      <c r="B42" s="397"/>
      <c r="C42" s="245">
        <f t="shared" si="2"/>
        <v>10</v>
      </c>
      <c r="D42" s="489" t="s">
        <v>409</v>
      </c>
      <c r="E42" s="489" t="s">
        <v>264</v>
      </c>
      <c r="F42" s="245"/>
      <c r="G42" s="245" t="s">
        <v>263</v>
      </c>
      <c r="H42" s="246">
        <v>0</v>
      </c>
      <c r="I42" s="394">
        <f t="shared" si="3"/>
        <v>0.6458333333333331</v>
      </c>
      <c r="J42" s="320"/>
    </row>
    <row r="43" spans="2:10" s="322" customFormat="1" ht="16.5" customHeight="1">
      <c r="B43" s="430"/>
      <c r="C43" s="223"/>
      <c r="D43" s="261"/>
      <c r="E43" s="261"/>
      <c r="F43" s="490"/>
      <c r="G43" s="431"/>
      <c r="H43" s="432"/>
      <c r="I43" s="429"/>
      <c r="J43" s="321"/>
    </row>
    <row r="44" spans="2:10" s="250" customFormat="1" ht="16.5" customHeight="1">
      <c r="B44" s="424"/>
      <c r="C44" s="428"/>
      <c r="D44" s="12"/>
      <c r="E44" s="12" t="s">
        <v>270</v>
      </c>
      <c r="F44" s="12"/>
      <c r="G44" s="12"/>
      <c r="H44" s="426"/>
      <c r="I44" s="434"/>
      <c r="J44" s="320"/>
    </row>
    <row r="45" spans="2:10" s="322" customFormat="1" ht="16.5" customHeight="1">
      <c r="B45" s="429"/>
      <c r="C45" s="430"/>
      <c r="D45" s="223"/>
      <c r="E45" s="430" t="s">
        <v>268</v>
      </c>
      <c r="F45" s="430"/>
      <c r="G45" s="223"/>
      <c r="H45" s="431"/>
      <c r="I45" s="435"/>
      <c r="J45" s="321"/>
    </row>
    <row r="46" spans="2:10" s="250" customFormat="1" ht="16.5" customHeight="1">
      <c r="B46" s="424"/>
      <c r="C46" s="428" t="s">
        <v>346</v>
      </c>
      <c r="D46" s="12" t="s">
        <v>346</v>
      </c>
      <c r="E46" s="425" t="s">
        <v>414</v>
      </c>
      <c r="F46" s="425"/>
      <c r="G46" s="12"/>
      <c r="H46" s="426"/>
      <c r="I46" s="434" t="s">
        <v>346</v>
      </c>
      <c r="J46" s="320"/>
    </row>
    <row r="47" spans="2:10" s="322" customFormat="1" ht="16.5" customHeight="1">
      <c r="B47" s="429"/>
      <c r="C47" s="223"/>
      <c r="D47" s="433"/>
      <c r="E47" s="433" t="s">
        <v>267</v>
      </c>
      <c r="F47" s="433"/>
      <c r="G47" s="433"/>
      <c r="H47" s="433"/>
      <c r="I47" s="436"/>
      <c r="J47" s="321"/>
    </row>
    <row r="48" spans="2:10" s="250" customFormat="1" ht="16.5" customHeight="1">
      <c r="B48" s="424"/>
      <c r="C48" s="424"/>
      <c r="D48" s="424"/>
      <c r="E48" s="425" t="s">
        <v>119</v>
      </c>
      <c r="F48" s="425"/>
      <c r="G48" s="424"/>
      <c r="H48" s="425"/>
      <c r="I48" s="437"/>
      <c r="J48" s="320"/>
    </row>
    <row r="49" spans="1:21" ht="16.5" customHeight="1">
      <c r="A49" s="322"/>
      <c r="B49" s="429"/>
      <c r="C49" s="429"/>
      <c r="D49" s="429"/>
      <c r="E49" s="433" t="s">
        <v>271</v>
      </c>
      <c r="F49" s="433"/>
      <c r="G49" s="429"/>
      <c r="H49" s="433"/>
      <c r="I49" s="436"/>
      <c r="J49" s="321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</row>
    <row r="50" spans="1:21" ht="16.5" customHeight="1">
      <c r="A50" s="250"/>
      <c r="B50" s="424"/>
      <c r="C50" s="424"/>
      <c r="D50" s="424"/>
      <c r="E50" s="425" t="s">
        <v>272</v>
      </c>
      <c r="F50" s="425"/>
      <c r="G50" s="424"/>
      <c r="H50" s="425"/>
      <c r="I50" s="437"/>
      <c r="J50" s="32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</row>
    <row r="52" s="328" customFormat="1" ht="16.5" customHeight="1">
      <c r="I52" s="327"/>
    </row>
  </sheetData>
  <mergeCells count="6">
    <mergeCell ref="B31:I31"/>
    <mergeCell ref="B4:I4"/>
    <mergeCell ref="B2:I2"/>
    <mergeCell ref="B3:I3"/>
    <mergeCell ref="B10:I10"/>
    <mergeCell ref="B22:I22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CS52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15" customWidth="1"/>
    <col min="9" max="9" width="11.140625" style="259" customWidth="1"/>
    <col min="10" max="22" width="11.7109375" style="215" customWidth="1"/>
    <col min="23" max="16384" width="9.140625" style="215" customWidth="1"/>
  </cols>
  <sheetData>
    <row r="1" s="362" customFormat="1" ht="16.5" customHeight="1">
      <c r="I1" s="363"/>
    </row>
    <row r="2" spans="2:16" s="364" customFormat="1" ht="16.5" customHeight="1">
      <c r="B2" s="1843" t="s">
        <v>265</v>
      </c>
      <c r="C2" s="1843"/>
      <c r="D2" s="1843"/>
      <c r="E2" s="1843"/>
      <c r="F2" s="1843"/>
      <c r="G2" s="1843"/>
      <c r="H2" s="1843"/>
      <c r="I2" s="1843"/>
      <c r="J2" s="500"/>
      <c r="K2" s="500"/>
      <c r="L2" s="500"/>
      <c r="M2" s="500"/>
      <c r="N2" s="500"/>
      <c r="O2" s="500"/>
      <c r="P2" s="500"/>
    </row>
    <row r="3" spans="2:16" s="324" customFormat="1" ht="16.5" customHeight="1">
      <c r="B3" s="1833" t="s">
        <v>126</v>
      </c>
      <c r="C3" s="1833"/>
      <c r="D3" s="1833"/>
      <c r="E3" s="1833"/>
      <c r="F3" s="1833"/>
      <c r="G3" s="1833"/>
      <c r="H3" s="1833"/>
      <c r="I3" s="1833"/>
      <c r="J3" s="498"/>
      <c r="K3" s="498"/>
      <c r="L3" s="498"/>
      <c r="M3" s="498"/>
      <c r="N3" s="498"/>
      <c r="O3" s="498"/>
      <c r="P3" s="498"/>
    </row>
    <row r="4" spans="1:97" s="354" customFormat="1" ht="16.5" customHeight="1">
      <c r="A4" s="351"/>
      <c r="B4" s="1834" t="s">
        <v>462</v>
      </c>
      <c r="C4" s="1834"/>
      <c r="D4" s="1834"/>
      <c r="E4" s="1834"/>
      <c r="F4" s="1834"/>
      <c r="G4" s="1834"/>
      <c r="H4" s="1834"/>
      <c r="I4" s="1834"/>
      <c r="J4" s="444"/>
      <c r="K4" s="444"/>
      <c r="L4" s="444"/>
      <c r="M4" s="444"/>
      <c r="N4" s="444"/>
      <c r="O4" s="444"/>
      <c r="P4" s="444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</row>
    <row r="5" spans="1:97" s="1150" customFormat="1" ht="16.5" customHeight="1">
      <c r="A5" s="1145"/>
      <c r="B5" s="1146" t="s">
        <v>351</v>
      </c>
      <c r="C5" s="895" t="s">
        <v>665</v>
      </c>
      <c r="D5" s="1147"/>
      <c r="E5" s="1147"/>
      <c r="F5" s="1147"/>
      <c r="G5" s="1147"/>
      <c r="H5" s="1147"/>
      <c r="I5" s="1147"/>
      <c r="J5" s="1148"/>
      <c r="K5" s="1148"/>
      <c r="L5" s="1148"/>
      <c r="M5" s="1148"/>
      <c r="N5" s="1148"/>
      <c r="O5" s="1148"/>
      <c r="P5" s="1148"/>
      <c r="Q5" s="1149"/>
      <c r="R5" s="1149"/>
      <c r="S5" s="1149"/>
      <c r="T5" s="1149"/>
      <c r="U5" s="1149"/>
      <c r="V5" s="1149"/>
      <c r="W5" s="1149"/>
      <c r="X5" s="1149"/>
      <c r="Y5" s="1149"/>
      <c r="Z5" s="1149"/>
      <c r="AA5" s="1149"/>
      <c r="AB5" s="1149"/>
      <c r="AC5" s="1149"/>
      <c r="AD5" s="1149"/>
      <c r="AE5" s="1149"/>
      <c r="AF5" s="1149"/>
      <c r="AG5" s="1149"/>
      <c r="AH5" s="1149"/>
      <c r="AI5" s="1149"/>
      <c r="AJ5" s="1149"/>
      <c r="AK5" s="1149"/>
      <c r="AL5" s="1149"/>
      <c r="AM5" s="1149"/>
      <c r="AN5" s="1149"/>
      <c r="AO5" s="1149"/>
      <c r="AP5" s="1149"/>
      <c r="AQ5" s="1149"/>
      <c r="AR5" s="1149"/>
      <c r="AS5" s="1149"/>
      <c r="AT5" s="1149"/>
      <c r="AU5" s="1149"/>
      <c r="AV5" s="1149"/>
      <c r="AW5" s="1149"/>
      <c r="AX5" s="1149"/>
      <c r="AY5" s="1149"/>
      <c r="AZ5" s="1149"/>
      <c r="BA5" s="1149"/>
      <c r="BB5" s="1149"/>
      <c r="BC5" s="1149"/>
      <c r="BD5" s="1149"/>
      <c r="BE5" s="1149"/>
      <c r="BF5" s="1149"/>
      <c r="BG5" s="1149"/>
      <c r="BH5" s="1149"/>
      <c r="BI5" s="1149"/>
      <c r="BJ5" s="1149"/>
      <c r="BK5" s="1149"/>
      <c r="BL5" s="1149"/>
      <c r="BM5" s="1149"/>
      <c r="BN5" s="1149"/>
      <c r="BO5" s="1149"/>
      <c r="BP5" s="1149"/>
      <c r="BQ5" s="1149"/>
      <c r="BR5" s="1149"/>
      <c r="BS5" s="1149"/>
      <c r="BT5" s="1149"/>
      <c r="BU5" s="1149"/>
      <c r="BV5" s="1149"/>
      <c r="BW5" s="1149"/>
      <c r="BX5" s="1149"/>
      <c r="BY5" s="1149"/>
      <c r="BZ5" s="1149"/>
      <c r="CA5" s="1149"/>
      <c r="CB5" s="1149"/>
      <c r="CC5" s="1149"/>
      <c r="CD5" s="1149"/>
      <c r="CE5" s="1149"/>
      <c r="CF5" s="1149"/>
      <c r="CG5" s="1149"/>
      <c r="CH5" s="1149"/>
      <c r="CI5" s="1149"/>
      <c r="CJ5" s="1149"/>
      <c r="CK5" s="1149"/>
      <c r="CL5" s="1149"/>
      <c r="CM5" s="1149"/>
      <c r="CN5" s="1149"/>
      <c r="CO5" s="1149"/>
      <c r="CP5" s="1149"/>
      <c r="CQ5" s="1149"/>
      <c r="CR5" s="1149"/>
      <c r="CS5" s="1149"/>
    </row>
    <row r="6" spans="1:97" s="1150" customFormat="1" ht="16.5" customHeight="1">
      <c r="A6" s="1145"/>
      <c r="B6" s="1146" t="s">
        <v>351</v>
      </c>
      <c r="C6" s="895" t="s">
        <v>778</v>
      </c>
      <c r="D6" s="1147"/>
      <c r="E6" s="1147"/>
      <c r="F6" s="1147"/>
      <c r="G6" s="1147"/>
      <c r="H6" s="1147"/>
      <c r="I6" s="1147"/>
      <c r="J6" s="1148"/>
      <c r="K6" s="1148"/>
      <c r="L6" s="1148"/>
      <c r="M6" s="1148"/>
      <c r="N6" s="1148"/>
      <c r="O6" s="1148"/>
      <c r="P6" s="1148"/>
      <c r="Q6" s="1149"/>
      <c r="R6" s="1149"/>
      <c r="S6" s="1149"/>
      <c r="T6" s="1149"/>
      <c r="U6" s="1149"/>
      <c r="V6" s="1149"/>
      <c r="W6" s="1149"/>
      <c r="X6" s="1149"/>
      <c r="Y6" s="1149"/>
      <c r="Z6" s="1149"/>
      <c r="AA6" s="1149"/>
      <c r="AB6" s="1149"/>
      <c r="AC6" s="1149"/>
      <c r="AD6" s="1149"/>
      <c r="AE6" s="1149"/>
      <c r="AF6" s="1149"/>
      <c r="AG6" s="1149"/>
      <c r="AH6" s="1149"/>
      <c r="AI6" s="1149"/>
      <c r="AJ6" s="1149"/>
      <c r="AK6" s="1149"/>
      <c r="AL6" s="1149"/>
      <c r="AM6" s="1149"/>
      <c r="AN6" s="1149"/>
      <c r="AO6" s="1149"/>
      <c r="AP6" s="1149"/>
      <c r="AQ6" s="1149"/>
      <c r="AR6" s="1149"/>
      <c r="AS6" s="1149"/>
      <c r="AT6" s="1149"/>
      <c r="AU6" s="1149"/>
      <c r="AV6" s="1149"/>
      <c r="AW6" s="1149"/>
      <c r="AX6" s="1149"/>
      <c r="AY6" s="1149"/>
      <c r="AZ6" s="1149"/>
      <c r="BA6" s="1149"/>
      <c r="BB6" s="1149"/>
      <c r="BC6" s="1149"/>
      <c r="BD6" s="1149"/>
      <c r="BE6" s="1149"/>
      <c r="BF6" s="1149"/>
      <c r="BG6" s="1149"/>
      <c r="BH6" s="1149"/>
      <c r="BI6" s="1149"/>
      <c r="BJ6" s="1149"/>
      <c r="BK6" s="1149"/>
      <c r="BL6" s="1149"/>
      <c r="BM6" s="1149"/>
      <c r="BN6" s="1149"/>
      <c r="BO6" s="1149"/>
      <c r="BP6" s="1149"/>
      <c r="BQ6" s="1149"/>
      <c r="BR6" s="1149"/>
      <c r="BS6" s="1149"/>
      <c r="BT6" s="1149"/>
      <c r="BU6" s="1149"/>
      <c r="BV6" s="1149"/>
      <c r="BW6" s="1149"/>
      <c r="BX6" s="1149"/>
      <c r="BY6" s="1149"/>
      <c r="BZ6" s="1149"/>
      <c r="CA6" s="1149"/>
      <c r="CB6" s="1149"/>
      <c r="CC6" s="1149"/>
      <c r="CD6" s="1149"/>
      <c r="CE6" s="1149"/>
      <c r="CF6" s="1149"/>
      <c r="CG6" s="1149"/>
      <c r="CH6" s="1149"/>
      <c r="CI6" s="1149"/>
      <c r="CJ6" s="1149"/>
      <c r="CK6" s="1149"/>
      <c r="CL6" s="1149"/>
      <c r="CM6" s="1149"/>
      <c r="CN6" s="1149"/>
      <c r="CO6" s="1149"/>
      <c r="CP6" s="1149"/>
      <c r="CQ6" s="1149"/>
      <c r="CR6" s="1149"/>
      <c r="CS6" s="1149"/>
    </row>
    <row r="7" spans="1:97" s="1150" customFormat="1" ht="16.5" customHeight="1">
      <c r="A7" s="1145"/>
      <c r="B7" s="1146" t="s">
        <v>351</v>
      </c>
      <c r="C7" s="895" t="s">
        <v>779</v>
      </c>
      <c r="D7" s="1147"/>
      <c r="E7" s="1147"/>
      <c r="F7" s="1147"/>
      <c r="G7" s="1147"/>
      <c r="H7" s="1147"/>
      <c r="I7" s="1147"/>
      <c r="J7" s="1148"/>
      <c r="K7" s="1148"/>
      <c r="L7" s="1148"/>
      <c r="M7" s="1148"/>
      <c r="N7" s="1148"/>
      <c r="O7" s="1148"/>
      <c r="P7" s="1148"/>
      <c r="Q7" s="1149"/>
      <c r="R7" s="1149"/>
      <c r="S7" s="1149"/>
      <c r="T7" s="1149"/>
      <c r="U7" s="1149"/>
      <c r="V7" s="1149"/>
      <c r="W7" s="1149"/>
      <c r="X7" s="1149"/>
      <c r="Y7" s="1149"/>
      <c r="Z7" s="1149"/>
      <c r="AA7" s="1149"/>
      <c r="AB7" s="1149"/>
      <c r="AC7" s="1149"/>
      <c r="AD7" s="1149"/>
      <c r="AE7" s="1149"/>
      <c r="AF7" s="1149"/>
      <c r="AG7" s="1149"/>
      <c r="AH7" s="1149"/>
      <c r="AI7" s="1149"/>
      <c r="AJ7" s="1149"/>
      <c r="AK7" s="1149"/>
      <c r="AL7" s="1149"/>
      <c r="AM7" s="1149"/>
      <c r="AN7" s="1149"/>
      <c r="AO7" s="1149"/>
      <c r="AP7" s="1149"/>
      <c r="AQ7" s="1149"/>
      <c r="AR7" s="1149"/>
      <c r="AS7" s="1149"/>
      <c r="AT7" s="1149"/>
      <c r="AU7" s="1149"/>
      <c r="AV7" s="1149"/>
      <c r="AW7" s="1149"/>
      <c r="AX7" s="1149"/>
      <c r="AY7" s="1149"/>
      <c r="AZ7" s="1149"/>
      <c r="BA7" s="1149"/>
      <c r="BB7" s="1149"/>
      <c r="BC7" s="1149"/>
      <c r="BD7" s="1149"/>
      <c r="BE7" s="1149"/>
      <c r="BF7" s="1149"/>
      <c r="BG7" s="1149"/>
      <c r="BH7" s="1149"/>
      <c r="BI7" s="1149"/>
      <c r="BJ7" s="1149"/>
      <c r="BK7" s="1149"/>
      <c r="BL7" s="1149"/>
      <c r="BM7" s="1149"/>
      <c r="BN7" s="1149"/>
      <c r="BO7" s="1149"/>
      <c r="BP7" s="1149"/>
      <c r="BQ7" s="1149"/>
      <c r="BR7" s="1149"/>
      <c r="BS7" s="1149"/>
      <c r="BT7" s="1149"/>
      <c r="BU7" s="1149"/>
      <c r="BV7" s="1149"/>
      <c r="BW7" s="1149"/>
      <c r="BX7" s="1149"/>
      <c r="BY7" s="1149"/>
      <c r="BZ7" s="1149"/>
      <c r="CA7" s="1149"/>
      <c r="CB7" s="1149"/>
      <c r="CC7" s="1149"/>
      <c r="CD7" s="1149"/>
      <c r="CE7" s="1149"/>
      <c r="CF7" s="1149"/>
      <c r="CG7" s="1149"/>
      <c r="CH7" s="1149"/>
      <c r="CI7" s="1149"/>
      <c r="CJ7" s="1149"/>
      <c r="CK7" s="1149"/>
      <c r="CL7" s="1149"/>
      <c r="CM7" s="1149"/>
      <c r="CN7" s="1149"/>
      <c r="CO7" s="1149"/>
      <c r="CP7" s="1149"/>
      <c r="CQ7" s="1149"/>
      <c r="CR7" s="1149"/>
      <c r="CS7" s="1149"/>
    </row>
    <row r="8" spans="2:97" s="89" customFormat="1" ht="16.5" customHeight="1">
      <c r="B8" s="499" t="s">
        <v>351</v>
      </c>
      <c r="C8" s="341" t="s">
        <v>136</v>
      </c>
      <c r="D8" s="341"/>
      <c r="E8" s="341"/>
      <c r="F8" s="341"/>
      <c r="G8" s="341"/>
      <c r="H8" s="341"/>
      <c r="I8" s="341"/>
      <c r="J8" s="341"/>
      <c r="K8" s="341"/>
      <c r="L8" s="343"/>
      <c r="M8" s="344"/>
      <c r="N8" s="344"/>
      <c r="O8" s="344"/>
      <c r="P8" s="344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</row>
    <row r="9" spans="1:10" s="329" customFormat="1" ht="16.5" customHeight="1">
      <c r="A9" s="328"/>
      <c r="B9" s="1169"/>
      <c r="C9" s="1170"/>
      <c r="D9" s="1171"/>
      <c r="E9" s="1172"/>
      <c r="F9" s="1172"/>
      <c r="G9" s="1171"/>
      <c r="H9" s="1173"/>
      <c r="I9" s="1174"/>
      <c r="J9" s="1175"/>
    </row>
    <row r="10" spans="1:9" s="328" customFormat="1" ht="16.5" customHeight="1">
      <c r="A10" s="1433" t="s">
        <v>780</v>
      </c>
      <c r="B10" s="1827"/>
      <c r="C10" s="1827"/>
      <c r="D10" s="1827"/>
      <c r="E10" s="1827"/>
      <c r="F10" s="1827"/>
      <c r="G10" s="1827"/>
      <c r="H10" s="1827"/>
      <c r="I10" s="327"/>
    </row>
    <row r="11" spans="2:10" s="250" customFormat="1" ht="16.5" customHeight="1">
      <c r="B11" s="397"/>
      <c r="C11" s="485"/>
      <c r="D11" s="397"/>
      <c r="E11" s="486"/>
      <c r="F11" s="397"/>
      <c r="G11" s="397"/>
      <c r="H11" s="397"/>
      <c r="I11" s="397"/>
      <c r="J11" s="320"/>
    </row>
    <row r="12" spans="2:10" s="322" customFormat="1" ht="16.5" customHeight="1">
      <c r="B12" s="405"/>
      <c r="C12" s="487">
        <v>1</v>
      </c>
      <c r="D12" s="488" t="s">
        <v>412</v>
      </c>
      <c r="E12" s="488" t="s">
        <v>4</v>
      </c>
      <c r="F12" s="314" t="s">
        <v>349</v>
      </c>
      <c r="G12" s="314" t="s">
        <v>52</v>
      </c>
      <c r="H12" s="319">
        <v>0</v>
      </c>
      <c r="I12" s="406">
        <f>TIME(16,0,0)</f>
        <v>0.6666666666666666</v>
      </c>
      <c r="J12" s="321"/>
    </row>
    <row r="13" spans="2:10" s="250" customFormat="1" ht="16.5" customHeight="1">
      <c r="B13" s="244"/>
      <c r="C13" s="245">
        <f aca="true" t="shared" si="0" ref="C13:C18">C12+1</f>
        <v>2</v>
      </c>
      <c r="D13" s="245" t="s">
        <v>27</v>
      </c>
      <c r="E13" s="247" t="s">
        <v>83</v>
      </c>
      <c r="F13" s="245" t="s">
        <v>349</v>
      </c>
      <c r="G13" s="245" t="s">
        <v>52</v>
      </c>
      <c r="H13" s="246">
        <v>15</v>
      </c>
      <c r="I13" s="394">
        <f aca="true" t="shared" si="1" ref="I13:I21">I12+TIME(0,H12,0)</f>
        <v>0.6666666666666666</v>
      </c>
      <c r="J13" s="320"/>
    </row>
    <row r="14" spans="2:10" s="322" customFormat="1" ht="16.5" customHeight="1">
      <c r="B14" s="317"/>
      <c r="C14" s="314">
        <f t="shared" si="0"/>
        <v>3</v>
      </c>
      <c r="D14" s="314" t="s">
        <v>28</v>
      </c>
      <c r="E14" s="318" t="s">
        <v>408</v>
      </c>
      <c r="F14" s="314" t="s">
        <v>349</v>
      </c>
      <c r="G14" s="314" t="s">
        <v>52</v>
      </c>
      <c r="H14" s="319">
        <v>10</v>
      </c>
      <c r="I14" s="406">
        <f t="shared" si="1"/>
        <v>0.6770833333333333</v>
      </c>
      <c r="J14" s="321"/>
    </row>
    <row r="15" spans="2:10" s="250" customFormat="1" ht="16.5" customHeight="1">
      <c r="B15" s="397"/>
      <c r="C15" s="245">
        <f t="shared" si="0"/>
        <v>4</v>
      </c>
      <c r="D15" s="489" t="s">
        <v>411</v>
      </c>
      <c r="E15" s="489" t="s">
        <v>269</v>
      </c>
      <c r="F15" s="245" t="s">
        <v>349</v>
      </c>
      <c r="G15" s="245" t="s">
        <v>436</v>
      </c>
      <c r="H15" s="246">
        <v>15</v>
      </c>
      <c r="I15" s="394">
        <f t="shared" si="1"/>
        <v>0.6840277777777777</v>
      </c>
      <c r="J15" s="320"/>
    </row>
    <row r="16" spans="2:10" s="322" customFormat="1" ht="16.5" customHeight="1">
      <c r="B16" s="405"/>
      <c r="C16" s="314">
        <f t="shared" si="0"/>
        <v>5</v>
      </c>
      <c r="D16" s="488" t="s">
        <v>411</v>
      </c>
      <c r="E16" s="488" t="s">
        <v>84</v>
      </c>
      <c r="F16" s="314" t="s">
        <v>349</v>
      </c>
      <c r="G16" s="314" t="s">
        <v>436</v>
      </c>
      <c r="H16" s="319">
        <v>15</v>
      </c>
      <c r="I16" s="406">
        <f t="shared" si="1"/>
        <v>0.6944444444444443</v>
      </c>
      <c r="J16" s="321"/>
    </row>
    <row r="17" spans="2:10" s="250" customFormat="1" ht="16.5" customHeight="1">
      <c r="B17" s="397"/>
      <c r="C17" s="245">
        <f t="shared" si="0"/>
        <v>6</v>
      </c>
      <c r="D17" s="489" t="s">
        <v>411</v>
      </c>
      <c r="E17" s="489" t="s">
        <v>554</v>
      </c>
      <c r="F17" s="245" t="s">
        <v>351</v>
      </c>
      <c r="G17" s="245" t="s">
        <v>438</v>
      </c>
      <c r="H17" s="246">
        <v>35</v>
      </c>
      <c r="I17" s="394">
        <f t="shared" si="1"/>
        <v>0.7048611111111109</v>
      </c>
      <c r="J17" s="320"/>
    </row>
    <row r="18" spans="2:10" s="322" customFormat="1" ht="16.5" customHeight="1">
      <c r="B18" s="405"/>
      <c r="C18" s="314">
        <f t="shared" si="0"/>
        <v>7</v>
      </c>
      <c r="D18" s="488" t="s">
        <v>411</v>
      </c>
      <c r="E18" s="488" t="s">
        <v>781</v>
      </c>
      <c r="F18" s="314" t="s">
        <v>351</v>
      </c>
      <c r="G18" s="314" t="s">
        <v>438</v>
      </c>
      <c r="H18" s="319">
        <v>30</v>
      </c>
      <c r="I18" s="406">
        <f t="shared" si="1"/>
        <v>0.7291666666666665</v>
      </c>
      <c r="J18" s="321"/>
    </row>
    <row r="19" spans="2:10" s="250" customFormat="1" ht="16.5" customHeight="1">
      <c r="B19" s="397"/>
      <c r="C19" s="245"/>
      <c r="D19" s="489"/>
      <c r="E19" s="489" t="s">
        <v>410</v>
      </c>
      <c r="F19" s="245"/>
      <c r="G19" s="245"/>
      <c r="H19" s="246">
        <v>90</v>
      </c>
      <c r="I19" s="394">
        <f t="shared" si="1"/>
        <v>0.7499999999999999</v>
      </c>
      <c r="J19" s="320"/>
    </row>
    <row r="20" spans="2:10" s="322" customFormat="1" ht="16.5" customHeight="1">
      <c r="B20" s="405"/>
      <c r="C20" s="314">
        <f>C18+1</f>
        <v>8</v>
      </c>
      <c r="D20" s="488" t="s">
        <v>411</v>
      </c>
      <c r="E20" s="488" t="s">
        <v>781</v>
      </c>
      <c r="F20" s="314"/>
      <c r="G20" s="314" t="s">
        <v>438</v>
      </c>
      <c r="H20" s="319">
        <v>120</v>
      </c>
      <c r="I20" s="406">
        <f t="shared" si="1"/>
        <v>0.8124999999999999</v>
      </c>
      <c r="J20" s="321"/>
    </row>
    <row r="21" spans="2:10" s="250" customFormat="1" ht="16.5" customHeight="1">
      <c r="B21" s="424"/>
      <c r="C21" s="245">
        <f>C20+1</f>
        <v>9</v>
      </c>
      <c r="D21" s="12" t="s">
        <v>411</v>
      </c>
      <c r="E21" s="14" t="s">
        <v>455</v>
      </c>
      <c r="F21" s="14"/>
      <c r="G21" s="12"/>
      <c r="H21" s="426"/>
      <c r="I21" s="394">
        <f t="shared" si="1"/>
        <v>0.8958333333333333</v>
      </c>
      <c r="J21" s="320"/>
    </row>
    <row r="22" spans="1:10" s="748" customFormat="1" ht="15" customHeight="1">
      <c r="A22" s="322"/>
      <c r="B22" s="429"/>
      <c r="C22" s="314"/>
      <c r="D22" s="223"/>
      <c r="E22" s="261"/>
      <c r="F22" s="261"/>
      <c r="G22" s="223"/>
      <c r="H22" s="431"/>
      <c r="I22" s="406"/>
      <c r="J22" s="747"/>
    </row>
    <row r="23" spans="1:10" s="329" customFormat="1" ht="16.5" customHeight="1">
      <c r="A23" s="328"/>
      <c r="B23" s="1169"/>
      <c r="C23" s="1170"/>
      <c r="D23" s="1171"/>
      <c r="E23" s="1172"/>
      <c r="F23" s="1172"/>
      <c r="G23" s="1171"/>
      <c r="H23" s="1173"/>
      <c r="I23" s="1174"/>
      <c r="J23" s="1175"/>
    </row>
    <row r="24" spans="1:10" s="328" customFormat="1" ht="16.5" customHeight="1">
      <c r="A24" s="1433" t="s">
        <v>782</v>
      </c>
      <c r="B24" s="1827"/>
      <c r="C24" s="1827"/>
      <c r="D24" s="1827"/>
      <c r="E24" s="1827"/>
      <c r="F24" s="1827"/>
      <c r="G24" s="1827"/>
      <c r="H24" s="1827"/>
      <c r="I24" s="327"/>
      <c r="J24" s="327"/>
    </row>
    <row r="25" spans="2:9" s="250" customFormat="1" ht="16.5" customHeight="1">
      <c r="B25" s="397"/>
      <c r="C25" s="485"/>
      <c r="D25" s="397"/>
      <c r="E25" s="486"/>
      <c r="F25" s="397"/>
      <c r="G25" s="397"/>
      <c r="H25" s="397"/>
      <c r="I25" s="397"/>
    </row>
    <row r="26" spans="2:9" s="322" customFormat="1" ht="16.5" customHeight="1">
      <c r="B26" s="405"/>
      <c r="C26" s="487">
        <f>C21+1</f>
        <v>10</v>
      </c>
      <c r="D26" s="488" t="s">
        <v>412</v>
      </c>
      <c r="E26" s="488" t="s">
        <v>4</v>
      </c>
      <c r="F26" s="314" t="s">
        <v>349</v>
      </c>
      <c r="G26" s="314" t="s">
        <v>52</v>
      </c>
      <c r="H26" s="319">
        <v>0</v>
      </c>
      <c r="I26" s="406">
        <f>TIME(8,0,0)</f>
        <v>0.3333333333333333</v>
      </c>
    </row>
    <row r="27" spans="2:10" s="250" customFormat="1" ht="16.5" customHeight="1">
      <c r="B27" s="397"/>
      <c r="C27" s="245">
        <f>C26+1</f>
        <v>11</v>
      </c>
      <c r="D27" s="489" t="s">
        <v>411</v>
      </c>
      <c r="E27" s="489" t="s">
        <v>781</v>
      </c>
      <c r="F27" s="245" t="s">
        <v>351</v>
      </c>
      <c r="G27" s="245" t="s">
        <v>438</v>
      </c>
      <c r="H27" s="246">
        <v>120</v>
      </c>
      <c r="I27" s="394">
        <f>I26+TIME(0,H26,0)</f>
        <v>0.3333333333333333</v>
      </c>
      <c r="J27" s="320"/>
    </row>
    <row r="28" spans="2:10" s="322" customFormat="1" ht="16.5" customHeight="1">
      <c r="B28" s="405"/>
      <c r="C28" s="314">
        <f>C27+1</f>
        <v>12</v>
      </c>
      <c r="D28" s="488" t="s">
        <v>412</v>
      </c>
      <c r="E28" s="488" t="s">
        <v>689</v>
      </c>
      <c r="F28" s="314" t="s">
        <v>351</v>
      </c>
      <c r="G28" s="314"/>
      <c r="H28" s="319">
        <v>30</v>
      </c>
      <c r="I28" s="406">
        <f>I27+TIME(0,H27,0)</f>
        <v>0.41666666666666663</v>
      </c>
      <c r="J28" s="321"/>
    </row>
    <row r="29" spans="2:10" s="250" customFormat="1" ht="16.5" customHeight="1">
      <c r="B29" s="397"/>
      <c r="C29" s="245">
        <f>C28+1</f>
        <v>13</v>
      </c>
      <c r="D29" s="489" t="s">
        <v>411</v>
      </c>
      <c r="E29" s="489" t="s">
        <v>781</v>
      </c>
      <c r="F29" s="245" t="s">
        <v>351</v>
      </c>
      <c r="G29" s="245" t="s">
        <v>438</v>
      </c>
      <c r="H29" s="246">
        <v>120</v>
      </c>
      <c r="I29" s="394">
        <f>I28+TIME(0,H28,0)</f>
        <v>0.43749999999999994</v>
      </c>
      <c r="J29" s="320"/>
    </row>
    <row r="30" spans="1:10" s="748" customFormat="1" ht="16.5" customHeight="1">
      <c r="A30" s="322"/>
      <c r="B30" s="429"/>
      <c r="C30" s="314">
        <f>C29+1</f>
        <v>14</v>
      </c>
      <c r="D30" s="223" t="s">
        <v>412</v>
      </c>
      <c r="E30" s="261" t="s">
        <v>456</v>
      </c>
      <c r="F30" s="261"/>
      <c r="G30" s="223"/>
      <c r="H30" s="431">
        <v>30</v>
      </c>
      <c r="I30" s="406">
        <f>I29+TIME(0,H29,0)</f>
        <v>0.5208333333333333</v>
      </c>
      <c r="J30" s="747"/>
    </row>
    <row r="31" spans="1:10" s="1176" customFormat="1" ht="16.5" customHeight="1">
      <c r="A31" s="250"/>
      <c r="B31" s="424"/>
      <c r="C31" s="245"/>
      <c r="D31" s="12"/>
      <c r="E31" s="14"/>
      <c r="F31" s="14"/>
      <c r="G31" s="12"/>
      <c r="H31" s="426"/>
      <c r="I31" s="394"/>
      <c r="J31" s="1164"/>
    </row>
    <row r="32" spans="1:10" s="748" customFormat="1" ht="16.5" customHeight="1">
      <c r="A32" s="322"/>
      <c r="B32" s="429"/>
      <c r="C32" s="314"/>
      <c r="D32" s="223"/>
      <c r="E32" s="261"/>
      <c r="F32" s="261"/>
      <c r="G32" s="223"/>
      <c r="H32" s="431"/>
      <c r="I32" s="406"/>
      <c r="J32" s="747"/>
    </row>
    <row r="33" spans="1:10" s="328" customFormat="1" ht="16.5" customHeight="1">
      <c r="A33" s="1827" t="s">
        <v>783</v>
      </c>
      <c r="B33" s="1827"/>
      <c r="C33" s="1827"/>
      <c r="D33" s="1827"/>
      <c r="E33" s="1827"/>
      <c r="F33" s="1827"/>
      <c r="G33" s="1827"/>
      <c r="H33" s="1827"/>
      <c r="I33" s="327"/>
      <c r="J33" s="327"/>
    </row>
    <row r="34" spans="1:10" s="250" customFormat="1" ht="16.5" customHeight="1">
      <c r="A34" s="337"/>
      <c r="B34" s="338"/>
      <c r="C34" s="338"/>
      <c r="D34" s="338"/>
      <c r="E34" s="338"/>
      <c r="F34" s="338"/>
      <c r="G34" s="338"/>
      <c r="H34" s="338"/>
      <c r="I34" s="320"/>
      <c r="J34" s="320"/>
    </row>
    <row r="35" spans="2:10" s="322" customFormat="1" ht="16.5" customHeight="1">
      <c r="B35" s="405"/>
      <c r="C35" s="314">
        <f>C30+1</f>
        <v>15</v>
      </c>
      <c r="D35" s="488" t="s">
        <v>412</v>
      </c>
      <c r="E35" s="488" t="s">
        <v>127</v>
      </c>
      <c r="F35" s="314" t="s">
        <v>349</v>
      </c>
      <c r="G35" s="314" t="s">
        <v>437</v>
      </c>
      <c r="H35" s="319">
        <v>0</v>
      </c>
      <c r="I35" s="406">
        <f>TIME(8,0,0)</f>
        <v>0.3333333333333333</v>
      </c>
      <c r="J35" s="321"/>
    </row>
    <row r="36" spans="2:10" s="250" customFormat="1" ht="16.5" customHeight="1">
      <c r="B36" s="397"/>
      <c r="C36" s="245">
        <f aca="true" t="shared" si="2" ref="C36:C45">C35+1</f>
        <v>16</v>
      </c>
      <c r="D36" s="489" t="s">
        <v>411</v>
      </c>
      <c r="E36" s="489" t="s">
        <v>781</v>
      </c>
      <c r="F36" s="245"/>
      <c r="G36" s="245" t="s">
        <v>438</v>
      </c>
      <c r="H36" s="246">
        <v>120</v>
      </c>
      <c r="I36" s="394">
        <f aca="true" t="shared" si="3" ref="I36:I45">I35+TIME(0,H35,0)</f>
        <v>0.3333333333333333</v>
      </c>
      <c r="J36" s="320"/>
    </row>
    <row r="37" spans="2:10" s="322" customFormat="1" ht="16.5" customHeight="1">
      <c r="B37" s="405"/>
      <c r="C37" s="314">
        <f t="shared" si="2"/>
        <v>17</v>
      </c>
      <c r="D37" s="488" t="s">
        <v>412</v>
      </c>
      <c r="E37" s="488" t="s">
        <v>413</v>
      </c>
      <c r="F37" s="314" t="s">
        <v>351</v>
      </c>
      <c r="G37" s="314"/>
      <c r="H37" s="319">
        <v>30</v>
      </c>
      <c r="I37" s="406">
        <f t="shared" si="3"/>
        <v>0.41666666666666663</v>
      </c>
      <c r="J37" s="321"/>
    </row>
    <row r="38" spans="2:10" s="250" customFormat="1" ht="16.5" customHeight="1">
      <c r="B38" s="397"/>
      <c r="C38" s="245">
        <f t="shared" si="2"/>
        <v>18</v>
      </c>
      <c r="D38" s="489" t="s">
        <v>411</v>
      </c>
      <c r="E38" s="489" t="s">
        <v>781</v>
      </c>
      <c r="F38" s="245" t="s">
        <v>351</v>
      </c>
      <c r="G38" s="245" t="s">
        <v>438</v>
      </c>
      <c r="H38" s="246">
        <v>120</v>
      </c>
      <c r="I38" s="394">
        <f t="shared" si="3"/>
        <v>0.43749999999999994</v>
      </c>
      <c r="J38" s="320"/>
    </row>
    <row r="39" spans="2:10" s="322" customFormat="1" ht="16.5" customHeight="1">
      <c r="B39" s="405"/>
      <c r="C39" s="314">
        <f t="shared" si="2"/>
        <v>19</v>
      </c>
      <c r="D39" s="488" t="s">
        <v>411</v>
      </c>
      <c r="E39" s="488" t="s">
        <v>556</v>
      </c>
      <c r="F39" s="314" t="s">
        <v>351</v>
      </c>
      <c r="G39" s="314"/>
      <c r="H39" s="319">
        <v>60</v>
      </c>
      <c r="I39" s="406">
        <f t="shared" si="3"/>
        <v>0.5208333333333333</v>
      </c>
      <c r="J39" s="321"/>
    </row>
    <row r="40" spans="2:10" s="250" customFormat="1" ht="16.5" customHeight="1">
      <c r="B40" s="397"/>
      <c r="C40" s="245">
        <f t="shared" si="2"/>
        <v>20</v>
      </c>
      <c r="D40" s="489" t="s">
        <v>411</v>
      </c>
      <c r="E40" s="489" t="s">
        <v>781</v>
      </c>
      <c r="F40" s="245" t="s">
        <v>351</v>
      </c>
      <c r="G40" s="245" t="s">
        <v>438</v>
      </c>
      <c r="H40" s="246">
        <v>120</v>
      </c>
      <c r="I40" s="394">
        <f t="shared" si="3"/>
        <v>0.5624999999999999</v>
      </c>
      <c r="J40" s="320"/>
    </row>
    <row r="41" spans="2:10" s="322" customFormat="1" ht="16.5" customHeight="1">
      <c r="B41" s="405"/>
      <c r="C41" s="314">
        <f t="shared" si="2"/>
        <v>21</v>
      </c>
      <c r="D41" s="488" t="s">
        <v>412</v>
      </c>
      <c r="E41" s="488" t="s">
        <v>413</v>
      </c>
      <c r="F41" s="314" t="s">
        <v>351</v>
      </c>
      <c r="G41" s="314"/>
      <c r="H41" s="319">
        <v>30</v>
      </c>
      <c r="I41" s="406">
        <f t="shared" si="3"/>
        <v>0.6458333333333333</v>
      </c>
      <c r="J41" s="321"/>
    </row>
    <row r="42" spans="2:9" s="250" customFormat="1" ht="16.5" customHeight="1">
      <c r="B42" s="397"/>
      <c r="C42" s="245">
        <f t="shared" si="2"/>
        <v>22</v>
      </c>
      <c r="D42" s="489" t="s">
        <v>411</v>
      </c>
      <c r="E42" s="489" t="s">
        <v>781</v>
      </c>
      <c r="F42" s="245" t="s">
        <v>351</v>
      </c>
      <c r="G42" s="245" t="s">
        <v>438</v>
      </c>
      <c r="H42" s="246">
        <v>120</v>
      </c>
      <c r="I42" s="394">
        <f t="shared" si="3"/>
        <v>0.6666666666666666</v>
      </c>
    </row>
    <row r="43" spans="2:9" s="322" customFormat="1" ht="16.5" customHeight="1">
      <c r="B43" s="405"/>
      <c r="C43" s="314">
        <f t="shared" si="2"/>
        <v>23</v>
      </c>
      <c r="D43" s="488" t="s">
        <v>412</v>
      </c>
      <c r="E43" s="488" t="s">
        <v>555</v>
      </c>
      <c r="F43" s="314" t="s">
        <v>351</v>
      </c>
      <c r="G43" s="314"/>
      <c r="H43" s="319">
        <v>90</v>
      </c>
      <c r="I43" s="406">
        <f t="shared" si="3"/>
        <v>0.75</v>
      </c>
    </row>
    <row r="44" spans="2:9" s="250" customFormat="1" ht="16.5" customHeight="1">
      <c r="B44" s="397"/>
      <c r="C44" s="245">
        <f t="shared" si="2"/>
        <v>24</v>
      </c>
      <c r="D44" s="489" t="s">
        <v>411</v>
      </c>
      <c r="E44" s="489" t="s">
        <v>781</v>
      </c>
      <c r="F44" s="245" t="s">
        <v>351</v>
      </c>
      <c r="G44" s="245" t="s">
        <v>438</v>
      </c>
      <c r="H44" s="246">
        <v>120</v>
      </c>
      <c r="I44" s="394">
        <f t="shared" si="3"/>
        <v>0.8125</v>
      </c>
    </row>
    <row r="45" spans="1:9" ht="16.5" customHeight="1">
      <c r="A45" s="322"/>
      <c r="B45" s="429"/>
      <c r="C45" s="314">
        <f t="shared" si="2"/>
        <v>25</v>
      </c>
      <c r="D45" s="223" t="s">
        <v>412</v>
      </c>
      <c r="E45" s="261" t="s">
        <v>456</v>
      </c>
      <c r="F45" s="261"/>
      <c r="G45" s="223"/>
      <c r="H45" s="431"/>
      <c r="I45" s="406">
        <f t="shared" si="3"/>
        <v>0.8958333333333334</v>
      </c>
    </row>
    <row r="46" spans="1:9" s="250" customFormat="1" ht="16.5" customHeight="1">
      <c r="A46" s="746"/>
      <c r="B46" s="746"/>
      <c r="C46" s="746"/>
      <c r="D46" s="746"/>
      <c r="E46" s="746"/>
      <c r="F46" s="746"/>
      <c r="G46" s="746"/>
      <c r="H46" s="746"/>
      <c r="I46" s="746"/>
    </row>
    <row r="47" spans="1:9" s="328" customFormat="1" ht="16.5" customHeight="1">
      <c r="A47" s="438"/>
      <c r="B47" s="438"/>
      <c r="C47" s="438"/>
      <c r="D47" s="438"/>
      <c r="E47" s="438"/>
      <c r="F47" s="438"/>
      <c r="G47" s="438"/>
      <c r="H47" s="438"/>
      <c r="I47" s="438"/>
    </row>
    <row r="48" spans="1:9" ht="16.5" customHeight="1">
      <c r="A48" s="770"/>
      <c r="B48" s="770"/>
      <c r="C48" s="770"/>
      <c r="D48" s="770"/>
      <c r="E48" s="770"/>
      <c r="F48" s="770"/>
      <c r="G48" s="770"/>
      <c r="H48" s="770"/>
      <c r="I48" s="770"/>
    </row>
    <row r="49" spans="1:9" ht="16.5" customHeight="1">
      <c r="A49" s="770"/>
      <c r="B49" s="770"/>
      <c r="C49" s="770"/>
      <c r="D49" s="770"/>
      <c r="E49" s="770"/>
      <c r="F49" s="770"/>
      <c r="G49" s="770"/>
      <c r="H49" s="770"/>
      <c r="I49" s="770"/>
    </row>
    <row r="50" spans="1:9" ht="16.5" customHeight="1">
      <c r="A50" s="770"/>
      <c r="B50" s="770"/>
      <c r="C50" s="770"/>
      <c r="D50" s="770"/>
      <c r="E50" s="770"/>
      <c r="F50" s="770"/>
      <c r="G50" s="770"/>
      <c r="H50" s="770"/>
      <c r="I50" s="770"/>
    </row>
    <row r="51" spans="2:9" ht="16.5" customHeight="1">
      <c r="B51" s="44"/>
      <c r="C51" s="44"/>
      <c r="D51" s="44"/>
      <c r="E51" s="44"/>
      <c r="F51" s="44"/>
      <c r="G51" s="44"/>
      <c r="H51" s="44"/>
      <c r="I51" s="44"/>
    </row>
    <row r="52" spans="1:8" ht="16.5" customHeight="1">
      <c r="A52" s="848"/>
      <c r="B52" s="44"/>
      <c r="C52" s="44"/>
      <c r="D52" s="44"/>
      <c r="E52" s="44"/>
      <c r="F52" s="44"/>
      <c r="G52" s="44"/>
      <c r="H52" s="44"/>
    </row>
  </sheetData>
  <mergeCells count="6">
    <mergeCell ref="A24:H24"/>
    <mergeCell ref="A33:H33"/>
    <mergeCell ref="B2:I2"/>
    <mergeCell ref="B3:I3"/>
    <mergeCell ref="B4:I4"/>
    <mergeCell ref="A10:H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59" customWidth="1"/>
    <col min="4" max="4" width="6.421875" style="259" customWidth="1"/>
    <col min="5" max="5" width="88.421875" style="215" customWidth="1"/>
    <col min="6" max="6" width="3.7109375" style="215" customWidth="1"/>
    <col min="7" max="7" width="25.421875" style="215" customWidth="1"/>
    <col min="8" max="8" width="5.421875" style="251" customWidth="1"/>
    <col min="9" max="9" width="10.8515625" style="259" customWidth="1"/>
    <col min="10" max="22" width="11.7109375" style="215" customWidth="1"/>
    <col min="23" max="16384" width="9.140625" style="215" customWidth="1"/>
  </cols>
  <sheetData>
    <row r="1" spans="3:9" s="542" customFormat="1" ht="16.5" customHeight="1">
      <c r="C1" s="894"/>
      <c r="D1" s="894"/>
      <c r="H1" s="544"/>
      <c r="I1" s="543"/>
    </row>
    <row r="2" spans="2:16" s="544" customFormat="1" ht="16.5" customHeight="1">
      <c r="B2" s="1844" t="s">
        <v>104</v>
      </c>
      <c r="C2" s="1844"/>
      <c r="D2" s="1844"/>
      <c r="E2" s="1844"/>
      <c r="F2" s="1844"/>
      <c r="G2" s="1844"/>
      <c r="H2" s="1844"/>
      <c r="I2" s="1844"/>
      <c r="J2" s="545"/>
      <c r="K2" s="545"/>
      <c r="L2" s="545"/>
      <c r="M2" s="545"/>
      <c r="N2" s="545"/>
      <c r="O2" s="545"/>
      <c r="P2" s="545"/>
    </row>
    <row r="3" spans="2:16" s="324" customFormat="1" ht="16.5" customHeight="1">
      <c r="B3" s="1833" t="s">
        <v>106</v>
      </c>
      <c r="C3" s="1833"/>
      <c r="D3" s="1833"/>
      <c r="E3" s="1833"/>
      <c r="F3" s="1833"/>
      <c r="G3" s="1833"/>
      <c r="H3" s="1833"/>
      <c r="I3" s="1833"/>
      <c r="J3" s="498"/>
      <c r="K3" s="498"/>
      <c r="L3" s="498"/>
      <c r="M3" s="498"/>
      <c r="N3" s="498"/>
      <c r="O3" s="498"/>
      <c r="P3" s="498"/>
    </row>
    <row r="4" spans="1:97" s="354" customFormat="1" ht="16.5" customHeight="1">
      <c r="A4" s="351"/>
      <c r="B4" s="1834" t="s">
        <v>105</v>
      </c>
      <c r="C4" s="1834"/>
      <c r="D4" s="1834"/>
      <c r="E4" s="1834"/>
      <c r="F4" s="1834"/>
      <c r="G4" s="1834"/>
      <c r="H4" s="1834"/>
      <c r="I4" s="1834"/>
      <c r="J4" s="444"/>
      <c r="K4" s="444"/>
      <c r="L4" s="444"/>
      <c r="M4" s="444"/>
      <c r="N4" s="444"/>
      <c r="O4" s="444"/>
      <c r="P4" s="444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</row>
    <row r="5" spans="2:95" s="812" customFormat="1" ht="16.5" customHeight="1">
      <c r="B5" s="885" t="s">
        <v>351</v>
      </c>
      <c r="C5" s="895" t="s">
        <v>234</v>
      </c>
      <c r="D5" s="896"/>
      <c r="E5" s="885"/>
      <c r="F5" s="885"/>
      <c r="G5" s="885"/>
      <c r="H5" s="885"/>
      <c r="I5" s="885"/>
      <c r="J5" s="885"/>
      <c r="K5" s="885"/>
      <c r="L5" s="886"/>
      <c r="M5" s="886"/>
      <c r="N5" s="886"/>
      <c r="O5" s="886"/>
      <c r="P5" s="886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</row>
    <row r="6" spans="2:95" s="812" customFormat="1" ht="16.5" customHeight="1">
      <c r="B6" s="885" t="s">
        <v>351</v>
      </c>
      <c r="C6" s="895" t="s">
        <v>808</v>
      </c>
      <c r="D6" s="896"/>
      <c r="E6" s="885"/>
      <c r="F6" s="885"/>
      <c r="G6" s="885"/>
      <c r="H6" s="885"/>
      <c r="I6" s="885"/>
      <c r="J6" s="885"/>
      <c r="K6" s="885"/>
      <c r="L6" s="886"/>
      <c r="M6" s="886"/>
      <c r="N6" s="886"/>
      <c r="O6" s="886"/>
      <c r="P6" s="886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</row>
    <row r="7" spans="1:16" s="893" customFormat="1" ht="16.5" customHeight="1">
      <c r="A7" s="887"/>
      <c r="B7" s="885" t="s">
        <v>351</v>
      </c>
      <c r="C7" s="895" t="s">
        <v>809</v>
      </c>
      <c r="D7" s="896"/>
      <c r="E7" s="885"/>
      <c r="F7" s="885"/>
      <c r="G7" s="885"/>
      <c r="H7" s="885"/>
      <c r="I7" s="885"/>
      <c r="J7" s="885"/>
      <c r="K7" s="885"/>
      <c r="L7" s="885"/>
      <c r="M7" s="885"/>
      <c r="N7" s="886"/>
      <c r="O7" s="812"/>
      <c r="P7" s="812"/>
    </row>
    <row r="8" spans="1:16" s="888" customFormat="1" ht="16.5" customHeight="1">
      <c r="A8" s="889"/>
      <c r="B8" s="890"/>
      <c r="C8" s="897"/>
      <c r="D8" s="898"/>
      <c r="E8" s="890"/>
      <c r="F8" s="890"/>
      <c r="G8" s="890"/>
      <c r="H8" s="890"/>
      <c r="I8" s="890"/>
      <c r="J8" s="890"/>
      <c r="K8" s="890"/>
      <c r="L8" s="890"/>
      <c r="M8" s="890"/>
      <c r="N8" s="891"/>
      <c r="O8" s="892"/>
      <c r="P8" s="892"/>
    </row>
    <row r="9" spans="1:10" s="3" customFormat="1" ht="16.5" customHeight="1">
      <c r="A9" s="48"/>
      <c r="B9" s="1433" t="s">
        <v>811</v>
      </c>
      <c r="C9" s="1433"/>
      <c r="D9" s="1433"/>
      <c r="E9" s="1433"/>
      <c r="F9" s="1433"/>
      <c r="G9" s="1433"/>
      <c r="H9" s="1433"/>
      <c r="I9" s="1433"/>
      <c r="J9" s="2"/>
    </row>
    <row r="10" spans="1:24" s="252" customFormat="1" ht="16.5" customHeight="1">
      <c r="A10" s="424"/>
      <c r="B10" s="424"/>
      <c r="C10" s="10"/>
      <c r="D10" s="10"/>
      <c r="E10" s="424"/>
      <c r="F10" s="424"/>
      <c r="G10" s="823"/>
      <c r="H10" s="65"/>
      <c r="I10" s="437"/>
      <c r="J10" s="323"/>
      <c r="K10" s="323"/>
      <c r="L10" s="323"/>
      <c r="M10" s="824"/>
      <c r="N10" s="824"/>
      <c r="O10" s="824"/>
      <c r="P10" s="824"/>
      <c r="Q10" s="260"/>
      <c r="R10" s="260"/>
      <c r="S10" s="260"/>
      <c r="T10" s="260"/>
      <c r="U10" s="825"/>
      <c r="V10" s="825"/>
      <c r="W10" s="825"/>
      <c r="X10" s="825"/>
    </row>
    <row r="11" spans="2:10" s="322" customFormat="1" ht="16.5" customHeight="1">
      <c r="B11" s="862"/>
      <c r="C11" s="899">
        <v>1</v>
      </c>
      <c r="D11" s="899" t="s">
        <v>412</v>
      </c>
      <c r="E11" s="862" t="s">
        <v>4</v>
      </c>
      <c r="F11" s="862" t="s">
        <v>349</v>
      </c>
      <c r="G11" s="862" t="s">
        <v>128</v>
      </c>
      <c r="H11" s="863"/>
      <c r="I11" s="406"/>
      <c r="J11" s="321"/>
    </row>
    <row r="12" spans="2:10" s="250" customFormat="1" ht="16.5" customHeight="1">
      <c r="B12" s="860"/>
      <c r="C12" s="861">
        <v>2</v>
      </c>
      <c r="D12" s="861" t="s">
        <v>412</v>
      </c>
      <c r="E12" s="859" t="s">
        <v>12</v>
      </c>
      <c r="F12" s="859" t="s">
        <v>349</v>
      </c>
      <c r="G12" s="859" t="s">
        <v>128</v>
      </c>
      <c r="H12" s="864"/>
      <c r="I12" s="394"/>
      <c r="J12" s="320"/>
    </row>
    <row r="13" spans="2:10" s="322" customFormat="1" ht="16.5" customHeight="1">
      <c r="B13" s="865"/>
      <c r="C13" s="899">
        <v>3</v>
      </c>
      <c r="D13" s="899" t="s">
        <v>409</v>
      </c>
      <c r="E13" s="862" t="s">
        <v>408</v>
      </c>
      <c r="F13" s="862" t="s">
        <v>349</v>
      </c>
      <c r="G13" s="862" t="s">
        <v>128</v>
      </c>
      <c r="H13" s="863"/>
      <c r="I13" s="406"/>
      <c r="J13" s="321"/>
    </row>
    <row r="14" spans="2:10" s="250" customFormat="1" ht="16.5" customHeight="1">
      <c r="B14" s="859"/>
      <c r="C14" s="861">
        <v>4</v>
      </c>
      <c r="D14" s="861" t="s">
        <v>411</v>
      </c>
      <c r="E14" s="859" t="s">
        <v>386</v>
      </c>
      <c r="F14" s="859" t="s">
        <v>349</v>
      </c>
      <c r="G14" s="859" t="s">
        <v>128</v>
      </c>
      <c r="H14" s="864"/>
      <c r="I14" s="394"/>
      <c r="J14" s="320"/>
    </row>
    <row r="15" spans="2:10" s="322" customFormat="1" ht="16.5" customHeight="1">
      <c r="B15" s="862"/>
      <c r="C15" s="899">
        <v>5</v>
      </c>
      <c r="D15" s="899" t="s">
        <v>14</v>
      </c>
      <c r="E15" s="862" t="s">
        <v>234</v>
      </c>
      <c r="F15" s="862" t="s">
        <v>349</v>
      </c>
      <c r="G15" s="862" t="s">
        <v>128</v>
      </c>
      <c r="H15" s="863"/>
      <c r="I15" s="406"/>
      <c r="J15" s="321"/>
    </row>
    <row r="16" spans="1:24" s="252" customFormat="1" ht="16.5" customHeight="1">
      <c r="A16" s="253"/>
      <c r="B16" s="859"/>
      <c r="C16" s="861">
        <v>6</v>
      </c>
      <c r="D16" s="861" t="s">
        <v>192</v>
      </c>
      <c r="E16" s="859" t="s">
        <v>810</v>
      </c>
      <c r="F16" s="859" t="s">
        <v>351</v>
      </c>
      <c r="G16" s="859" t="s">
        <v>128</v>
      </c>
      <c r="H16" s="254"/>
      <c r="I16" s="394"/>
      <c r="J16" s="866"/>
      <c r="K16" s="866"/>
      <c r="L16" s="866"/>
      <c r="M16" s="867"/>
      <c r="N16" s="866"/>
      <c r="O16" s="866"/>
      <c r="P16" s="866"/>
      <c r="Q16" s="866"/>
      <c r="R16" s="866"/>
      <c r="S16" s="866"/>
      <c r="T16" s="866"/>
      <c r="U16" s="868"/>
      <c r="V16" s="868"/>
      <c r="W16" s="868"/>
      <c r="X16" s="868"/>
    </row>
    <row r="17" spans="2:9" s="872" customFormat="1" ht="16.5" customHeight="1">
      <c r="B17" s="862"/>
      <c r="C17" s="899">
        <v>7</v>
      </c>
      <c r="D17" s="899" t="s">
        <v>409</v>
      </c>
      <c r="E17" s="862" t="s">
        <v>397</v>
      </c>
      <c r="F17"/>
      <c r="G17"/>
      <c r="H17" s="873"/>
      <c r="I17" s="869"/>
    </row>
    <row r="18" spans="2:10" s="676" customFormat="1" ht="16.5" customHeight="1">
      <c r="B18" s="552"/>
      <c r="C18" s="245"/>
      <c r="D18" s="900"/>
      <c r="E18" s="874"/>
      <c r="F18" s="245"/>
      <c r="G18" s="245"/>
      <c r="H18" s="870"/>
      <c r="I18" s="871"/>
      <c r="J18" s="677"/>
    </row>
    <row r="19" spans="2:10" s="875" customFormat="1" ht="16.5" customHeight="1">
      <c r="B19" s="878"/>
      <c r="C19" s="21"/>
      <c r="D19" s="21"/>
      <c r="E19" s="879" t="s">
        <v>119</v>
      </c>
      <c r="F19" s="879"/>
      <c r="G19" s="878"/>
      <c r="H19" s="681"/>
      <c r="I19" s="880"/>
      <c r="J19" s="877"/>
    </row>
    <row r="20" spans="2:10" s="676" customFormat="1" ht="16.5" customHeight="1">
      <c r="B20" s="678"/>
      <c r="C20" s="25"/>
      <c r="D20" s="25"/>
      <c r="E20" s="679"/>
      <c r="F20" s="679"/>
      <c r="G20" s="678"/>
      <c r="H20" s="141"/>
      <c r="I20" s="680"/>
      <c r="J20" s="677"/>
    </row>
    <row r="21" spans="2:10" s="875" customFormat="1" ht="16.5" customHeight="1">
      <c r="B21" s="878"/>
      <c r="C21" s="21"/>
      <c r="D21" s="21"/>
      <c r="E21" s="879" t="s">
        <v>272</v>
      </c>
      <c r="F21" s="879"/>
      <c r="G21" s="878"/>
      <c r="H21" s="681"/>
      <c r="I21" s="880"/>
      <c r="J21" s="877"/>
    </row>
    <row r="22" spans="2:10" s="676" customFormat="1" ht="16.5" customHeight="1">
      <c r="B22" s="881"/>
      <c r="C22" s="901"/>
      <c r="D22" s="901"/>
      <c r="E22" s="881"/>
      <c r="F22" s="881"/>
      <c r="G22" s="881"/>
      <c r="H22" s="882"/>
      <c r="I22" s="881"/>
      <c r="J22" s="677"/>
    </row>
    <row r="23" spans="1:9" s="328" customFormat="1" ht="16.5" customHeight="1">
      <c r="A23" s="1180"/>
      <c r="B23" s="240"/>
      <c r="C23" s="506"/>
      <c r="D23" s="506"/>
      <c r="E23" s="240"/>
      <c r="F23" s="240"/>
      <c r="G23" s="240"/>
      <c r="H23" s="241"/>
      <c r="I23" s="327"/>
    </row>
    <row r="24" spans="3:9" s="322" customFormat="1" ht="16.5" customHeight="1">
      <c r="C24" s="321"/>
      <c r="D24" s="321"/>
      <c r="H24" s="884"/>
      <c r="I24" s="321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9"/>
    <pageSetUpPr fitToPage="1"/>
  </sheetPr>
  <dimension ref="A1:D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49" customWidth="1"/>
    <col min="2" max="2" width="3.7109375" style="749" customWidth="1"/>
    <col min="3" max="3" width="8.57421875" style="749" customWidth="1"/>
    <col min="4" max="4" width="6.28125" style="749" customWidth="1"/>
    <col min="5" max="5" width="88.28125" style="749" customWidth="1"/>
    <col min="6" max="6" width="4.57421875" style="749" customWidth="1"/>
    <col min="7" max="7" width="24.140625" style="749" customWidth="1"/>
    <col min="8" max="8" width="5.28125" style="749" customWidth="1"/>
    <col min="9" max="9" width="10.8515625" style="749" customWidth="1"/>
    <col min="10" max="22" width="11.7109375" style="0" customWidth="1"/>
    <col min="124" max="16384" width="9.140625" style="749" customWidth="1"/>
  </cols>
  <sheetData>
    <row r="1" spans="1:123" s="921" customFormat="1" ht="16.5" customHeight="1">
      <c r="A1" s="365"/>
      <c r="B1" s="365"/>
      <c r="C1" s="365"/>
      <c r="D1" s="365"/>
      <c r="E1" s="365"/>
      <c r="F1" s="365"/>
      <c r="G1" s="365"/>
      <c r="H1" s="365"/>
      <c r="I1" s="366"/>
      <c r="J1" s="1394"/>
      <c r="K1" s="1394"/>
      <c r="L1" s="1394"/>
      <c r="M1" s="1394"/>
      <c r="N1" s="1394"/>
      <c r="O1" s="1394"/>
      <c r="P1" s="1394"/>
      <c r="Q1" s="1394"/>
      <c r="R1" s="1394"/>
      <c r="S1" s="1394"/>
      <c r="T1" s="1394"/>
      <c r="U1" s="1394"/>
      <c r="V1" s="1394"/>
      <c r="W1" s="1394"/>
      <c r="X1" s="1394"/>
      <c r="Y1" s="1394"/>
      <c r="Z1" s="1394"/>
      <c r="AA1" s="1394"/>
      <c r="AB1" s="1394"/>
      <c r="AC1" s="1394"/>
      <c r="AD1" s="1394"/>
      <c r="AE1" s="1394"/>
      <c r="AF1" s="1394"/>
      <c r="AG1" s="1394"/>
      <c r="AH1" s="1394"/>
      <c r="AI1" s="1394"/>
      <c r="AJ1" s="1394"/>
      <c r="AK1" s="1394"/>
      <c r="AL1" s="1394"/>
      <c r="AM1" s="1394"/>
      <c r="AN1" s="1394"/>
      <c r="AO1" s="1394"/>
      <c r="AP1" s="1394"/>
      <c r="AQ1" s="1394"/>
      <c r="AR1" s="1394"/>
      <c r="AS1" s="1394"/>
      <c r="AT1" s="1394"/>
      <c r="AU1" s="1394"/>
      <c r="AV1" s="1394"/>
      <c r="AW1" s="1394"/>
      <c r="AX1" s="1394"/>
      <c r="AY1" s="1394"/>
      <c r="AZ1" s="1394"/>
      <c r="BA1" s="1394"/>
      <c r="BB1" s="1394"/>
      <c r="BC1" s="1394"/>
      <c r="BD1" s="1394"/>
      <c r="BE1" s="1394"/>
      <c r="BF1" s="1394"/>
      <c r="BG1" s="1394"/>
      <c r="BH1" s="1394"/>
      <c r="BI1" s="1394"/>
      <c r="BJ1" s="1394"/>
      <c r="BK1" s="1394"/>
      <c r="BL1" s="1394"/>
      <c r="BM1" s="1394"/>
      <c r="BN1" s="1394"/>
      <c r="BO1" s="1394"/>
      <c r="BP1" s="1394"/>
      <c r="BQ1" s="1394"/>
      <c r="BR1" s="1394"/>
      <c r="BS1" s="1394"/>
      <c r="BT1" s="1394"/>
      <c r="BU1" s="1394"/>
      <c r="BV1" s="1394"/>
      <c r="BW1" s="1394"/>
      <c r="BX1" s="1394"/>
      <c r="BY1" s="1394"/>
      <c r="BZ1" s="1394"/>
      <c r="CA1" s="1394"/>
      <c r="CB1" s="1394"/>
      <c r="CC1" s="1394"/>
      <c r="CD1" s="1394"/>
      <c r="CE1" s="1394"/>
      <c r="CF1" s="1394"/>
      <c r="CG1" s="1394"/>
      <c r="CH1" s="1394"/>
      <c r="CI1" s="1394"/>
      <c r="CJ1" s="1394"/>
      <c r="CK1" s="1394"/>
      <c r="CL1" s="1394"/>
      <c r="CM1" s="1394"/>
      <c r="CN1" s="1394"/>
      <c r="CO1" s="1394"/>
      <c r="CP1" s="1394"/>
      <c r="CQ1" s="1394"/>
      <c r="CR1" s="1394"/>
      <c r="CS1" s="1394"/>
      <c r="CT1" s="1394"/>
      <c r="CU1" s="1394"/>
      <c r="CV1" s="1394"/>
      <c r="CW1" s="1394"/>
      <c r="CX1" s="1394"/>
      <c r="CY1" s="1394"/>
      <c r="CZ1" s="1394"/>
      <c r="DA1" s="1394"/>
      <c r="DB1" s="1394"/>
      <c r="DC1" s="1394"/>
      <c r="DD1" s="1394"/>
      <c r="DE1" s="1394"/>
      <c r="DF1" s="1394"/>
      <c r="DG1" s="1394"/>
      <c r="DH1" s="1394"/>
      <c r="DI1" s="1394"/>
      <c r="DJ1" s="1394"/>
      <c r="DK1" s="1394"/>
      <c r="DL1" s="1394"/>
      <c r="DM1" s="1394"/>
      <c r="DN1" s="1394"/>
      <c r="DO1" s="1394"/>
      <c r="DP1" s="1394"/>
      <c r="DQ1" s="1394"/>
      <c r="DR1" s="1394"/>
      <c r="DS1" s="1394"/>
    </row>
    <row r="2" spans="1:123" s="921" customFormat="1" ht="16.5" customHeight="1">
      <c r="A2" s="367"/>
      <c r="B2" s="1836" t="s">
        <v>384</v>
      </c>
      <c r="C2" s="1836"/>
      <c r="D2" s="1836"/>
      <c r="E2" s="1836"/>
      <c r="F2" s="1836"/>
      <c r="G2" s="1836"/>
      <c r="H2" s="1836"/>
      <c r="I2" s="1836"/>
      <c r="J2" s="1394"/>
      <c r="K2" s="1394"/>
      <c r="L2" s="1394"/>
      <c r="M2" s="1394"/>
      <c r="N2" s="1394"/>
      <c r="O2" s="1394"/>
      <c r="P2" s="1394"/>
      <c r="Q2" s="1394"/>
      <c r="R2" s="1394"/>
      <c r="S2" s="1394"/>
      <c r="T2" s="1394"/>
      <c r="U2" s="1394"/>
      <c r="V2" s="1394"/>
      <c r="W2" s="1394"/>
      <c r="X2" s="1394"/>
      <c r="Y2" s="1394"/>
      <c r="Z2" s="1394"/>
      <c r="AA2" s="1394"/>
      <c r="AB2" s="1394"/>
      <c r="AC2" s="1394"/>
      <c r="AD2" s="1394"/>
      <c r="AE2" s="1394"/>
      <c r="AF2" s="1394"/>
      <c r="AG2" s="1394"/>
      <c r="AH2" s="1394"/>
      <c r="AI2" s="1394"/>
      <c r="AJ2" s="1394"/>
      <c r="AK2" s="1394"/>
      <c r="AL2" s="1394"/>
      <c r="AM2" s="1394"/>
      <c r="AN2" s="1394"/>
      <c r="AO2" s="1394"/>
      <c r="AP2" s="1394"/>
      <c r="AQ2" s="1394"/>
      <c r="AR2" s="1394"/>
      <c r="AS2" s="1394"/>
      <c r="AT2" s="1394"/>
      <c r="AU2" s="1394"/>
      <c r="AV2" s="1394"/>
      <c r="AW2" s="1394"/>
      <c r="AX2" s="1394"/>
      <c r="AY2" s="1394"/>
      <c r="AZ2" s="1394"/>
      <c r="BA2" s="1394"/>
      <c r="BB2" s="1394"/>
      <c r="BC2" s="1394"/>
      <c r="BD2" s="1394"/>
      <c r="BE2" s="1394"/>
      <c r="BF2" s="1394"/>
      <c r="BG2" s="1394"/>
      <c r="BH2" s="1394"/>
      <c r="BI2" s="1394"/>
      <c r="BJ2" s="1394"/>
      <c r="BK2" s="1394"/>
      <c r="BL2" s="1394"/>
      <c r="BM2" s="1394"/>
      <c r="BN2" s="1394"/>
      <c r="BO2" s="1394"/>
      <c r="BP2" s="1394"/>
      <c r="BQ2" s="1394"/>
      <c r="BR2" s="1394"/>
      <c r="BS2" s="1394"/>
      <c r="BT2" s="1394"/>
      <c r="BU2" s="1394"/>
      <c r="BV2" s="1394"/>
      <c r="BW2" s="1394"/>
      <c r="BX2" s="1394"/>
      <c r="BY2" s="1394"/>
      <c r="BZ2" s="1394"/>
      <c r="CA2" s="1394"/>
      <c r="CB2" s="1394"/>
      <c r="CC2" s="1394"/>
      <c r="CD2" s="1394"/>
      <c r="CE2" s="1394"/>
      <c r="CF2" s="1394"/>
      <c r="CG2" s="1394"/>
      <c r="CH2" s="1394"/>
      <c r="CI2" s="1394"/>
      <c r="CJ2" s="1394"/>
      <c r="CK2" s="1394"/>
      <c r="CL2" s="1394"/>
      <c r="CM2" s="1394"/>
      <c r="CN2" s="1394"/>
      <c r="CO2" s="1394"/>
      <c r="CP2" s="1394"/>
      <c r="CQ2" s="1394"/>
      <c r="CR2" s="1394"/>
      <c r="CS2" s="1394"/>
      <c r="CT2" s="1394"/>
      <c r="CU2" s="1394"/>
      <c r="CV2" s="1394"/>
      <c r="CW2" s="1394"/>
      <c r="CX2" s="1394"/>
      <c r="CY2" s="1394"/>
      <c r="CZ2" s="1394"/>
      <c r="DA2" s="1394"/>
      <c r="DB2" s="1394"/>
      <c r="DC2" s="1394"/>
      <c r="DD2" s="1394"/>
      <c r="DE2" s="1394"/>
      <c r="DF2" s="1394"/>
      <c r="DG2" s="1394"/>
      <c r="DH2" s="1394"/>
      <c r="DI2" s="1394"/>
      <c r="DJ2" s="1394"/>
      <c r="DK2" s="1394"/>
      <c r="DL2" s="1394"/>
      <c r="DM2" s="1394"/>
      <c r="DN2" s="1394"/>
      <c r="DO2" s="1394"/>
      <c r="DP2" s="1394"/>
      <c r="DQ2" s="1394"/>
      <c r="DR2" s="1394"/>
      <c r="DS2" s="1394"/>
    </row>
    <row r="3" spans="1:123" s="923" customFormat="1" ht="16.5" customHeight="1">
      <c r="A3" s="324"/>
      <c r="B3" s="1833" t="s">
        <v>103</v>
      </c>
      <c r="C3" s="1833"/>
      <c r="D3" s="1833"/>
      <c r="E3" s="1833"/>
      <c r="F3" s="1833"/>
      <c r="G3" s="1833"/>
      <c r="H3" s="1833"/>
      <c r="I3" s="1833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</row>
    <row r="4" spans="1:123" s="924" customFormat="1" ht="16.5" customHeight="1">
      <c r="A4" s="351"/>
      <c r="B4" s="1834" t="s">
        <v>750</v>
      </c>
      <c r="C4" s="1834"/>
      <c r="D4" s="1834"/>
      <c r="E4" s="1834"/>
      <c r="F4" s="1834"/>
      <c r="G4" s="1834"/>
      <c r="H4" s="1834"/>
      <c r="I4" s="1834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908"/>
      <c r="Z4" s="908"/>
      <c r="AA4" s="908"/>
      <c r="AB4" s="908"/>
      <c r="AC4" s="908"/>
      <c r="AD4" s="908"/>
      <c r="AE4" s="908"/>
      <c r="AF4" s="908"/>
      <c r="AG4" s="908"/>
      <c r="AH4" s="908"/>
      <c r="AI4" s="908"/>
      <c r="AJ4" s="908"/>
      <c r="AK4" s="908"/>
      <c r="AL4" s="908"/>
      <c r="AM4" s="908"/>
      <c r="AN4" s="908"/>
      <c r="AO4" s="908"/>
      <c r="AP4" s="908"/>
      <c r="AQ4" s="908"/>
      <c r="AR4" s="908"/>
      <c r="AS4" s="908"/>
      <c r="AT4" s="908"/>
      <c r="AU4" s="908"/>
      <c r="AV4" s="908"/>
      <c r="AW4" s="908"/>
      <c r="AX4" s="908"/>
      <c r="AY4" s="908"/>
      <c r="AZ4" s="908"/>
      <c r="BA4" s="908"/>
      <c r="BB4" s="908"/>
      <c r="BC4" s="908"/>
      <c r="BD4" s="908"/>
      <c r="BE4" s="908"/>
      <c r="BF4" s="908"/>
      <c r="BG4" s="908"/>
      <c r="BH4" s="908"/>
      <c r="BI4" s="908"/>
      <c r="BJ4" s="908"/>
      <c r="BK4" s="908"/>
      <c r="BL4" s="908"/>
      <c r="BM4" s="908"/>
      <c r="BN4" s="908"/>
      <c r="BO4" s="908"/>
      <c r="BP4" s="908"/>
      <c r="BQ4" s="908"/>
      <c r="BR4" s="908"/>
      <c r="BS4" s="908"/>
      <c r="BT4" s="908"/>
      <c r="BU4" s="908"/>
      <c r="BV4" s="908"/>
      <c r="BW4" s="908"/>
      <c r="BX4" s="908"/>
      <c r="BY4" s="908"/>
      <c r="BZ4" s="908"/>
      <c r="CA4" s="908"/>
      <c r="CB4" s="908"/>
      <c r="CC4" s="908"/>
      <c r="CD4" s="908"/>
      <c r="CE4" s="908"/>
      <c r="CF4" s="908"/>
      <c r="CG4" s="908"/>
      <c r="CH4" s="908"/>
      <c r="CI4" s="908"/>
      <c r="CJ4" s="908"/>
      <c r="CK4" s="908"/>
      <c r="CL4" s="908"/>
      <c r="CM4" s="908"/>
      <c r="CN4" s="908"/>
      <c r="CO4" s="908"/>
      <c r="CP4" s="908"/>
      <c r="CQ4" s="908"/>
      <c r="CR4" s="908"/>
      <c r="CS4" s="908"/>
      <c r="CT4" s="908"/>
      <c r="CU4" s="908"/>
      <c r="CV4" s="908"/>
      <c r="CW4" s="908"/>
      <c r="CX4" s="908"/>
      <c r="CY4" s="908"/>
      <c r="CZ4" s="908"/>
      <c r="DA4" s="908"/>
      <c r="DB4" s="908"/>
      <c r="DC4" s="908"/>
      <c r="DD4" s="908"/>
      <c r="DE4" s="908"/>
      <c r="DF4" s="908"/>
      <c r="DG4" s="908"/>
      <c r="DH4" s="908"/>
      <c r="DI4" s="908"/>
      <c r="DJ4" s="908"/>
      <c r="DK4" s="908"/>
      <c r="DL4" s="908"/>
      <c r="DM4" s="908"/>
      <c r="DN4" s="908"/>
      <c r="DO4" s="908"/>
      <c r="DP4" s="908"/>
      <c r="DQ4" s="908"/>
      <c r="DR4" s="908"/>
      <c r="DS4" s="908"/>
    </row>
    <row r="5" spans="1:123" s="922" customFormat="1" ht="16.5" customHeight="1">
      <c r="A5" s="89"/>
      <c r="B5" s="926" t="s">
        <v>351</v>
      </c>
      <c r="C5" s="341" t="s">
        <v>666</v>
      </c>
      <c r="D5" s="341"/>
      <c r="E5" s="341"/>
      <c r="F5" s="341"/>
      <c r="G5" s="341"/>
      <c r="H5" s="341"/>
      <c r="I5" s="341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</row>
    <row r="6" spans="1:123" s="922" customFormat="1" ht="16.5" customHeight="1">
      <c r="A6" s="89"/>
      <c r="B6" s="926" t="s">
        <v>351</v>
      </c>
      <c r="C6" s="341" t="s">
        <v>557</v>
      </c>
      <c r="D6" s="341"/>
      <c r="E6" s="341"/>
      <c r="F6" s="341"/>
      <c r="G6" s="341"/>
      <c r="H6" s="341"/>
      <c r="I6" s="341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</row>
    <row r="7" spans="1:123" s="922" customFormat="1" ht="16.5" customHeight="1">
      <c r="A7" s="89"/>
      <c r="B7" s="926" t="s">
        <v>351</v>
      </c>
      <c r="C7" s="341" t="s">
        <v>558</v>
      </c>
      <c r="D7" s="341"/>
      <c r="E7" s="341"/>
      <c r="F7" s="341"/>
      <c r="G7" s="341"/>
      <c r="H7" s="341"/>
      <c r="I7" s="341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</row>
    <row r="8" spans="1:123" s="922" customFormat="1" ht="16.5" customHeight="1">
      <c r="A8" s="89"/>
      <c r="B8" s="926" t="s">
        <v>351</v>
      </c>
      <c r="C8" s="341" t="s">
        <v>822</v>
      </c>
      <c r="D8" s="341"/>
      <c r="E8" s="341"/>
      <c r="F8" s="341"/>
      <c r="G8" s="341"/>
      <c r="H8" s="341"/>
      <c r="I8" s="341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</row>
    <row r="9" spans="1:123" s="922" customFormat="1" ht="16.5" customHeight="1">
      <c r="A9" s="89"/>
      <c r="B9" s="926" t="s">
        <v>351</v>
      </c>
      <c r="C9" s="341" t="s">
        <v>823</v>
      </c>
      <c r="D9" s="341"/>
      <c r="E9" s="341"/>
      <c r="F9" s="341"/>
      <c r="G9" s="341"/>
      <c r="H9" s="341"/>
      <c r="I9" s="341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</row>
    <row r="10" spans="1:123" s="922" customFormat="1" ht="16.5" customHeight="1">
      <c r="A10" s="89"/>
      <c r="B10" s="926" t="s">
        <v>351</v>
      </c>
      <c r="C10" s="341" t="s">
        <v>559</v>
      </c>
      <c r="D10" s="341"/>
      <c r="E10" s="341"/>
      <c r="F10" s="341"/>
      <c r="G10" s="341"/>
      <c r="H10" s="341"/>
      <c r="I10" s="341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</row>
    <row r="11" spans="1:123" s="922" customFormat="1" ht="16.5" customHeight="1">
      <c r="A11" s="89"/>
      <c r="B11" s="926" t="s">
        <v>351</v>
      </c>
      <c r="C11" s="341" t="s">
        <v>667</v>
      </c>
      <c r="D11" s="341"/>
      <c r="E11" s="341"/>
      <c r="F11" s="341"/>
      <c r="G11" s="341"/>
      <c r="H11" s="341"/>
      <c r="I11" s="341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</row>
    <row r="12" spans="1:9" s="438" customFormat="1" ht="16.5" customHeight="1">
      <c r="A12" s="240"/>
      <c r="B12" s="240"/>
      <c r="C12" s="240"/>
      <c r="D12" s="240"/>
      <c r="E12" s="240"/>
      <c r="F12" s="240"/>
      <c r="G12" s="241"/>
      <c r="H12" s="240"/>
      <c r="I12" s="240"/>
    </row>
    <row r="13" spans="1:123" s="925" customFormat="1" ht="16.5" customHeight="1">
      <c r="A13" s="481"/>
      <c r="B13" s="1433" t="s">
        <v>824</v>
      </c>
      <c r="C13" s="1433"/>
      <c r="D13" s="1433"/>
      <c r="E13" s="1433"/>
      <c r="F13" s="1433"/>
      <c r="G13" s="1433"/>
      <c r="H13" s="1433"/>
      <c r="I13" s="1433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</row>
    <row r="14" spans="1:123" s="923" customFormat="1" ht="16.5" customHeight="1">
      <c r="A14" s="250"/>
      <c r="B14" s="249"/>
      <c r="C14" s="6"/>
      <c r="D14" s="249"/>
      <c r="E14" s="486"/>
      <c r="F14" s="864"/>
      <c r="G14" s="249"/>
      <c r="H14" s="249"/>
      <c r="I14" s="249" t="s">
        <v>825</v>
      </c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  <c r="AL14" s="746"/>
      <c r="AM14" s="746"/>
      <c r="AN14" s="746"/>
      <c r="AO14" s="746"/>
      <c r="AP14" s="746"/>
      <c r="AQ14" s="746"/>
      <c r="AR14" s="746"/>
      <c r="AS14" s="746"/>
      <c r="AT14" s="746"/>
      <c r="AU14" s="746"/>
      <c r="AV14" s="746"/>
      <c r="AW14" s="746"/>
      <c r="AX14" s="746"/>
      <c r="AY14" s="746"/>
      <c r="AZ14" s="746"/>
      <c r="BA14" s="746"/>
      <c r="BB14" s="746"/>
      <c r="BC14" s="746"/>
      <c r="BD14" s="746"/>
      <c r="BE14" s="746"/>
      <c r="BF14" s="746"/>
      <c r="BG14" s="746"/>
      <c r="BH14" s="746"/>
      <c r="BI14" s="746"/>
      <c r="BJ14" s="746"/>
      <c r="BK14" s="746"/>
      <c r="BL14" s="746"/>
      <c r="BM14" s="746"/>
      <c r="BN14" s="746"/>
      <c r="BO14" s="746"/>
      <c r="BP14" s="746"/>
      <c r="BQ14" s="746"/>
      <c r="BR14" s="746"/>
      <c r="BS14" s="746"/>
      <c r="BT14" s="746"/>
      <c r="BU14" s="746"/>
      <c r="BV14" s="746"/>
      <c r="BW14" s="746"/>
      <c r="BX14" s="746"/>
      <c r="BY14" s="746"/>
      <c r="BZ14" s="746"/>
      <c r="CA14" s="746"/>
      <c r="CB14" s="746"/>
      <c r="CC14" s="746"/>
      <c r="CD14" s="746"/>
      <c r="CE14" s="746"/>
      <c r="CF14" s="746"/>
      <c r="CG14" s="746"/>
      <c r="CH14" s="746"/>
      <c r="CI14" s="746"/>
      <c r="CJ14" s="746"/>
      <c r="CK14" s="746"/>
      <c r="CL14" s="746"/>
      <c r="CM14" s="746"/>
      <c r="CN14" s="746"/>
      <c r="CO14" s="746"/>
      <c r="CP14" s="746"/>
      <c r="CQ14" s="746"/>
      <c r="CR14" s="746"/>
      <c r="CS14" s="746"/>
      <c r="CT14" s="746"/>
      <c r="CU14" s="746"/>
      <c r="CV14" s="746"/>
      <c r="CW14" s="746"/>
      <c r="CX14" s="746"/>
      <c r="CY14" s="746"/>
      <c r="CZ14" s="746"/>
      <c r="DA14" s="746"/>
      <c r="DB14" s="746"/>
      <c r="DC14" s="746"/>
      <c r="DD14" s="746"/>
      <c r="DE14" s="746"/>
      <c r="DF14" s="746"/>
      <c r="DG14" s="746"/>
      <c r="DH14" s="746"/>
      <c r="DI14" s="746"/>
      <c r="DJ14" s="746"/>
      <c r="DK14" s="746"/>
      <c r="DL14" s="746"/>
      <c r="DM14" s="746"/>
      <c r="DN14" s="746"/>
      <c r="DO14" s="746"/>
      <c r="DP14" s="746"/>
      <c r="DQ14" s="746"/>
      <c r="DR14" s="746"/>
      <c r="DS14" s="746"/>
    </row>
    <row r="15" spans="1:123" s="1396" customFormat="1" ht="16.5" customHeight="1">
      <c r="A15" s="322"/>
      <c r="B15" s="336"/>
      <c r="C15" s="224">
        <v>1</v>
      </c>
      <c r="D15" s="433"/>
      <c r="E15" s="433" t="s">
        <v>4</v>
      </c>
      <c r="F15" s="285" t="s">
        <v>349</v>
      </c>
      <c r="G15" s="223" t="s">
        <v>736</v>
      </c>
      <c r="H15" s="431">
        <v>0</v>
      </c>
      <c r="I15" s="1395">
        <f>TIME(4+12,0,0)</f>
        <v>0.6666666666666666</v>
      </c>
      <c r="J15" s="918"/>
      <c r="K15" s="918"/>
      <c r="L15" s="918"/>
      <c r="M15" s="918"/>
      <c r="N15" s="918"/>
      <c r="O15" s="918"/>
      <c r="P15" s="918"/>
      <c r="Q15" s="918"/>
      <c r="R15" s="918"/>
      <c r="S15" s="918"/>
      <c r="T15" s="918"/>
      <c r="U15" s="918"/>
      <c r="V15" s="918"/>
      <c r="W15" s="918"/>
      <c r="X15" s="918"/>
      <c r="Y15" s="918"/>
      <c r="Z15" s="918"/>
      <c r="AA15" s="918"/>
      <c r="AB15" s="918"/>
      <c r="AC15" s="918"/>
      <c r="AD15" s="918"/>
      <c r="AE15" s="918"/>
      <c r="AF15" s="918"/>
      <c r="AG15" s="918"/>
      <c r="AH15" s="918"/>
      <c r="AI15" s="918"/>
      <c r="AJ15" s="918"/>
      <c r="AK15" s="918"/>
      <c r="AL15" s="918"/>
      <c r="AM15" s="918"/>
      <c r="AN15" s="918"/>
      <c r="AO15" s="918"/>
      <c r="AP15" s="918"/>
      <c r="AQ15" s="918"/>
      <c r="AR15" s="918"/>
      <c r="AS15" s="918"/>
      <c r="AT15" s="918"/>
      <c r="AU15" s="918"/>
      <c r="AV15" s="918"/>
      <c r="AW15" s="918"/>
      <c r="AX15" s="918"/>
      <c r="AY15" s="918"/>
      <c r="AZ15" s="918"/>
      <c r="BA15" s="918"/>
      <c r="BB15" s="918"/>
      <c r="BC15" s="918"/>
      <c r="BD15" s="918"/>
      <c r="BE15" s="918"/>
      <c r="BF15" s="918"/>
      <c r="BG15" s="918"/>
      <c r="BH15" s="918"/>
      <c r="BI15" s="918"/>
      <c r="BJ15" s="918"/>
      <c r="BK15" s="918"/>
      <c r="BL15" s="918"/>
      <c r="BM15" s="918"/>
      <c r="BN15" s="918"/>
      <c r="BO15" s="918"/>
      <c r="BP15" s="918"/>
      <c r="BQ15" s="918"/>
      <c r="BR15" s="918"/>
      <c r="BS15" s="918"/>
      <c r="BT15" s="918"/>
      <c r="BU15" s="918"/>
      <c r="BV15" s="918"/>
      <c r="BW15" s="918"/>
      <c r="BX15" s="918"/>
      <c r="BY15" s="918"/>
      <c r="BZ15" s="918"/>
      <c r="CA15" s="918"/>
      <c r="CB15" s="918"/>
      <c r="CC15" s="918"/>
      <c r="CD15" s="918"/>
      <c r="CE15" s="918"/>
      <c r="CF15" s="918"/>
      <c r="CG15" s="918"/>
      <c r="CH15" s="918"/>
      <c r="CI15" s="918"/>
      <c r="CJ15" s="918"/>
      <c r="CK15" s="918"/>
      <c r="CL15" s="918"/>
      <c r="CM15" s="918"/>
      <c r="CN15" s="918"/>
      <c r="CO15" s="918"/>
      <c r="CP15" s="918"/>
      <c r="CQ15" s="918"/>
      <c r="CR15" s="918"/>
      <c r="CS15" s="918"/>
      <c r="CT15" s="918"/>
      <c r="CU15" s="918"/>
      <c r="CV15" s="918"/>
      <c r="CW15" s="918"/>
      <c r="CX15" s="918"/>
      <c r="CY15" s="918"/>
      <c r="CZ15" s="918"/>
      <c r="DA15" s="918"/>
      <c r="DB15" s="918"/>
      <c r="DC15" s="918"/>
      <c r="DD15" s="918"/>
      <c r="DE15" s="918"/>
      <c r="DF15" s="918"/>
      <c r="DG15" s="918"/>
      <c r="DH15" s="918"/>
      <c r="DI15" s="918"/>
      <c r="DJ15" s="918"/>
      <c r="DK15" s="918"/>
      <c r="DL15" s="918"/>
      <c r="DM15" s="918"/>
      <c r="DN15" s="918"/>
      <c r="DO15" s="918"/>
      <c r="DP15" s="918"/>
      <c r="DQ15" s="918"/>
      <c r="DR15" s="918"/>
      <c r="DS15" s="918"/>
    </row>
    <row r="16" spans="1:123" s="923" customFormat="1" ht="25.5" customHeight="1">
      <c r="A16" s="250"/>
      <c r="B16" s="866"/>
      <c r="C16" s="12">
        <f>C15+1</f>
        <v>2</v>
      </c>
      <c r="D16" s="12" t="s">
        <v>27</v>
      </c>
      <c r="E16" s="1162" t="s">
        <v>33</v>
      </c>
      <c r="F16" s="56" t="s">
        <v>349</v>
      </c>
      <c r="G16" s="12" t="s">
        <v>736</v>
      </c>
      <c r="H16" s="426">
        <v>15</v>
      </c>
      <c r="I16" s="1163">
        <f>I15+TIME(0,H15,0)</f>
        <v>0.6666666666666666</v>
      </c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6"/>
      <c r="AM16" s="746"/>
      <c r="AN16" s="746"/>
      <c r="AO16" s="746"/>
      <c r="AP16" s="746"/>
      <c r="AQ16" s="746"/>
      <c r="AR16" s="746"/>
      <c r="AS16" s="746"/>
      <c r="AT16" s="746"/>
      <c r="AU16" s="746"/>
      <c r="AV16" s="746"/>
      <c r="AW16" s="746"/>
      <c r="AX16" s="746"/>
      <c r="AY16" s="746"/>
      <c r="AZ16" s="746"/>
      <c r="BA16" s="746"/>
      <c r="BB16" s="746"/>
      <c r="BC16" s="746"/>
      <c r="BD16" s="746"/>
      <c r="BE16" s="746"/>
      <c r="BF16" s="746"/>
      <c r="BG16" s="746"/>
      <c r="BH16" s="746"/>
      <c r="BI16" s="746"/>
      <c r="BJ16" s="746"/>
      <c r="BK16" s="746"/>
      <c r="BL16" s="746"/>
      <c r="BM16" s="746"/>
      <c r="BN16" s="746"/>
      <c r="BO16" s="746"/>
      <c r="BP16" s="746"/>
      <c r="BQ16" s="746"/>
      <c r="BR16" s="746"/>
      <c r="BS16" s="746"/>
      <c r="BT16" s="746"/>
      <c r="BU16" s="746"/>
      <c r="BV16" s="746"/>
      <c r="BW16" s="746"/>
      <c r="BX16" s="746"/>
      <c r="BY16" s="746"/>
      <c r="BZ16" s="746"/>
      <c r="CA16" s="746"/>
      <c r="CB16" s="746"/>
      <c r="CC16" s="746"/>
      <c r="CD16" s="746"/>
      <c r="CE16" s="746"/>
      <c r="CF16" s="746"/>
      <c r="CG16" s="746"/>
      <c r="CH16" s="746"/>
      <c r="CI16" s="746"/>
      <c r="CJ16" s="746"/>
      <c r="CK16" s="746"/>
      <c r="CL16" s="746"/>
      <c r="CM16" s="746"/>
      <c r="CN16" s="746"/>
      <c r="CO16" s="746"/>
      <c r="CP16" s="746"/>
      <c r="CQ16" s="746"/>
      <c r="CR16" s="746"/>
      <c r="CS16" s="746"/>
      <c r="CT16" s="746"/>
      <c r="CU16" s="746"/>
      <c r="CV16" s="746"/>
      <c r="CW16" s="746"/>
      <c r="CX16" s="746"/>
      <c r="CY16" s="746"/>
      <c r="CZ16" s="746"/>
      <c r="DA16" s="746"/>
      <c r="DB16" s="746"/>
      <c r="DC16" s="746"/>
      <c r="DD16" s="746"/>
      <c r="DE16" s="746"/>
      <c r="DF16" s="746"/>
      <c r="DG16" s="746"/>
      <c r="DH16" s="746"/>
      <c r="DI16" s="746"/>
      <c r="DJ16" s="746"/>
      <c r="DK16" s="746"/>
      <c r="DL16" s="746"/>
      <c r="DM16" s="746"/>
      <c r="DN16" s="746"/>
      <c r="DO16" s="746"/>
      <c r="DP16" s="746"/>
      <c r="DQ16" s="746"/>
      <c r="DR16" s="746"/>
      <c r="DS16" s="746"/>
    </row>
    <row r="17" spans="1:123" s="1396" customFormat="1" ht="16.5" customHeight="1">
      <c r="A17" s="322"/>
      <c r="B17" s="313"/>
      <c r="C17" s="223">
        <f>C16+1</f>
        <v>3</v>
      </c>
      <c r="D17" s="223" t="s">
        <v>409</v>
      </c>
      <c r="E17" s="1397" t="s">
        <v>34</v>
      </c>
      <c r="F17" s="285" t="s">
        <v>349</v>
      </c>
      <c r="G17" s="223" t="s">
        <v>736</v>
      </c>
      <c r="H17" s="431">
        <v>15</v>
      </c>
      <c r="I17" s="1395">
        <f>I16+TIME(0,H16,0)</f>
        <v>0.6770833333333333</v>
      </c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  <c r="AJ17" s="918"/>
      <c r="AK17" s="918"/>
      <c r="AL17" s="918"/>
      <c r="AM17" s="918"/>
      <c r="AN17" s="918"/>
      <c r="AO17" s="918"/>
      <c r="AP17" s="918"/>
      <c r="AQ17" s="918"/>
      <c r="AR17" s="918"/>
      <c r="AS17" s="918"/>
      <c r="AT17" s="918"/>
      <c r="AU17" s="918"/>
      <c r="AV17" s="918"/>
      <c r="AW17" s="918"/>
      <c r="AX17" s="918"/>
      <c r="AY17" s="918"/>
      <c r="AZ17" s="918"/>
      <c r="BA17" s="918"/>
      <c r="BB17" s="918"/>
      <c r="BC17" s="918"/>
      <c r="BD17" s="918"/>
      <c r="BE17" s="918"/>
      <c r="BF17" s="918"/>
      <c r="BG17" s="918"/>
      <c r="BH17" s="918"/>
      <c r="BI17" s="918"/>
      <c r="BJ17" s="918"/>
      <c r="BK17" s="918"/>
      <c r="BL17" s="918"/>
      <c r="BM17" s="918"/>
      <c r="BN17" s="918"/>
      <c r="BO17" s="918"/>
      <c r="BP17" s="918"/>
      <c r="BQ17" s="918"/>
      <c r="BR17" s="918"/>
      <c r="BS17" s="918"/>
      <c r="BT17" s="918"/>
      <c r="BU17" s="918"/>
      <c r="BV17" s="918"/>
      <c r="BW17" s="918"/>
      <c r="BX17" s="918"/>
      <c r="BY17" s="918"/>
      <c r="BZ17" s="918"/>
      <c r="CA17" s="918"/>
      <c r="CB17" s="918"/>
      <c r="CC17" s="918"/>
      <c r="CD17" s="918"/>
      <c r="CE17" s="918"/>
      <c r="CF17" s="918"/>
      <c r="CG17" s="918"/>
      <c r="CH17" s="918"/>
      <c r="CI17" s="918"/>
      <c r="CJ17" s="918"/>
      <c r="CK17" s="918"/>
      <c r="CL17" s="918"/>
      <c r="CM17" s="918"/>
      <c r="CN17" s="918"/>
      <c r="CO17" s="918"/>
      <c r="CP17" s="918"/>
      <c r="CQ17" s="918"/>
      <c r="CR17" s="918"/>
      <c r="CS17" s="918"/>
      <c r="CT17" s="918"/>
      <c r="CU17" s="918"/>
      <c r="CV17" s="918"/>
      <c r="CW17" s="918"/>
      <c r="CX17" s="918"/>
      <c r="CY17" s="918"/>
      <c r="CZ17" s="918"/>
      <c r="DA17" s="918"/>
      <c r="DB17" s="918"/>
      <c r="DC17" s="918"/>
      <c r="DD17" s="918"/>
      <c r="DE17" s="918"/>
      <c r="DF17" s="918"/>
      <c r="DG17" s="918"/>
      <c r="DH17" s="918"/>
      <c r="DI17" s="918"/>
      <c r="DJ17" s="918"/>
      <c r="DK17" s="918"/>
      <c r="DL17" s="918"/>
      <c r="DM17" s="918"/>
      <c r="DN17" s="918"/>
      <c r="DO17" s="918"/>
      <c r="DP17" s="918"/>
      <c r="DQ17" s="918"/>
      <c r="DR17" s="918"/>
      <c r="DS17" s="918"/>
    </row>
    <row r="18" spans="1:123" s="923" customFormat="1" ht="16.5" customHeight="1">
      <c r="A18" s="250"/>
      <c r="B18" s="249"/>
      <c r="C18" s="12">
        <v>4</v>
      </c>
      <c r="D18" s="425" t="s">
        <v>412</v>
      </c>
      <c r="E18" s="425" t="s">
        <v>668</v>
      </c>
      <c r="F18" s="56" t="s">
        <v>349</v>
      </c>
      <c r="G18" s="12" t="s">
        <v>35</v>
      </c>
      <c r="H18" s="426">
        <v>45</v>
      </c>
      <c r="I18" s="1163">
        <v>0.6875</v>
      </c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6"/>
      <c r="CH18" s="746"/>
      <c r="CI18" s="746"/>
      <c r="CJ18" s="746"/>
      <c r="CK18" s="746"/>
      <c r="CL18" s="746"/>
      <c r="CM18" s="746"/>
      <c r="CN18" s="746"/>
      <c r="CO18" s="746"/>
      <c r="CP18" s="746"/>
      <c r="CQ18" s="746"/>
      <c r="CR18" s="746"/>
      <c r="CS18" s="746"/>
      <c r="CT18" s="746"/>
      <c r="CU18" s="746"/>
      <c r="CV18" s="746"/>
      <c r="CW18" s="746"/>
      <c r="CX18" s="746"/>
      <c r="CY18" s="746"/>
      <c r="CZ18" s="746"/>
      <c r="DA18" s="746"/>
      <c r="DB18" s="746"/>
      <c r="DC18" s="746"/>
      <c r="DD18" s="746"/>
      <c r="DE18" s="746"/>
      <c r="DF18" s="746"/>
      <c r="DG18" s="746"/>
      <c r="DH18" s="746"/>
      <c r="DI18" s="746"/>
      <c r="DJ18" s="746"/>
      <c r="DK18" s="746"/>
      <c r="DL18" s="746"/>
      <c r="DM18" s="746"/>
      <c r="DN18" s="746"/>
      <c r="DO18" s="746"/>
      <c r="DP18" s="746"/>
      <c r="DQ18" s="746"/>
      <c r="DR18" s="746"/>
      <c r="DS18" s="746"/>
    </row>
    <row r="19" spans="1:123" s="1396" customFormat="1" ht="16.5" customHeight="1">
      <c r="A19" s="322"/>
      <c r="B19" s="336"/>
      <c r="C19" s="223"/>
      <c r="D19" s="433" t="s">
        <v>412</v>
      </c>
      <c r="E19" s="433" t="s">
        <v>826</v>
      </c>
      <c r="F19" s="285" t="s">
        <v>349</v>
      </c>
      <c r="G19" s="223" t="s">
        <v>827</v>
      </c>
      <c r="H19" s="431">
        <v>30</v>
      </c>
      <c r="I19" s="1395">
        <f>I18+TIME(0,H18,0)</f>
        <v>0.71875</v>
      </c>
      <c r="J19" s="918"/>
      <c r="K19" s="918"/>
      <c r="L19" s="918"/>
      <c r="M19" s="918"/>
      <c r="N19" s="918"/>
      <c r="O19" s="918"/>
      <c r="P19" s="918"/>
      <c r="Q19" s="918"/>
      <c r="R19" s="918"/>
      <c r="S19" s="918"/>
      <c r="T19" s="918"/>
      <c r="U19" s="918"/>
      <c r="V19" s="918"/>
      <c r="W19" s="918"/>
      <c r="X19" s="918"/>
      <c r="Y19" s="918"/>
      <c r="Z19" s="918"/>
      <c r="AA19" s="918"/>
      <c r="AB19" s="918"/>
      <c r="AC19" s="918"/>
      <c r="AD19" s="918"/>
      <c r="AE19" s="918"/>
      <c r="AF19" s="918"/>
      <c r="AG19" s="918"/>
      <c r="AH19" s="918"/>
      <c r="AI19" s="918"/>
      <c r="AJ19" s="918"/>
      <c r="AK19" s="918"/>
      <c r="AL19" s="918"/>
      <c r="AM19" s="918"/>
      <c r="AN19" s="918"/>
      <c r="AO19" s="918"/>
      <c r="AP19" s="918"/>
      <c r="AQ19" s="918"/>
      <c r="AR19" s="918"/>
      <c r="AS19" s="918"/>
      <c r="AT19" s="918"/>
      <c r="AU19" s="918"/>
      <c r="AV19" s="918"/>
      <c r="AW19" s="918"/>
      <c r="AX19" s="918"/>
      <c r="AY19" s="918"/>
      <c r="AZ19" s="918"/>
      <c r="BA19" s="918"/>
      <c r="BB19" s="918"/>
      <c r="BC19" s="918"/>
      <c r="BD19" s="918"/>
      <c r="BE19" s="918"/>
      <c r="BF19" s="918"/>
      <c r="BG19" s="918"/>
      <c r="BH19" s="918"/>
      <c r="BI19" s="918"/>
      <c r="BJ19" s="918"/>
      <c r="BK19" s="918"/>
      <c r="BL19" s="918"/>
      <c r="BM19" s="918"/>
      <c r="BN19" s="918"/>
      <c r="BO19" s="918"/>
      <c r="BP19" s="918"/>
      <c r="BQ19" s="918"/>
      <c r="BR19" s="918"/>
      <c r="BS19" s="918"/>
      <c r="BT19" s="918"/>
      <c r="BU19" s="918"/>
      <c r="BV19" s="918"/>
      <c r="BW19" s="918"/>
      <c r="BX19" s="918"/>
      <c r="BY19" s="918"/>
      <c r="BZ19" s="918"/>
      <c r="CA19" s="918"/>
      <c r="CB19" s="918"/>
      <c r="CC19" s="918"/>
      <c r="CD19" s="918"/>
      <c r="CE19" s="918"/>
      <c r="CF19" s="918"/>
      <c r="CG19" s="918"/>
      <c r="CH19" s="918"/>
      <c r="CI19" s="918"/>
      <c r="CJ19" s="918"/>
      <c r="CK19" s="918"/>
      <c r="CL19" s="918"/>
      <c r="CM19" s="918"/>
      <c r="CN19" s="918"/>
      <c r="CO19" s="918"/>
      <c r="CP19" s="918"/>
      <c r="CQ19" s="918"/>
      <c r="CR19" s="918"/>
      <c r="CS19" s="918"/>
      <c r="CT19" s="918"/>
      <c r="CU19" s="918"/>
      <c r="CV19" s="918"/>
      <c r="CW19" s="918"/>
      <c r="CX19" s="918"/>
      <c r="CY19" s="918"/>
      <c r="CZ19" s="918"/>
      <c r="DA19" s="918"/>
      <c r="DB19" s="918"/>
      <c r="DC19" s="918"/>
      <c r="DD19" s="918"/>
      <c r="DE19" s="918"/>
      <c r="DF19" s="918"/>
      <c r="DG19" s="918"/>
      <c r="DH19" s="918"/>
      <c r="DI19" s="918"/>
      <c r="DJ19" s="918"/>
      <c r="DK19" s="918"/>
      <c r="DL19" s="918"/>
      <c r="DM19" s="918"/>
      <c r="DN19" s="918"/>
      <c r="DO19" s="918"/>
      <c r="DP19" s="918"/>
      <c r="DQ19" s="918"/>
      <c r="DR19" s="918"/>
      <c r="DS19" s="918"/>
    </row>
    <row r="20" spans="1:123" s="923" customFormat="1" ht="16.5" customHeight="1">
      <c r="A20" s="250"/>
      <c r="B20" s="249"/>
      <c r="C20" s="12">
        <v>5</v>
      </c>
      <c r="D20" s="425" t="s">
        <v>412</v>
      </c>
      <c r="E20" s="425" t="s">
        <v>669</v>
      </c>
      <c r="F20" s="56" t="s">
        <v>351</v>
      </c>
      <c r="G20" s="12" t="s">
        <v>243</v>
      </c>
      <c r="H20" s="426">
        <v>45</v>
      </c>
      <c r="I20" s="1163">
        <v>0.71875</v>
      </c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6"/>
      <c r="AH20" s="746"/>
      <c r="AI20" s="746"/>
      <c r="AJ20" s="746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46"/>
      <c r="AW20" s="746"/>
      <c r="AX20" s="746"/>
      <c r="AY20" s="746"/>
      <c r="AZ20" s="746"/>
      <c r="BA20" s="746"/>
      <c r="BB20" s="746"/>
      <c r="BC20" s="746"/>
      <c r="BD20" s="746"/>
      <c r="BE20" s="746"/>
      <c r="BF20" s="746"/>
      <c r="BG20" s="746"/>
      <c r="BH20" s="746"/>
      <c r="BI20" s="746"/>
      <c r="BJ20" s="746"/>
      <c r="BK20" s="746"/>
      <c r="BL20" s="746"/>
      <c r="BM20" s="746"/>
      <c r="BN20" s="746"/>
      <c r="BO20" s="746"/>
      <c r="BP20" s="746"/>
      <c r="BQ20" s="746"/>
      <c r="BR20" s="746"/>
      <c r="BS20" s="746"/>
      <c r="BT20" s="746"/>
      <c r="BU20" s="746"/>
      <c r="BV20" s="746"/>
      <c r="BW20" s="746"/>
      <c r="BX20" s="746"/>
      <c r="BY20" s="746"/>
      <c r="BZ20" s="746"/>
      <c r="CA20" s="746"/>
      <c r="CB20" s="746"/>
      <c r="CC20" s="746"/>
      <c r="CD20" s="746"/>
      <c r="CE20" s="746"/>
      <c r="CF20" s="746"/>
      <c r="CG20" s="746"/>
      <c r="CH20" s="746"/>
      <c r="CI20" s="746"/>
      <c r="CJ20" s="746"/>
      <c r="CK20" s="746"/>
      <c r="CL20" s="746"/>
      <c r="CM20" s="746"/>
      <c r="CN20" s="746"/>
      <c r="CO20" s="746"/>
      <c r="CP20" s="746"/>
      <c r="CQ20" s="746"/>
      <c r="CR20" s="746"/>
      <c r="CS20" s="746"/>
      <c r="CT20" s="746"/>
      <c r="CU20" s="746"/>
      <c r="CV20" s="746"/>
      <c r="CW20" s="746"/>
      <c r="CX20" s="746"/>
      <c r="CY20" s="746"/>
      <c r="CZ20" s="746"/>
      <c r="DA20" s="746"/>
      <c r="DB20" s="746"/>
      <c r="DC20" s="746"/>
      <c r="DD20" s="746"/>
      <c r="DE20" s="746"/>
      <c r="DF20" s="746"/>
      <c r="DG20" s="746"/>
      <c r="DH20" s="746"/>
      <c r="DI20" s="746"/>
      <c r="DJ20" s="746"/>
      <c r="DK20" s="746"/>
      <c r="DL20" s="746"/>
      <c r="DM20" s="746"/>
      <c r="DN20" s="746"/>
      <c r="DO20" s="746"/>
      <c r="DP20" s="746"/>
      <c r="DQ20" s="746"/>
      <c r="DR20" s="746"/>
      <c r="DS20" s="746"/>
    </row>
    <row r="21" spans="1:123" s="1396" customFormat="1" ht="16.5" customHeight="1">
      <c r="A21" s="322"/>
      <c r="B21" s="336"/>
      <c r="C21" s="223">
        <v>6</v>
      </c>
      <c r="D21" s="433"/>
      <c r="E21" s="433" t="s">
        <v>37</v>
      </c>
      <c r="F21" s="285" t="s">
        <v>351</v>
      </c>
      <c r="G21" s="223" t="s">
        <v>736</v>
      </c>
      <c r="H21" s="431">
        <v>90</v>
      </c>
      <c r="I21" s="1395">
        <v>0.75</v>
      </c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918"/>
      <c r="AM21" s="918"/>
      <c r="AN21" s="918"/>
      <c r="AO21" s="918"/>
      <c r="AP21" s="918"/>
      <c r="AQ21" s="918"/>
      <c r="AR21" s="918"/>
      <c r="AS21" s="918"/>
      <c r="AT21" s="918"/>
      <c r="AU21" s="918"/>
      <c r="AV21" s="918"/>
      <c r="AW21" s="918"/>
      <c r="AX21" s="918"/>
      <c r="AY21" s="918"/>
      <c r="AZ21" s="918"/>
      <c r="BA21" s="918"/>
      <c r="BB21" s="918"/>
      <c r="BC21" s="918"/>
      <c r="BD21" s="918"/>
      <c r="BE21" s="918"/>
      <c r="BF21" s="918"/>
      <c r="BG21" s="918"/>
      <c r="BH21" s="918"/>
      <c r="BI21" s="918"/>
      <c r="BJ21" s="918"/>
      <c r="BK21" s="918"/>
      <c r="BL21" s="918"/>
      <c r="BM21" s="918"/>
      <c r="BN21" s="918"/>
      <c r="BO21" s="918"/>
      <c r="BP21" s="918"/>
      <c r="BQ21" s="918"/>
      <c r="BR21" s="918"/>
      <c r="BS21" s="918"/>
      <c r="BT21" s="918"/>
      <c r="BU21" s="918"/>
      <c r="BV21" s="918"/>
      <c r="BW21" s="918"/>
      <c r="BX21" s="918"/>
      <c r="BY21" s="918"/>
      <c r="BZ21" s="918"/>
      <c r="CA21" s="918"/>
      <c r="CB21" s="918"/>
      <c r="CC21" s="918"/>
      <c r="CD21" s="918"/>
      <c r="CE21" s="918"/>
      <c r="CF21" s="918"/>
      <c r="CG21" s="918"/>
      <c r="CH21" s="918"/>
      <c r="CI21" s="918"/>
      <c r="CJ21" s="918"/>
      <c r="CK21" s="918"/>
      <c r="CL21" s="918"/>
      <c r="CM21" s="918"/>
      <c r="CN21" s="918"/>
      <c r="CO21" s="918"/>
      <c r="CP21" s="918"/>
      <c r="CQ21" s="918"/>
      <c r="CR21" s="918"/>
      <c r="CS21" s="918"/>
      <c r="CT21" s="918"/>
      <c r="CU21" s="918"/>
      <c r="CV21" s="918"/>
      <c r="CW21" s="918"/>
      <c r="CX21" s="918"/>
      <c r="CY21" s="918"/>
      <c r="CZ21" s="918"/>
      <c r="DA21" s="918"/>
      <c r="DB21" s="918"/>
      <c r="DC21" s="918"/>
      <c r="DD21" s="918"/>
      <c r="DE21" s="918"/>
      <c r="DF21" s="918"/>
      <c r="DG21" s="918"/>
      <c r="DH21" s="918"/>
      <c r="DI21" s="918"/>
      <c r="DJ21" s="918"/>
      <c r="DK21" s="918"/>
      <c r="DL21" s="918"/>
      <c r="DM21" s="918"/>
      <c r="DN21" s="918"/>
      <c r="DO21" s="918"/>
      <c r="DP21" s="918"/>
      <c r="DQ21" s="918"/>
      <c r="DR21" s="918"/>
      <c r="DS21" s="918"/>
    </row>
    <row r="22" spans="1:123" s="923" customFormat="1" ht="16.5" customHeight="1">
      <c r="A22" s="250"/>
      <c r="B22" s="249"/>
      <c r="C22" s="12">
        <v>5</v>
      </c>
      <c r="D22" s="425" t="s">
        <v>411</v>
      </c>
      <c r="E22" s="425" t="s">
        <v>669</v>
      </c>
      <c r="F22" s="56" t="s">
        <v>351</v>
      </c>
      <c r="G22" s="12" t="s">
        <v>560</v>
      </c>
      <c r="H22" s="426">
        <v>120</v>
      </c>
      <c r="I22" s="1163">
        <f>I21+TIME(0,H21,0)</f>
        <v>0.8125</v>
      </c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6"/>
      <c r="AL22" s="746"/>
      <c r="AM22" s="746"/>
      <c r="AN22" s="746"/>
      <c r="AO22" s="746"/>
      <c r="AP22" s="746"/>
      <c r="AQ22" s="746"/>
      <c r="AR22" s="746"/>
      <c r="AS22" s="746"/>
      <c r="AT22" s="746"/>
      <c r="AU22" s="746"/>
      <c r="AV22" s="746"/>
      <c r="AW22" s="746"/>
      <c r="AX22" s="746"/>
      <c r="AY22" s="746"/>
      <c r="AZ22" s="746"/>
      <c r="BA22" s="746"/>
      <c r="BB22" s="746"/>
      <c r="BC22" s="746"/>
      <c r="BD22" s="746"/>
      <c r="BE22" s="746"/>
      <c r="BF22" s="746"/>
      <c r="BG22" s="746"/>
      <c r="BH22" s="746"/>
      <c r="BI22" s="746"/>
      <c r="BJ22" s="746"/>
      <c r="BK22" s="746"/>
      <c r="BL22" s="746"/>
      <c r="BM22" s="746"/>
      <c r="BN22" s="746"/>
      <c r="BO22" s="746"/>
      <c r="BP22" s="746"/>
      <c r="BQ22" s="746"/>
      <c r="BR22" s="746"/>
      <c r="BS22" s="746"/>
      <c r="BT22" s="746"/>
      <c r="BU22" s="746"/>
      <c r="BV22" s="746"/>
      <c r="BW22" s="746"/>
      <c r="BX22" s="746"/>
      <c r="BY22" s="746"/>
      <c r="BZ22" s="746"/>
      <c r="CA22" s="746"/>
      <c r="CB22" s="746"/>
      <c r="CC22" s="746"/>
      <c r="CD22" s="746"/>
      <c r="CE22" s="746"/>
      <c r="CF22" s="746"/>
      <c r="CG22" s="746"/>
      <c r="CH22" s="746"/>
      <c r="CI22" s="746"/>
      <c r="CJ22" s="746"/>
      <c r="CK22" s="746"/>
      <c r="CL22" s="746"/>
      <c r="CM22" s="746"/>
      <c r="CN22" s="746"/>
      <c r="CO22" s="746"/>
      <c r="CP22" s="746"/>
      <c r="CQ22" s="746"/>
      <c r="CR22" s="746"/>
      <c r="CS22" s="746"/>
      <c r="CT22" s="746"/>
      <c r="CU22" s="746"/>
      <c r="CV22" s="746"/>
      <c r="CW22" s="746"/>
      <c r="CX22" s="746"/>
      <c r="CY22" s="746"/>
      <c r="CZ22" s="746"/>
      <c r="DA22" s="746"/>
      <c r="DB22" s="746"/>
      <c r="DC22" s="746"/>
      <c r="DD22" s="746"/>
      <c r="DE22" s="746"/>
      <c r="DF22" s="746"/>
      <c r="DG22" s="746"/>
      <c r="DH22" s="746"/>
      <c r="DI22" s="746"/>
      <c r="DJ22" s="746"/>
      <c r="DK22" s="746"/>
      <c r="DL22" s="746"/>
      <c r="DM22" s="746"/>
      <c r="DN22" s="746"/>
      <c r="DO22" s="746"/>
      <c r="DP22" s="746"/>
      <c r="DQ22" s="746"/>
      <c r="DR22" s="746"/>
      <c r="DS22" s="746"/>
    </row>
    <row r="23" spans="1:123" s="1396" customFormat="1" ht="16.5" customHeight="1">
      <c r="A23" s="322"/>
      <c r="B23" s="429"/>
      <c r="C23" s="223">
        <v>7</v>
      </c>
      <c r="D23" s="223"/>
      <c r="E23" s="261" t="s">
        <v>38</v>
      </c>
      <c r="F23" s="285" t="s">
        <v>349</v>
      </c>
      <c r="G23" s="223" t="s">
        <v>736</v>
      </c>
      <c r="H23" s="431"/>
      <c r="I23" s="1395">
        <f>I22+TIME(0,H22,0)</f>
        <v>0.8958333333333334</v>
      </c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918"/>
      <c r="U23" s="918"/>
      <c r="V23" s="918"/>
      <c r="W23" s="918"/>
      <c r="X23" s="918"/>
      <c r="Y23" s="918"/>
      <c r="Z23" s="918"/>
      <c r="AA23" s="918"/>
      <c r="AB23" s="918"/>
      <c r="AC23" s="918"/>
      <c r="AD23" s="918"/>
      <c r="AE23" s="918"/>
      <c r="AF23" s="918"/>
      <c r="AG23" s="918"/>
      <c r="AH23" s="918"/>
      <c r="AI23" s="918"/>
      <c r="AJ23" s="918"/>
      <c r="AK23" s="918"/>
      <c r="AL23" s="918"/>
      <c r="AM23" s="918"/>
      <c r="AN23" s="918"/>
      <c r="AO23" s="918"/>
      <c r="AP23" s="918"/>
      <c r="AQ23" s="918"/>
      <c r="AR23" s="918"/>
      <c r="AS23" s="918"/>
      <c r="AT23" s="918"/>
      <c r="AU23" s="918"/>
      <c r="AV23" s="918"/>
      <c r="AW23" s="918"/>
      <c r="AX23" s="918"/>
      <c r="AY23" s="918"/>
      <c r="AZ23" s="918"/>
      <c r="BA23" s="918"/>
      <c r="BB23" s="918"/>
      <c r="BC23" s="918"/>
      <c r="BD23" s="918"/>
      <c r="BE23" s="918"/>
      <c r="BF23" s="918"/>
      <c r="BG23" s="918"/>
      <c r="BH23" s="918"/>
      <c r="BI23" s="918"/>
      <c r="BJ23" s="918"/>
      <c r="BK23" s="918"/>
      <c r="BL23" s="918"/>
      <c r="BM23" s="918"/>
      <c r="BN23" s="918"/>
      <c r="BO23" s="918"/>
      <c r="BP23" s="918"/>
      <c r="BQ23" s="918"/>
      <c r="BR23" s="918"/>
      <c r="BS23" s="918"/>
      <c r="BT23" s="918"/>
      <c r="BU23" s="918"/>
      <c r="BV23" s="918"/>
      <c r="BW23" s="918"/>
      <c r="BX23" s="918"/>
      <c r="BY23" s="918"/>
      <c r="BZ23" s="918"/>
      <c r="CA23" s="918"/>
      <c r="CB23" s="918"/>
      <c r="CC23" s="918"/>
      <c r="CD23" s="918"/>
      <c r="CE23" s="918"/>
      <c r="CF23" s="918"/>
      <c r="CG23" s="918"/>
      <c r="CH23" s="918"/>
      <c r="CI23" s="918"/>
      <c r="CJ23" s="918"/>
      <c r="CK23" s="918"/>
      <c r="CL23" s="918"/>
      <c r="CM23" s="918"/>
      <c r="CN23" s="918"/>
      <c r="CO23" s="918"/>
      <c r="CP23" s="918"/>
      <c r="CQ23" s="918"/>
      <c r="CR23" s="918"/>
      <c r="CS23" s="918"/>
      <c r="CT23" s="918"/>
      <c r="CU23" s="918"/>
      <c r="CV23" s="918"/>
      <c r="CW23" s="918"/>
      <c r="CX23" s="918"/>
      <c r="CY23" s="918"/>
      <c r="CZ23" s="918"/>
      <c r="DA23" s="918"/>
      <c r="DB23" s="918"/>
      <c r="DC23" s="918"/>
      <c r="DD23" s="918"/>
      <c r="DE23" s="918"/>
      <c r="DF23" s="918"/>
      <c r="DG23" s="918"/>
      <c r="DH23" s="918"/>
      <c r="DI23" s="918"/>
      <c r="DJ23" s="918"/>
      <c r="DK23" s="918"/>
      <c r="DL23" s="918"/>
      <c r="DM23" s="918"/>
      <c r="DN23" s="918"/>
      <c r="DO23" s="918"/>
      <c r="DP23" s="918"/>
      <c r="DQ23" s="918"/>
      <c r="DR23" s="918"/>
      <c r="DS23" s="918"/>
    </row>
    <row r="24" spans="1:123" s="923" customFormat="1" ht="16.5" customHeight="1">
      <c r="A24" s="250"/>
      <c r="B24" s="249"/>
      <c r="C24" s="13"/>
      <c r="D24" s="425"/>
      <c r="E24" s="425"/>
      <c r="F24" s="12"/>
      <c r="G24" s="12"/>
      <c r="H24" s="426"/>
      <c r="I24" s="1163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6"/>
      <c r="AH24" s="746"/>
      <c r="AI24" s="746"/>
      <c r="AJ24" s="746"/>
      <c r="AK24" s="746"/>
      <c r="AL24" s="746"/>
      <c r="AM24" s="746"/>
      <c r="AN24" s="746"/>
      <c r="AO24" s="746"/>
      <c r="AP24" s="746"/>
      <c r="AQ24" s="746"/>
      <c r="AR24" s="746"/>
      <c r="AS24" s="746"/>
      <c r="AT24" s="746"/>
      <c r="AU24" s="746"/>
      <c r="AV24" s="746"/>
      <c r="AW24" s="746"/>
      <c r="AX24" s="746"/>
      <c r="AY24" s="746"/>
      <c r="AZ24" s="746"/>
      <c r="BA24" s="746"/>
      <c r="BB24" s="746"/>
      <c r="BC24" s="746"/>
      <c r="BD24" s="746"/>
      <c r="BE24" s="746"/>
      <c r="BF24" s="746"/>
      <c r="BG24" s="746"/>
      <c r="BH24" s="746"/>
      <c r="BI24" s="746"/>
      <c r="BJ24" s="746"/>
      <c r="BK24" s="746"/>
      <c r="BL24" s="746"/>
      <c r="BM24" s="746"/>
      <c r="BN24" s="746"/>
      <c r="BO24" s="746"/>
      <c r="BP24" s="746"/>
      <c r="BQ24" s="746"/>
      <c r="BR24" s="746"/>
      <c r="BS24" s="746"/>
      <c r="BT24" s="746"/>
      <c r="BU24" s="746"/>
      <c r="BV24" s="746"/>
      <c r="BW24" s="746"/>
      <c r="BX24" s="746"/>
      <c r="BY24" s="746"/>
      <c r="BZ24" s="746"/>
      <c r="CA24" s="746"/>
      <c r="CB24" s="746"/>
      <c r="CC24" s="746"/>
      <c r="CD24" s="746"/>
      <c r="CE24" s="746"/>
      <c r="CF24" s="746"/>
      <c r="CG24" s="746"/>
      <c r="CH24" s="746"/>
      <c r="CI24" s="746"/>
      <c r="CJ24" s="746"/>
      <c r="CK24" s="746"/>
      <c r="CL24" s="746"/>
      <c r="CM24" s="746"/>
      <c r="CN24" s="746"/>
      <c r="CO24" s="746"/>
      <c r="CP24" s="746"/>
      <c r="CQ24" s="746"/>
      <c r="CR24" s="746"/>
      <c r="CS24" s="746"/>
      <c r="CT24" s="746"/>
      <c r="CU24" s="746"/>
      <c r="CV24" s="746"/>
      <c r="CW24" s="746"/>
      <c r="CX24" s="746"/>
      <c r="CY24" s="746"/>
      <c r="CZ24" s="746"/>
      <c r="DA24" s="746"/>
      <c r="DB24" s="746"/>
      <c r="DC24" s="746"/>
      <c r="DD24" s="746"/>
      <c r="DE24" s="746"/>
      <c r="DF24" s="746"/>
      <c r="DG24" s="746"/>
      <c r="DH24" s="746"/>
      <c r="DI24" s="746"/>
      <c r="DJ24" s="746"/>
      <c r="DK24" s="746"/>
      <c r="DL24" s="746"/>
      <c r="DM24" s="746"/>
      <c r="DN24" s="746"/>
      <c r="DO24" s="746"/>
      <c r="DP24" s="746"/>
      <c r="DQ24" s="746"/>
      <c r="DR24" s="746"/>
      <c r="DS24" s="746"/>
    </row>
    <row r="25" spans="1:9" s="438" customFormat="1" ht="16.5" customHeight="1">
      <c r="A25" s="240"/>
      <c r="B25" s="240"/>
      <c r="C25" s="240"/>
      <c r="D25" s="240"/>
      <c r="E25" s="240"/>
      <c r="F25" s="240"/>
      <c r="G25" s="241"/>
      <c r="H25" s="240"/>
      <c r="I25" s="240"/>
    </row>
    <row r="26" spans="1:123" s="925" customFormat="1" ht="16.5" customHeight="1">
      <c r="A26" s="481"/>
      <c r="B26" s="1433" t="s">
        <v>828</v>
      </c>
      <c r="C26" s="1433"/>
      <c r="D26" s="1433"/>
      <c r="E26" s="1433"/>
      <c r="F26" s="1433"/>
      <c r="G26" s="1433"/>
      <c r="H26" s="1433"/>
      <c r="I26" s="1433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</row>
    <row r="27" spans="1:123" s="923" customFormat="1" ht="16.5" customHeight="1">
      <c r="A27" s="250"/>
      <c r="B27" s="249"/>
      <c r="C27" s="6"/>
      <c r="D27" s="249"/>
      <c r="E27" s="486"/>
      <c r="F27" s="249"/>
      <c r="G27" s="249"/>
      <c r="H27" s="249"/>
      <c r="I27" s="249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6"/>
      <c r="AU27" s="746"/>
      <c r="AV27" s="746"/>
      <c r="AW27" s="746"/>
      <c r="AX27" s="746"/>
      <c r="AY27" s="746"/>
      <c r="AZ27" s="746"/>
      <c r="BA27" s="746"/>
      <c r="BB27" s="746"/>
      <c r="BC27" s="746"/>
      <c r="BD27" s="746"/>
      <c r="BE27" s="746"/>
      <c r="BF27" s="746"/>
      <c r="BG27" s="746"/>
      <c r="BH27" s="746"/>
      <c r="BI27" s="746"/>
      <c r="BJ27" s="746"/>
      <c r="BK27" s="746"/>
      <c r="BL27" s="746"/>
      <c r="BM27" s="746"/>
      <c r="BN27" s="746"/>
      <c r="BO27" s="746"/>
      <c r="BP27" s="746"/>
      <c r="BQ27" s="746"/>
      <c r="BR27" s="746"/>
      <c r="BS27" s="746"/>
      <c r="BT27" s="746"/>
      <c r="BU27" s="746"/>
      <c r="BV27" s="746"/>
      <c r="BW27" s="746"/>
      <c r="BX27" s="746"/>
      <c r="BY27" s="746"/>
      <c r="BZ27" s="746"/>
      <c r="CA27" s="746"/>
      <c r="CB27" s="746"/>
      <c r="CC27" s="746"/>
      <c r="CD27" s="746"/>
      <c r="CE27" s="746"/>
      <c r="CF27" s="746"/>
      <c r="CG27" s="746"/>
      <c r="CH27" s="746"/>
      <c r="CI27" s="746"/>
      <c r="CJ27" s="746"/>
      <c r="CK27" s="746"/>
      <c r="CL27" s="746"/>
      <c r="CM27" s="746"/>
      <c r="CN27" s="746"/>
      <c r="CO27" s="746"/>
      <c r="CP27" s="746"/>
      <c r="CQ27" s="746"/>
      <c r="CR27" s="746"/>
      <c r="CS27" s="746"/>
      <c r="CT27" s="746"/>
      <c r="CU27" s="746"/>
      <c r="CV27" s="746"/>
      <c r="CW27" s="746"/>
      <c r="CX27" s="746"/>
      <c r="CY27" s="746"/>
      <c r="CZ27" s="746"/>
      <c r="DA27" s="746"/>
      <c r="DB27" s="746"/>
      <c r="DC27" s="746"/>
      <c r="DD27" s="746"/>
      <c r="DE27" s="746"/>
      <c r="DF27" s="746"/>
      <c r="DG27" s="746"/>
      <c r="DH27" s="746"/>
      <c r="DI27" s="746"/>
      <c r="DJ27" s="746"/>
      <c r="DK27" s="746"/>
      <c r="DL27" s="746"/>
      <c r="DM27" s="746"/>
      <c r="DN27" s="746"/>
      <c r="DO27" s="746"/>
      <c r="DP27" s="746"/>
      <c r="DQ27" s="746"/>
      <c r="DR27" s="746"/>
      <c r="DS27" s="746"/>
    </row>
    <row r="28" spans="1:9" ht="16.5" customHeight="1">
      <c r="A28" s="215"/>
      <c r="B28" s="248"/>
      <c r="C28" s="582">
        <v>8</v>
      </c>
      <c r="D28" s="1159"/>
      <c r="E28" s="1159" t="s">
        <v>4</v>
      </c>
      <c r="F28" s="593" t="s">
        <v>349</v>
      </c>
      <c r="G28" s="84" t="s">
        <v>736</v>
      </c>
      <c r="H28" s="1160">
        <v>0</v>
      </c>
      <c r="I28" s="1161">
        <f>TIME(10,30,0)</f>
        <v>0.4375</v>
      </c>
    </row>
    <row r="29" spans="1:123" s="923" customFormat="1" ht="16.5" customHeight="1">
      <c r="A29" s="250"/>
      <c r="B29" s="249"/>
      <c r="C29" s="13"/>
      <c r="D29" s="425"/>
      <c r="E29" s="425" t="s">
        <v>829</v>
      </c>
      <c r="F29" s="56" t="s">
        <v>349</v>
      </c>
      <c r="G29" s="12" t="s">
        <v>736</v>
      </c>
      <c r="H29" s="426">
        <v>30</v>
      </c>
      <c r="I29" s="1163">
        <f>I28+TIME(0,H28,0)</f>
        <v>0.4375</v>
      </c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46"/>
      <c r="AM29" s="746"/>
      <c r="AN29" s="746"/>
      <c r="AO29" s="746"/>
      <c r="AP29" s="746"/>
      <c r="AQ29" s="746"/>
      <c r="AR29" s="746"/>
      <c r="AS29" s="746"/>
      <c r="AT29" s="746"/>
      <c r="AU29" s="746"/>
      <c r="AV29" s="746"/>
      <c r="AW29" s="746"/>
      <c r="AX29" s="746"/>
      <c r="AY29" s="746"/>
      <c r="AZ29" s="746"/>
      <c r="BA29" s="746"/>
      <c r="BB29" s="746"/>
      <c r="BC29" s="746"/>
      <c r="BD29" s="746"/>
      <c r="BE29" s="746"/>
      <c r="BF29" s="746"/>
      <c r="BG29" s="746"/>
      <c r="BH29" s="746"/>
      <c r="BI29" s="746"/>
      <c r="BJ29" s="746"/>
      <c r="BK29" s="746"/>
      <c r="BL29" s="746"/>
      <c r="BM29" s="746"/>
      <c r="BN29" s="746"/>
      <c r="BO29" s="746"/>
      <c r="BP29" s="746"/>
      <c r="BQ29" s="746"/>
      <c r="BR29" s="746"/>
      <c r="BS29" s="746"/>
      <c r="BT29" s="746"/>
      <c r="BU29" s="746"/>
      <c r="BV29" s="746"/>
      <c r="BW29" s="746"/>
      <c r="BX29" s="746"/>
      <c r="BY29" s="746"/>
      <c r="BZ29" s="746"/>
      <c r="CA29" s="746"/>
      <c r="CB29" s="746"/>
      <c r="CC29" s="746"/>
      <c r="CD29" s="746"/>
      <c r="CE29" s="746"/>
      <c r="CF29" s="746"/>
      <c r="CG29" s="746"/>
      <c r="CH29" s="746"/>
      <c r="CI29" s="746"/>
      <c r="CJ29" s="746"/>
      <c r="CK29" s="746"/>
      <c r="CL29" s="746"/>
      <c r="CM29" s="746"/>
      <c r="CN29" s="746"/>
      <c r="CO29" s="746"/>
      <c r="CP29" s="746"/>
      <c r="CQ29" s="746"/>
      <c r="CR29" s="746"/>
      <c r="CS29" s="746"/>
      <c r="CT29" s="746"/>
      <c r="CU29" s="746"/>
      <c r="CV29" s="746"/>
      <c r="CW29" s="746"/>
      <c r="CX29" s="746"/>
      <c r="CY29" s="746"/>
      <c r="CZ29" s="746"/>
      <c r="DA29" s="746"/>
      <c r="DB29" s="746"/>
      <c r="DC29" s="746"/>
      <c r="DD29" s="746"/>
      <c r="DE29" s="746"/>
      <c r="DF29" s="746"/>
      <c r="DG29" s="746"/>
      <c r="DH29" s="746"/>
      <c r="DI29" s="746"/>
      <c r="DJ29" s="746"/>
      <c r="DK29" s="746"/>
      <c r="DL29" s="746"/>
      <c r="DM29" s="746"/>
      <c r="DN29" s="746"/>
      <c r="DO29" s="746"/>
      <c r="DP29" s="746"/>
      <c r="DQ29" s="746"/>
      <c r="DR29" s="746"/>
      <c r="DS29" s="746"/>
    </row>
    <row r="30" spans="1:123" ht="16.5" customHeight="1">
      <c r="A30" s="215"/>
      <c r="B30" s="248"/>
      <c r="C30" s="84">
        <v>9</v>
      </c>
      <c r="D30" s="1159" t="s">
        <v>409</v>
      </c>
      <c r="E30" s="1159" t="s">
        <v>670</v>
      </c>
      <c r="F30" s="593" t="s">
        <v>351</v>
      </c>
      <c r="G30" s="84" t="s">
        <v>35</v>
      </c>
      <c r="H30" s="1160">
        <v>120</v>
      </c>
      <c r="I30" s="1161">
        <f>I29+TIME(0,H28,0)</f>
        <v>0.4375</v>
      </c>
      <c r="J30" s="770"/>
      <c r="K30" s="770"/>
      <c r="L30" s="770"/>
      <c r="M30" s="770"/>
      <c r="N30" s="770"/>
      <c r="O30" s="770"/>
      <c r="P30" s="770"/>
      <c r="Q30" s="770"/>
      <c r="R30" s="770"/>
      <c r="S30" s="770"/>
      <c r="T30" s="770"/>
      <c r="U30" s="770"/>
      <c r="V30" s="770"/>
      <c r="W30" s="770"/>
      <c r="X30" s="770"/>
      <c r="Y30" s="770"/>
      <c r="Z30" s="770"/>
      <c r="AA30" s="770"/>
      <c r="AB30" s="770"/>
      <c r="AC30" s="770"/>
      <c r="AD30" s="770"/>
      <c r="AE30" s="770"/>
      <c r="AF30" s="770"/>
      <c r="AG30" s="770"/>
      <c r="AH30" s="770"/>
      <c r="AI30" s="770"/>
      <c r="AJ30" s="770"/>
      <c r="AK30" s="770"/>
      <c r="AL30" s="770"/>
      <c r="AM30" s="770"/>
      <c r="AN30" s="770"/>
      <c r="AO30" s="770"/>
      <c r="AP30" s="770"/>
      <c r="AQ30" s="770"/>
      <c r="AR30" s="770"/>
      <c r="AS30" s="770"/>
      <c r="AT30" s="770"/>
      <c r="AU30" s="770"/>
      <c r="AV30" s="770"/>
      <c r="AW30" s="770"/>
      <c r="AX30" s="770"/>
      <c r="AY30" s="770"/>
      <c r="AZ30" s="770"/>
      <c r="BA30" s="770"/>
      <c r="BB30" s="770"/>
      <c r="BC30" s="770"/>
      <c r="BD30" s="770"/>
      <c r="BE30" s="770"/>
      <c r="BF30" s="770"/>
      <c r="BG30" s="770"/>
      <c r="BH30" s="770"/>
      <c r="BI30" s="770"/>
      <c r="BJ30" s="770"/>
      <c r="BK30" s="770"/>
      <c r="BL30" s="770"/>
      <c r="BM30" s="770"/>
      <c r="BN30" s="770"/>
      <c r="BO30" s="770"/>
      <c r="BP30" s="770"/>
      <c r="BQ30" s="770"/>
      <c r="BR30" s="770"/>
      <c r="BS30" s="770"/>
      <c r="BT30" s="770"/>
      <c r="BU30" s="770"/>
      <c r="BV30" s="770"/>
      <c r="BW30" s="770"/>
      <c r="BX30" s="770"/>
      <c r="BY30" s="770"/>
      <c r="BZ30" s="770"/>
      <c r="CA30" s="770"/>
      <c r="CB30" s="770"/>
      <c r="CC30" s="770"/>
      <c r="CD30" s="770"/>
      <c r="CE30" s="770"/>
      <c r="CF30" s="770"/>
      <c r="CG30" s="770"/>
      <c r="CH30" s="770"/>
      <c r="CI30" s="770"/>
      <c r="CJ30" s="770"/>
      <c r="CK30" s="770"/>
      <c r="CL30" s="770"/>
      <c r="CM30" s="770"/>
      <c r="CN30" s="770"/>
      <c r="CO30" s="770"/>
      <c r="CP30" s="770"/>
      <c r="CQ30" s="770"/>
      <c r="CR30" s="770"/>
      <c r="CS30" s="770"/>
      <c r="CT30" s="770"/>
      <c r="CU30" s="770"/>
      <c r="CV30" s="770"/>
      <c r="CW30" s="770"/>
      <c r="CX30" s="770"/>
      <c r="CY30" s="770"/>
      <c r="CZ30" s="770"/>
      <c r="DA30" s="770"/>
      <c r="DB30" s="770"/>
      <c r="DC30" s="770"/>
      <c r="DD30" s="770"/>
      <c r="DE30" s="770"/>
      <c r="DF30" s="770"/>
      <c r="DG30" s="770"/>
      <c r="DH30" s="770"/>
      <c r="DI30" s="770"/>
      <c r="DJ30" s="770"/>
      <c r="DK30" s="770"/>
      <c r="DL30" s="770"/>
      <c r="DM30" s="770"/>
      <c r="DN30" s="770"/>
      <c r="DO30" s="770"/>
      <c r="DP30" s="770"/>
      <c r="DQ30" s="770"/>
      <c r="DR30" s="770"/>
      <c r="DS30" s="770"/>
    </row>
    <row r="31" spans="1:123" s="923" customFormat="1" ht="16.5" customHeight="1">
      <c r="A31" s="250"/>
      <c r="B31" s="249"/>
      <c r="C31" s="12">
        <v>10</v>
      </c>
      <c r="D31" s="425"/>
      <c r="E31" s="425" t="s">
        <v>466</v>
      </c>
      <c r="F31" s="56" t="s">
        <v>351</v>
      </c>
      <c r="G31" s="12" t="s">
        <v>736</v>
      </c>
      <c r="H31" s="426">
        <v>60</v>
      </c>
      <c r="I31" s="1163">
        <f aca="true" t="shared" si="0" ref="I31:I37">I30+TIME(0,H30,0)</f>
        <v>0.5208333333333334</v>
      </c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6"/>
      <c r="AG31" s="746"/>
      <c r="AH31" s="746"/>
      <c r="AI31" s="746"/>
      <c r="AJ31" s="746"/>
      <c r="AK31" s="746"/>
      <c r="AL31" s="746"/>
      <c r="AM31" s="746"/>
      <c r="AN31" s="746"/>
      <c r="AO31" s="746"/>
      <c r="AP31" s="746"/>
      <c r="AQ31" s="746"/>
      <c r="AR31" s="746"/>
      <c r="AS31" s="746"/>
      <c r="AT31" s="746"/>
      <c r="AU31" s="746"/>
      <c r="AV31" s="746"/>
      <c r="AW31" s="746"/>
      <c r="AX31" s="746"/>
      <c r="AY31" s="746"/>
      <c r="AZ31" s="746"/>
      <c r="BA31" s="746"/>
      <c r="BB31" s="746"/>
      <c r="BC31" s="746"/>
      <c r="BD31" s="746"/>
      <c r="BE31" s="746"/>
      <c r="BF31" s="746"/>
      <c r="BG31" s="746"/>
      <c r="BH31" s="746"/>
      <c r="BI31" s="746"/>
      <c r="BJ31" s="746"/>
      <c r="BK31" s="746"/>
      <c r="BL31" s="746"/>
      <c r="BM31" s="746"/>
      <c r="BN31" s="746"/>
      <c r="BO31" s="746"/>
      <c r="BP31" s="746"/>
      <c r="BQ31" s="746"/>
      <c r="BR31" s="746"/>
      <c r="BS31" s="746"/>
      <c r="BT31" s="746"/>
      <c r="BU31" s="746"/>
      <c r="BV31" s="746"/>
      <c r="BW31" s="746"/>
      <c r="BX31" s="746"/>
      <c r="BY31" s="746"/>
      <c r="BZ31" s="746"/>
      <c r="CA31" s="746"/>
      <c r="CB31" s="746"/>
      <c r="CC31" s="746"/>
      <c r="CD31" s="746"/>
      <c r="CE31" s="746"/>
      <c r="CF31" s="746"/>
      <c r="CG31" s="746"/>
      <c r="CH31" s="746"/>
      <c r="CI31" s="746"/>
      <c r="CJ31" s="746"/>
      <c r="CK31" s="746"/>
      <c r="CL31" s="746"/>
      <c r="CM31" s="746"/>
      <c r="CN31" s="746"/>
      <c r="CO31" s="746"/>
      <c r="CP31" s="746"/>
      <c r="CQ31" s="746"/>
      <c r="CR31" s="746"/>
      <c r="CS31" s="746"/>
      <c r="CT31" s="746"/>
      <c r="CU31" s="746"/>
      <c r="CV31" s="746"/>
      <c r="CW31" s="746"/>
      <c r="CX31" s="746"/>
      <c r="CY31" s="746"/>
      <c r="CZ31" s="746"/>
      <c r="DA31" s="746"/>
      <c r="DB31" s="746"/>
      <c r="DC31" s="746"/>
      <c r="DD31" s="746"/>
      <c r="DE31" s="746"/>
      <c r="DF31" s="746"/>
      <c r="DG31" s="746"/>
      <c r="DH31" s="746"/>
      <c r="DI31" s="746"/>
      <c r="DJ31" s="746"/>
      <c r="DK31" s="746"/>
      <c r="DL31" s="746"/>
      <c r="DM31" s="746"/>
      <c r="DN31" s="746"/>
      <c r="DO31" s="746"/>
      <c r="DP31" s="746"/>
      <c r="DQ31" s="746"/>
      <c r="DR31" s="746"/>
      <c r="DS31" s="746"/>
    </row>
    <row r="32" spans="1:123" ht="16.5" customHeight="1">
      <c r="A32" s="215"/>
      <c r="B32" s="248"/>
      <c r="C32" s="84">
        <v>9</v>
      </c>
      <c r="D32" s="1159" t="s">
        <v>409</v>
      </c>
      <c r="E32" s="1159" t="s">
        <v>670</v>
      </c>
      <c r="F32" s="593" t="s">
        <v>351</v>
      </c>
      <c r="G32" s="84" t="s">
        <v>35</v>
      </c>
      <c r="H32" s="1160">
        <v>120</v>
      </c>
      <c r="I32" s="1161">
        <f t="shared" si="0"/>
        <v>0.5625</v>
      </c>
      <c r="J32" s="770"/>
      <c r="K32" s="770"/>
      <c r="L32" s="770"/>
      <c r="M32" s="770"/>
      <c r="N32" s="770"/>
      <c r="O32" s="770"/>
      <c r="P32" s="770"/>
      <c r="Q32" s="770"/>
      <c r="R32" s="770"/>
      <c r="S32" s="770"/>
      <c r="T32" s="770"/>
      <c r="U32" s="770"/>
      <c r="V32" s="770"/>
      <c r="W32" s="770"/>
      <c r="X32" s="770"/>
      <c r="Y32" s="770"/>
      <c r="Z32" s="770"/>
      <c r="AA32" s="770"/>
      <c r="AB32" s="770"/>
      <c r="AC32" s="770"/>
      <c r="AD32" s="770"/>
      <c r="AE32" s="770"/>
      <c r="AF32" s="770"/>
      <c r="AG32" s="770"/>
      <c r="AH32" s="770"/>
      <c r="AI32" s="770"/>
      <c r="AJ32" s="770"/>
      <c r="AK32" s="770"/>
      <c r="AL32" s="770"/>
      <c r="AM32" s="770"/>
      <c r="AN32" s="770"/>
      <c r="AO32" s="770"/>
      <c r="AP32" s="770"/>
      <c r="AQ32" s="770"/>
      <c r="AR32" s="770"/>
      <c r="AS32" s="770"/>
      <c r="AT32" s="770"/>
      <c r="AU32" s="770"/>
      <c r="AV32" s="770"/>
      <c r="AW32" s="770"/>
      <c r="AX32" s="770"/>
      <c r="AY32" s="770"/>
      <c r="AZ32" s="770"/>
      <c r="BA32" s="770"/>
      <c r="BB32" s="770"/>
      <c r="BC32" s="770"/>
      <c r="BD32" s="770"/>
      <c r="BE32" s="770"/>
      <c r="BF32" s="770"/>
      <c r="BG32" s="770"/>
      <c r="BH32" s="770"/>
      <c r="BI32" s="770"/>
      <c r="BJ32" s="770"/>
      <c r="BK32" s="770"/>
      <c r="BL32" s="770"/>
      <c r="BM32" s="770"/>
      <c r="BN32" s="770"/>
      <c r="BO32" s="770"/>
      <c r="BP32" s="770"/>
      <c r="BQ32" s="770"/>
      <c r="BR32" s="770"/>
      <c r="BS32" s="770"/>
      <c r="BT32" s="770"/>
      <c r="BU32" s="770"/>
      <c r="BV32" s="770"/>
      <c r="BW32" s="770"/>
      <c r="BX32" s="770"/>
      <c r="BY32" s="770"/>
      <c r="BZ32" s="770"/>
      <c r="CA32" s="770"/>
      <c r="CB32" s="770"/>
      <c r="CC32" s="770"/>
      <c r="CD32" s="770"/>
      <c r="CE32" s="770"/>
      <c r="CF32" s="770"/>
      <c r="CG32" s="770"/>
      <c r="CH32" s="770"/>
      <c r="CI32" s="770"/>
      <c r="CJ32" s="770"/>
      <c r="CK32" s="770"/>
      <c r="CL32" s="770"/>
      <c r="CM32" s="770"/>
      <c r="CN32" s="770"/>
      <c r="CO32" s="770"/>
      <c r="CP32" s="770"/>
      <c r="CQ32" s="770"/>
      <c r="CR32" s="770"/>
      <c r="CS32" s="770"/>
      <c r="CT32" s="770"/>
      <c r="CU32" s="770"/>
      <c r="CV32" s="770"/>
      <c r="CW32" s="770"/>
      <c r="CX32" s="770"/>
      <c r="CY32" s="770"/>
      <c r="CZ32" s="770"/>
      <c r="DA32" s="770"/>
      <c r="DB32" s="770"/>
      <c r="DC32" s="770"/>
      <c r="DD32" s="770"/>
      <c r="DE32" s="770"/>
      <c r="DF32" s="770"/>
      <c r="DG32" s="770"/>
      <c r="DH32" s="770"/>
      <c r="DI32" s="770"/>
      <c r="DJ32" s="770"/>
      <c r="DK32" s="770"/>
      <c r="DL32" s="770"/>
      <c r="DM32" s="770"/>
      <c r="DN32" s="770"/>
      <c r="DO32" s="770"/>
      <c r="DP32" s="770"/>
      <c r="DQ32" s="770"/>
      <c r="DR32" s="770"/>
      <c r="DS32" s="770"/>
    </row>
    <row r="33" spans="1:123" s="923" customFormat="1" ht="16.5" customHeight="1">
      <c r="A33" s="250"/>
      <c r="B33" s="249"/>
      <c r="C33" s="12">
        <v>11</v>
      </c>
      <c r="D33" s="425"/>
      <c r="E33" s="425" t="s">
        <v>36</v>
      </c>
      <c r="F33" s="56" t="s">
        <v>349</v>
      </c>
      <c r="G33" s="12" t="s">
        <v>736</v>
      </c>
      <c r="H33" s="426">
        <v>60</v>
      </c>
      <c r="I33" s="1163">
        <f t="shared" si="0"/>
        <v>0.6458333333333334</v>
      </c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746"/>
      <c r="AM33" s="746"/>
      <c r="AN33" s="746"/>
      <c r="AO33" s="746"/>
      <c r="AP33" s="746"/>
      <c r="AQ33" s="746"/>
      <c r="AR33" s="746"/>
      <c r="AS33" s="746"/>
      <c r="AT33" s="746"/>
      <c r="AU33" s="746"/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46"/>
      <c r="BH33" s="746"/>
      <c r="BI33" s="746"/>
      <c r="BJ33" s="746"/>
      <c r="BK33" s="746"/>
      <c r="BL33" s="746"/>
      <c r="BM33" s="746"/>
      <c r="BN33" s="746"/>
      <c r="BO33" s="746"/>
      <c r="BP33" s="746"/>
      <c r="BQ33" s="746"/>
      <c r="BR33" s="746"/>
      <c r="BS33" s="746"/>
      <c r="BT33" s="746"/>
      <c r="BU33" s="746"/>
      <c r="BV33" s="746"/>
      <c r="BW33" s="746"/>
      <c r="BX33" s="746"/>
      <c r="BY33" s="746"/>
      <c r="BZ33" s="746"/>
      <c r="CA33" s="746"/>
      <c r="CB33" s="746"/>
      <c r="CC33" s="746"/>
      <c r="CD33" s="746"/>
      <c r="CE33" s="746"/>
      <c r="CF33" s="746"/>
      <c r="CG33" s="746"/>
      <c r="CH33" s="746"/>
      <c r="CI33" s="746"/>
      <c r="CJ33" s="746"/>
      <c r="CK33" s="746"/>
      <c r="CL33" s="746"/>
      <c r="CM33" s="746"/>
      <c r="CN33" s="746"/>
      <c r="CO33" s="746"/>
      <c r="CP33" s="746"/>
      <c r="CQ33" s="746"/>
      <c r="CR33" s="746"/>
      <c r="CS33" s="746"/>
      <c r="CT33" s="746"/>
      <c r="CU33" s="746"/>
      <c r="CV33" s="746"/>
      <c r="CW33" s="746"/>
      <c r="CX33" s="746"/>
      <c r="CY33" s="746"/>
      <c r="CZ33" s="746"/>
      <c r="DA33" s="746"/>
      <c r="DB33" s="746"/>
      <c r="DC33" s="746"/>
      <c r="DD33" s="746"/>
      <c r="DE33" s="746"/>
      <c r="DF33" s="746"/>
      <c r="DG33" s="746"/>
      <c r="DH33" s="746"/>
      <c r="DI33" s="746"/>
      <c r="DJ33" s="746"/>
      <c r="DK33" s="746"/>
      <c r="DL33" s="746"/>
      <c r="DM33" s="746"/>
      <c r="DN33" s="746"/>
      <c r="DO33" s="746"/>
      <c r="DP33" s="746"/>
      <c r="DQ33" s="746"/>
      <c r="DR33" s="746"/>
      <c r="DS33" s="746"/>
    </row>
    <row r="34" spans="1:123" ht="16.5" customHeight="1">
      <c r="A34" s="215"/>
      <c r="B34" s="248"/>
      <c r="C34" s="84">
        <v>9</v>
      </c>
      <c r="D34" s="1159" t="s">
        <v>409</v>
      </c>
      <c r="E34" s="1159" t="s">
        <v>670</v>
      </c>
      <c r="F34" s="593" t="s">
        <v>349</v>
      </c>
      <c r="G34" s="84" t="s">
        <v>35</v>
      </c>
      <c r="H34" s="1160">
        <v>120</v>
      </c>
      <c r="I34" s="1161">
        <f t="shared" si="0"/>
        <v>0.6875</v>
      </c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770"/>
      <c r="BA34" s="770"/>
      <c r="BB34" s="770"/>
      <c r="BC34" s="770"/>
      <c r="BD34" s="770"/>
      <c r="BE34" s="770"/>
      <c r="BF34" s="770"/>
      <c r="BG34" s="770"/>
      <c r="BH34" s="770"/>
      <c r="BI34" s="770"/>
      <c r="BJ34" s="770"/>
      <c r="BK34" s="770"/>
      <c r="BL34" s="770"/>
      <c r="BM34" s="770"/>
      <c r="BN34" s="770"/>
      <c r="BO34" s="770"/>
      <c r="BP34" s="770"/>
      <c r="BQ34" s="770"/>
      <c r="BR34" s="770"/>
      <c r="BS34" s="770"/>
      <c r="BT34" s="770"/>
      <c r="BU34" s="770"/>
      <c r="BV34" s="770"/>
      <c r="BW34" s="770"/>
      <c r="BX34" s="770"/>
      <c r="BY34" s="770"/>
      <c r="BZ34" s="770"/>
      <c r="CA34" s="770"/>
      <c r="CB34" s="770"/>
      <c r="CC34" s="770"/>
      <c r="CD34" s="770"/>
      <c r="CE34" s="770"/>
      <c r="CF34" s="770"/>
      <c r="CG34" s="770"/>
      <c r="CH34" s="770"/>
      <c r="CI34" s="770"/>
      <c r="CJ34" s="770"/>
      <c r="CK34" s="770"/>
      <c r="CL34" s="770"/>
      <c r="CM34" s="770"/>
      <c r="CN34" s="770"/>
      <c r="CO34" s="770"/>
      <c r="CP34" s="770"/>
      <c r="CQ34" s="770"/>
      <c r="CR34" s="770"/>
      <c r="CS34" s="770"/>
      <c r="CT34" s="770"/>
      <c r="CU34" s="770"/>
      <c r="CV34" s="770"/>
      <c r="CW34" s="770"/>
      <c r="CX34" s="770"/>
      <c r="CY34" s="770"/>
      <c r="CZ34" s="770"/>
      <c r="DA34" s="770"/>
      <c r="DB34" s="770"/>
      <c r="DC34" s="770"/>
      <c r="DD34" s="770"/>
      <c r="DE34" s="770"/>
      <c r="DF34" s="770"/>
      <c r="DG34" s="770"/>
      <c r="DH34" s="770"/>
      <c r="DI34" s="770"/>
      <c r="DJ34" s="770"/>
      <c r="DK34" s="770"/>
      <c r="DL34" s="770"/>
      <c r="DM34" s="770"/>
      <c r="DN34" s="770"/>
      <c r="DO34" s="770"/>
      <c r="DP34" s="770"/>
      <c r="DQ34" s="770"/>
      <c r="DR34" s="770"/>
      <c r="DS34" s="770"/>
    </row>
    <row r="35" spans="1:123" s="923" customFormat="1" ht="16.5" customHeight="1">
      <c r="A35" s="250"/>
      <c r="B35" s="249"/>
      <c r="C35" s="12">
        <v>12</v>
      </c>
      <c r="D35" s="425"/>
      <c r="E35" s="425" t="s">
        <v>37</v>
      </c>
      <c r="F35" s="56" t="s">
        <v>349</v>
      </c>
      <c r="G35" s="12" t="s">
        <v>736</v>
      </c>
      <c r="H35" s="426">
        <v>60</v>
      </c>
      <c r="I35" s="1163">
        <f t="shared" si="0"/>
        <v>0.7708333333333334</v>
      </c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6"/>
      <c r="W35" s="746"/>
      <c r="X35" s="746"/>
      <c r="Y35" s="746"/>
      <c r="Z35" s="746"/>
      <c r="AA35" s="746"/>
      <c r="AB35" s="746"/>
      <c r="AC35" s="746"/>
      <c r="AD35" s="746"/>
      <c r="AE35" s="746"/>
      <c r="AF35" s="746"/>
      <c r="AG35" s="746"/>
      <c r="AH35" s="746"/>
      <c r="AI35" s="746"/>
      <c r="AJ35" s="746"/>
      <c r="AK35" s="746"/>
      <c r="AL35" s="746"/>
      <c r="AM35" s="746"/>
      <c r="AN35" s="746"/>
      <c r="AO35" s="746"/>
      <c r="AP35" s="746"/>
      <c r="AQ35" s="746"/>
      <c r="AR35" s="746"/>
      <c r="AS35" s="746"/>
      <c r="AT35" s="746"/>
      <c r="AU35" s="746"/>
      <c r="AV35" s="746"/>
      <c r="AW35" s="746"/>
      <c r="AX35" s="746"/>
      <c r="AY35" s="746"/>
      <c r="AZ35" s="746"/>
      <c r="BA35" s="746"/>
      <c r="BB35" s="746"/>
      <c r="BC35" s="746"/>
      <c r="BD35" s="746"/>
      <c r="BE35" s="746"/>
      <c r="BF35" s="746"/>
      <c r="BG35" s="746"/>
      <c r="BH35" s="746"/>
      <c r="BI35" s="746"/>
      <c r="BJ35" s="746"/>
      <c r="BK35" s="746"/>
      <c r="BL35" s="746"/>
      <c r="BM35" s="746"/>
      <c r="BN35" s="746"/>
      <c r="BO35" s="746"/>
      <c r="BP35" s="746"/>
      <c r="BQ35" s="746"/>
      <c r="BR35" s="746"/>
      <c r="BS35" s="746"/>
      <c r="BT35" s="746"/>
      <c r="BU35" s="746"/>
      <c r="BV35" s="746"/>
      <c r="BW35" s="746"/>
      <c r="BX35" s="746"/>
      <c r="BY35" s="746"/>
      <c r="BZ35" s="746"/>
      <c r="CA35" s="746"/>
      <c r="CB35" s="746"/>
      <c r="CC35" s="746"/>
      <c r="CD35" s="746"/>
      <c r="CE35" s="746"/>
      <c r="CF35" s="746"/>
      <c r="CG35" s="746"/>
      <c r="CH35" s="746"/>
      <c r="CI35" s="746"/>
      <c r="CJ35" s="746"/>
      <c r="CK35" s="746"/>
      <c r="CL35" s="746"/>
      <c r="CM35" s="746"/>
      <c r="CN35" s="746"/>
      <c r="CO35" s="746"/>
      <c r="CP35" s="746"/>
      <c r="CQ35" s="746"/>
      <c r="CR35" s="746"/>
      <c r="CS35" s="746"/>
      <c r="CT35" s="746"/>
      <c r="CU35" s="746"/>
      <c r="CV35" s="746"/>
      <c r="CW35" s="746"/>
      <c r="CX35" s="746"/>
      <c r="CY35" s="746"/>
      <c r="CZ35" s="746"/>
      <c r="DA35" s="746"/>
      <c r="DB35" s="746"/>
      <c r="DC35" s="746"/>
      <c r="DD35" s="746"/>
      <c r="DE35" s="746"/>
      <c r="DF35" s="746"/>
      <c r="DG35" s="746"/>
      <c r="DH35" s="746"/>
      <c r="DI35" s="746"/>
      <c r="DJ35" s="746"/>
      <c r="DK35" s="746"/>
      <c r="DL35" s="746"/>
      <c r="DM35" s="746"/>
      <c r="DN35" s="746"/>
      <c r="DO35" s="746"/>
      <c r="DP35" s="746"/>
      <c r="DQ35" s="746"/>
      <c r="DR35" s="746"/>
      <c r="DS35" s="746"/>
    </row>
    <row r="36" spans="1:123" ht="16.5" customHeight="1">
      <c r="A36" s="215"/>
      <c r="B36" s="248"/>
      <c r="C36" s="84">
        <v>9</v>
      </c>
      <c r="D36" s="1159" t="s">
        <v>409</v>
      </c>
      <c r="E36" s="1159" t="s">
        <v>670</v>
      </c>
      <c r="F36" s="593" t="s">
        <v>349</v>
      </c>
      <c r="G36" s="84" t="s">
        <v>35</v>
      </c>
      <c r="H36" s="1160">
        <v>120</v>
      </c>
      <c r="I36" s="1161">
        <f t="shared" si="0"/>
        <v>0.8125</v>
      </c>
      <c r="J36" s="770"/>
      <c r="K36" s="770"/>
      <c r="L36" s="770"/>
      <c r="M36" s="770"/>
      <c r="N36" s="770"/>
      <c r="O36" s="770"/>
      <c r="P36" s="770"/>
      <c r="Q36" s="770"/>
      <c r="R36" s="770"/>
      <c r="S36" s="770"/>
      <c r="T36" s="770"/>
      <c r="U36" s="770"/>
      <c r="V36" s="770"/>
      <c r="W36" s="770"/>
      <c r="X36" s="770"/>
      <c r="Y36" s="770"/>
      <c r="Z36" s="770"/>
      <c r="AA36" s="770"/>
      <c r="AB36" s="770"/>
      <c r="AC36" s="770"/>
      <c r="AD36" s="770"/>
      <c r="AE36" s="770"/>
      <c r="AF36" s="770"/>
      <c r="AG36" s="770"/>
      <c r="AH36" s="770"/>
      <c r="AI36" s="770"/>
      <c r="AJ36" s="770"/>
      <c r="AK36" s="770"/>
      <c r="AL36" s="770"/>
      <c r="AM36" s="770"/>
      <c r="AN36" s="770"/>
      <c r="AO36" s="770"/>
      <c r="AP36" s="770"/>
      <c r="AQ36" s="770"/>
      <c r="AR36" s="770"/>
      <c r="AS36" s="770"/>
      <c r="AT36" s="770"/>
      <c r="AU36" s="770"/>
      <c r="AV36" s="770"/>
      <c r="AW36" s="770"/>
      <c r="AX36" s="770"/>
      <c r="AY36" s="770"/>
      <c r="AZ36" s="770"/>
      <c r="BA36" s="770"/>
      <c r="BB36" s="770"/>
      <c r="BC36" s="770"/>
      <c r="BD36" s="770"/>
      <c r="BE36" s="770"/>
      <c r="BF36" s="770"/>
      <c r="BG36" s="770"/>
      <c r="BH36" s="770"/>
      <c r="BI36" s="770"/>
      <c r="BJ36" s="770"/>
      <c r="BK36" s="770"/>
      <c r="BL36" s="770"/>
      <c r="BM36" s="770"/>
      <c r="BN36" s="770"/>
      <c r="BO36" s="770"/>
      <c r="BP36" s="770"/>
      <c r="BQ36" s="770"/>
      <c r="BR36" s="770"/>
      <c r="BS36" s="770"/>
      <c r="BT36" s="770"/>
      <c r="BU36" s="770"/>
      <c r="BV36" s="770"/>
      <c r="BW36" s="770"/>
      <c r="BX36" s="770"/>
      <c r="BY36" s="770"/>
      <c r="BZ36" s="770"/>
      <c r="CA36" s="770"/>
      <c r="CB36" s="770"/>
      <c r="CC36" s="770"/>
      <c r="CD36" s="770"/>
      <c r="CE36" s="770"/>
      <c r="CF36" s="770"/>
      <c r="CG36" s="770"/>
      <c r="CH36" s="770"/>
      <c r="CI36" s="770"/>
      <c r="CJ36" s="770"/>
      <c r="CK36" s="770"/>
      <c r="CL36" s="770"/>
      <c r="CM36" s="770"/>
      <c r="CN36" s="770"/>
      <c r="CO36" s="770"/>
      <c r="CP36" s="770"/>
      <c r="CQ36" s="770"/>
      <c r="CR36" s="770"/>
      <c r="CS36" s="770"/>
      <c r="CT36" s="770"/>
      <c r="CU36" s="770"/>
      <c r="CV36" s="770"/>
      <c r="CW36" s="770"/>
      <c r="CX36" s="770"/>
      <c r="CY36" s="770"/>
      <c r="CZ36" s="770"/>
      <c r="DA36" s="770"/>
      <c r="DB36" s="770"/>
      <c r="DC36" s="770"/>
      <c r="DD36" s="770"/>
      <c r="DE36" s="770"/>
      <c r="DF36" s="770"/>
      <c r="DG36" s="770"/>
      <c r="DH36" s="770"/>
      <c r="DI36" s="770"/>
      <c r="DJ36" s="770"/>
      <c r="DK36" s="770"/>
      <c r="DL36" s="770"/>
      <c r="DM36" s="770"/>
      <c r="DN36" s="770"/>
      <c r="DO36" s="770"/>
      <c r="DP36" s="770"/>
      <c r="DQ36" s="770"/>
      <c r="DR36" s="770"/>
      <c r="DS36" s="770"/>
    </row>
    <row r="37" spans="1:123" s="923" customFormat="1" ht="16.5" customHeight="1">
      <c r="A37" s="250"/>
      <c r="B37" s="249"/>
      <c r="C37" s="12">
        <v>13</v>
      </c>
      <c r="D37" s="425"/>
      <c r="E37" s="425" t="s">
        <v>37</v>
      </c>
      <c r="F37" s="56" t="s">
        <v>349</v>
      </c>
      <c r="G37" s="12" t="s">
        <v>736</v>
      </c>
      <c r="H37" s="426"/>
      <c r="I37" s="1163">
        <f t="shared" si="0"/>
        <v>0.8958333333333334</v>
      </c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6"/>
      <c r="AH37" s="746"/>
      <c r="AI37" s="746"/>
      <c r="AJ37" s="746"/>
      <c r="AK37" s="746"/>
      <c r="AL37" s="746"/>
      <c r="AM37" s="746"/>
      <c r="AN37" s="746"/>
      <c r="AO37" s="746"/>
      <c r="AP37" s="746"/>
      <c r="AQ37" s="746"/>
      <c r="AR37" s="746"/>
      <c r="AS37" s="746"/>
      <c r="AT37" s="746"/>
      <c r="AU37" s="746"/>
      <c r="AV37" s="746"/>
      <c r="AW37" s="746"/>
      <c r="AX37" s="746"/>
      <c r="AY37" s="746"/>
      <c r="AZ37" s="746"/>
      <c r="BA37" s="746"/>
      <c r="BB37" s="746"/>
      <c r="BC37" s="746"/>
      <c r="BD37" s="746"/>
      <c r="BE37" s="746"/>
      <c r="BF37" s="746"/>
      <c r="BG37" s="746"/>
      <c r="BH37" s="746"/>
      <c r="BI37" s="746"/>
      <c r="BJ37" s="746"/>
      <c r="BK37" s="746"/>
      <c r="BL37" s="746"/>
      <c r="BM37" s="746"/>
      <c r="BN37" s="746"/>
      <c r="BO37" s="746"/>
      <c r="BP37" s="746"/>
      <c r="BQ37" s="746"/>
      <c r="BR37" s="746"/>
      <c r="BS37" s="746"/>
      <c r="BT37" s="746"/>
      <c r="BU37" s="746"/>
      <c r="BV37" s="746"/>
      <c r="BW37" s="746"/>
      <c r="BX37" s="746"/>
      <c r="BY37" s="746"/>
      <c r="BZ37" s="746"/>
      <c r="CA37" s="746"/>
      <c r="CB37" s="746"/>
      <c r="CC37" s="746"/>
      <c r="CD37" s="746"/>
      <c r="CE37" s="746"/>
      <c r="CF37" s="746"/>
      <c r="CG37" s="746"/>
      <c r="CH37" s="746"/>
      <c r="CI37" s="746"/>
      <c r="CJ37" s="746"/>
      <c r="CK37" s="746"/>
      <c r="CL37" s="746"/>
      <c r="CM37" s="746"/>
      <c r="CN37" s="746"/>
      <c r="CO37" s="746"/>
      <c r="CP37" s="746"/>
      <c r="CQ37" s="746"/>
      <c r="CR37" s="746"/>
      <c r="CS37" s="746"/>
      <c r="CT37" s="746"/>
      <c r="CU37" s="746"/>
      <c r="CV37" s="746"/>
      <c r="CW37" s="746"/>
      <c r="CX37" s="746"/>
      <c r="CY37" s="746"/>
      <c r="CZ37" s="746"/>
      <c r="DA37" s="746"/>
      <c r="DB37" s="746"/>
      <c r="DC37" s="746"/>
      <c r="DD37" s="746"/>
      <c r="DE37" s="746"/>
      <c r="DF37" s="746"/>
      <c r="DG37" s="746"/>
      <c r="DH37" s="746"/>
      <c r="DI37" s="746"/>
      <c r="DJ37" s="746"/>
      <c r="DK37" s="746"/>
      <c r="DL37" s="746"/>
      <c r="DM37" s="746"/>
      <c r="DN37" s="746"/>
      <c r="DO37" s="746"/>
      <c r="DP37" s="746"/>
      <c r="DQ37" s="746"/>
      <c r="DR37" s="746"/>
      <c r="DS37" s="746"/>
    </row>
    <row r="38" spans="1:123" ht="16.5" customHeight="1">
      <c r="A38" s="215"/>
      <c r="B38" s="1392"/>
      <c r="C38" s="84"/>
      <c r="D38" s="84"/>
      <c r="E38" s="1393"/>
      <c r="F38" s="1393"/>
      <c r="G38" s="84"/>
      <c r="H38" s="1160"/>
      <c r="I38" s="1161"/>
      <c r="J38" s="770"/>
      <c r="K38" s="770"/>
      <c r="L38" s="770"/>
      <c r="M38" s="770"/>
      <c r="N38" s="770"/>
      <c r="O38" s="770"/>
      <c r="P38" s="770"/>
      <c r="Q38" s="770"/>
      <c r="R38" s="770"/>
      <c r="S38" s="770"/>
      <c r="T38" s="770"/>
      <c r="U38" s="770"/>
      <c r="V38" s="770"/>
      <c r="W38" s="770"/>
      <c r="X38" s="770"/>
      <c r="Y38" s="770"/>
      <c r="Z38" s="770"/>
      <c r="AA38" s="770"/>
      <c r="AB38" s="770"/>
      <c r="AC38" s="770"/>
      <c r="AD38" s="770"/>
      <c r="AE38" s="770"/>
      <c r="AF38" s="770"/>
      <c r="AG38" s="770"/>
      <c r="AH38" s="770"/>
      <c r="AI38" s="770"/>
      <c r="AJ38" s="770"/>
      <c r="AK38" s="770"/>
      <c r="AL38" s="770"/>
      <c r="AM38" s="770"/>
      <c r="AN38" s="770"/>
      <c r="AO38" s="770"/>
      <c r="AP38" s="770"/>
      <c r="AQ38" s="770"/>
      <c r="AR38" s="770"/>
      <c r="AS38" s="770"/>
      <c r="AT38" s="770"/>
      <c r="AU38" s="770"/>
      <c r="AV38" s="770"/>
      <c r="AW38" s="770"/>
      <c r="AX38" s="770"/>
      <c r="AY38" s="770"/>
      <c r="AZ38" s="770"/>
      <c r="BA38" s="770"/>
      <c r="BB38" s="770"/>
      <c r="BC38" s="770"/>
      <c r="BD38" s="770"/>
      <c r="BE38" s="770"/>
      <c r="BF38" s="770"/>
      <c r="BG38" s="770"/>
      <c r="BH38" s="770"/>
      <c r="BI38" s="770"/>
      <c r="BJ38" s="770"/>
      <c r="BK38" s="770"/>
      <c r="BL38" s="770"/>
      <c r="BM38" s="770"/>
      <c r="BN38" s="770"/>
      <c r="BO38" s="770"/>
      <c r="BP38" s="770"/>
      <c r="BQ38" s="770"/>
      <c r="BR38" s="770"/>
      <c r="BS38" s="770"/>
      <c r="BT38" s="770"/>
      <c r="BU38" s="770"/>
      <c r="BV38" s="770"/>
      <c r="BW38" s="770"/>
      <c r="BX38" s="770"/>
      <c r="BY38" s="770"/>
      <c r="BZ38" s="770"/>
      <c r="CA38" s="770"/>
      <c r="CB38" s="770"/>
      <c r="CC38" s="770"/>
      <c r="CD38" s="770"/>
      <c r="CE38" s="770"/>
      <c r="CF38" s="770"/>
      <c r="CG38" s="770"/>
      <c r="CH38" s="770"/>
      <c r="CI38" s="770"/>
      <c r="CJ38" s="770"/>
      <c r="CK38" s="770"/>
      <c r="CL38" s="770"/>
      <c r="CM38" s="770"/>
      <c r="CN38" s="770"/>
      <c r="CO38" s="770"/>
      <c r="CP38" s="770"/>
      <c r="CQ38" s="770"/>
      <c r="CR38" s="770"/>
      <c r="CS38" s="770"/>
      <c r="CT38" s="770"/>
      <c r="CU38" s="770"/>
      <c r="CV38" s="770"/>
      <c r="CW38" s="770"/>
      <c r="CX38" s="770"/>
      <c r="CY38" s="770"/>
      <c r="CZ38" s="770"/>
      <c r="DA38" s="770"/>
      <c r="DB38" s="770"/>
      <c r="DC38" s="770"/>
      <c r="DD38" s="770"/>
      <c r="DE38" s="770"/>
      <c r="DF38" s="770"/>
      <c r="DG38" s="770"/>
      <c r="DH38" s="770"/>
      <c r="DI38" s="770"/>
      <c r="DJ38" s="770"/>
      <c r="DK38" s="770"/>
      <c r="DL38" s="770"/>
      <c r="DM38" s="770"/>
      <c r="DN38" s="770"/>
      <c r="DO38" s="770"/>
      <c r="DP38" s="770"/>
      <c r="DQ38" s="770"/>
      <c r="DR38" s="770"/>
      <c r="DS38" s="770"/>
    </row>
    <row r="39" spans="1:9" s="438" customFormat="1" ht="16.5" customHeight="1">
      <c r="A39" s="240"/>
      <c r="B39" s="240"/>
      <c r="C39" s="240"/>
      <c r="D39" s="240"/>
      <c r="E39" s="240"/>
      <c r="F39" s="240"/>
      <c r="G39" s="241"/>
      <c r="H39" s="240"/>
      <c r="I39" s="240"/>
    </row>
    <row r="40" spans="1:123" s="925" customFormat="1" ht="16.5" customHeight="1">
      <c r="A40" s="481"/>
      <c r="B40" s="1433" t="s">
        <v>830</v>
      </c>
      <c r="C40" s="1433"/>
      <c r="D40" s="1433"/>
      <c r="E40" s="1433"/>
      <c r="F40" s="1433"/>
      <c r="G40" s="1433"/>
      <c r="H40" s="1433"/>
      <c r="I40" s="1433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8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8"/>
      <c r="CX40" s="438"/>
      <c r="CY40" s="438"/>
      <c r="CZ40" s="438"/>
      <c r="DA40" s="438"/>
      <c r="DB40" s="438"/>
      <c r="DC40" s="438"/>
      <c r="DD40" s="438"/>
      <c r="DE40" s="438"/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  <c r="DR40" s="438"/>
      <c r="DS40" s="438"/>
    </row>
    <row r="41" spans="1:123" s="923" customFormat="1" ht="16.5" customHeight="1">
      <c r="A41" s="250"/>
      <c r="B41" s="249"/>
      <c r="C41" s="6"/>
      <c r="D41" s="249"/>
      <c r="E41" s="486"/>
      <c r="F41" s="249"/>
      <c r="G41" s="249"/>
      <c r="H41" s="249"/>
      <c r="I41" s="249"/>
      <c r="J41" s="746"/>
      <c r="K41" s="746"/>
      <c r="L41" s="746"/>
      <c r="M41" s="746"/>
      <c r="N41" s="746"/>
      <c r="O41" s="746"/>
      <c r="P41" s="746"/>
      <c r="Q41" s="746"/>
      <c r="R41" s="746"/>
      <c r="S41" s="746"/>
      <c r="T41" s="746"/>
      <c r="U41" s="746"/>
      <c r="V41" s="746"/>
      <c r="W41" s="746"/>
      <c r="X41" s="746"/>
      <c r="Y41" s="746"/>
      <c r="Z41" s="746"/>
      <c r="AA41" s="746"/>
      <c r="AB41" s="746"/>
      <c r="AC41" s="746"/>
      <c r="AD41" s="746"/>
      <c r="AE41" s="746"/>
      <c r="AF41" s="746"/>
      <c r="AG41" s="746"/>
      <c r="AH41" s="746"/>
      <c r="AI41" s="746"/>
      <c r="AJ41" s="746"/>
      <c r="AK41" s="746"/>
      <c r="AL41" s="746"/>
      <c r="AM41" s="746"/>
      <c r="AN41" s="746"/>
      <c r="AO41" s="746"/>
      <c r="AP41" s="746"/>
      <c r="AQ41" s="746"/>
      <c r="AR41" s="746"/>
      <c r="AS41" s="746"/>
      <c r="AT41" s="746"/>
      <c r="AU41" s="746"/>
      <c r="AV41" s="746"/>
      <c r="AW41" s="746"/>
      <c r="AX41" s="746"/>
      <c r="AY41" s="746"/>
      <c r="AZ41" s="746"/>
      <c r="BA41" s="746"/>
      <c r="BB41" s="746"/>
      <c r="BC41" s="746"/>
      <c r="BD41" s="746"/>
      <c r="BE41" s="746"/>
      <c r="BF41" s="746"/>
      <c r="BG41" s="746"/>
      <c r="BH41" s="746"/>
      <c r="BI41" s="746"/>
      <c r="BJ41" s="746"/>
      <c r="BK41" s="746"/>
      <c r="BL41" s="746"/>
      <c r="BM41" s="746"/>
      <c r="BN41" s="746"/>
      <c r="BO41" s="746"/>
      <c r="BP41" s="746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746"/>
      <c r="CG41" s="746"/>
      <c r="CH41" s="746"/>
      <c r="CI41" s="746"/>
      <c r="CJ41" s="746"/>
      <c r="CK41" s="746"/>
      <c r="CL41" s="746"/>
      <c r="CM41" s="746"/>
      <c r="CN41" s="746"/>
      <c r="CO41" s="746"/>
      <c r="CP41" s="746"/>
      <c r="CQ41" s="746"/>
      <c r="CR41" s="746"/>
      <c r="CS41" s="746"/>
      <c r="CT41" s="746"/>
      <c r="CU41" s="746"/>
      <c r="CV41" s="746"/>
      <c r="CW41" s="746"/>
      <c r="CX41" s="746"/>
      <c r="CY41" s="746"/>
      <c r="CZ41" s="746"/>
      <c r="DA41" s="746"/>
      <c r="DB41" s="746"/>
      <c r="DC41" s="746"/>
      <c r="DD41" s="746"/>
      <c r="DE41" s="746"/>
      <c r="DF41" s="746"/>
      <c r="DG41" s="746"/>
      <c r="DH41" s="746"/>
      <c r="DI41" s="746"/>
      <c r="DJ41" s="746"/>
      <c r="DK41" s="746"/>
      <c r="DL41" s="746"/>
      <c r="DM41" s="746"/>
      <c r="DN41" s="746"/>
      <c r="DO41" s="746"/>
      <c r="DP41" s="746"/>
      <c r="DQ41" s="746"/>
      <c r="DR41" s="746"/>
      <c r="DS41" s="746"/>
    </row>
    <row r="42" spans="1:9" ht="16.5" customHeight="1">
      <c r="A42" s="215"/>
      <c r="B42" s="248"/>
      <c r="C42" s="582">
        <v>14</v>
      </c>
      <c r="D42" s="1159"/>
      <c r="E42" s="1159" t="s">
        <v>4</v>
      </c>
      <c r="F42" s="593" t="s">
        <v>349</v>
      </c>
      <c r="G42" s="84" t="s">
        <v>736</v>
      </c>
      <c r="H42" s="1160">
        <v>0</v>
      </c>
      <c r="I42" s="1161">
        <v>0.3333333333333333</v>
      </c>
    </row>
    <row r="43" spans="1:123" s="923" customFormat="1" ht="16.5" customHeight="1">
      <c r="A43" s="250"/>
      <c r="B43" s="249"/>
      <c r="C43" s="6">
        <v>15</v>
      </c>
      <c r="D43" s="249" t="s">
        <v>409</v>
      </c>
      <c r="E43" s="425" t="s">
        <v>671</v>
      </c>
      <c r="F43" s="249" t="s">
        <v>351</v>
      </c>
      <c r="G43" s="12" t="s">
        <v>736</v>
      </c>
      <c r="H43" s="426">
        <v>120</v>
      </c>
      <c r="I43" s="1163">
        <f>TIME(8,0,0)</f>
        <v>0.3333333333333333</v>
      </c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6"/>
      <c r="V43" s="746"/>
      <c r="W43" s="746"/>
      <c r="X43" s="746"/>
      <c r="Y43" s="746"/>
      <c r="Z43" s="746"/>
      <c r="AA43" s="746"/>
      <c r="AB43" s="746"/>
      <c r="AC43" s="746"/>
      <c r="AD43" s="746"/>
      <c r="AE43" s="746"/>
      <c r="AF43" s="746"/>
      <c r="AG43" s="746"/>
      <c r="AH43" s="746"/>
      <c r="AI43" s="746"/>
      <c r="AJ43" s="746"/>
      <c r="AK43" s="746"/>
      <c r="AL43" s="746"/>
      <c r="AM43" s="746"/>
      <c r="AN43" s="746"/>
      <c r="AO43" s="746"/>
      <c r="AP43" s="746"/>
      <c r="AQ43" s="746"/>
      <c r="AR43" s="746"/>
      <c r="AS43" s="746"/>
      <c r="AT43" s="746"/>
      <c r="AU43" s="746"/>
      <c r="AV43" s="746"/>
      <c r="AW43" s="746"/>
      <c r="AX43" s="746"/>
      <c r="AY43" s="746"/>
      <c r="AZ43" s="746"/>
      <c r="BA43" s="746"/>
      <c r="BB43" s="746"/>
      <c r="BC43" s="746"/>
      <c r="BD43" s="746"/>
      <c r="BE43" s="746"/>
      <c r="BF43" s="746"/>
      <c r="BG43" s="746"/>
      <c r="BH43" s="746"/>
      <c r="BI43" s="746"/>
      <c r="BJ43" s="746"/>
      <c r="BK43" s="746"/>
      <c r="BL43" s="746"/>
      <c r="BM43" s="746"/>
      <c r="BN43" s="746"/>
      <c r="BO43" s="746"/>
      <c r="BP43" s="746"/>
      <c r="BQ43" s="746"/>
      <c r="BR43" s="746"/>
      <c r="BS43" s="746"/>
      <c r="BT43" s="746"/>
      <c r="BU43" s="746"/>
      <c r="BV43" s="746"/>
      <c r="BW43" s="746"/>
      <c r="BX43" s="746"/>
      <c r="BY43" s="746"/>
      <c r="BZ43" s="746"/>
      <c r="CA43" s="746"/>
      <c r="CB43" s="746"/>
      <c r="CC43" s="746"/>
      <c r="CD43" s="746"/>
      <c r="CE43" s="746"/>
      <c r="CF43" s="746"/>
      <c r="CG43" s="746"/>
      <c r="CH43" s="746"/>
      <c r="CI43" s="746"/>
      <c r="CJ43" s="746"/>
      <c r="CK43" s="746"/>
      <c r="CL43" s="746"/>
      <c r="CM43" s="746"/>
      <c r="CN43" s="746"/>
      <c r="CO43" s="746"/>
      <c r="CP43" s="746"/>
      <c r="CQ43" s="746"/>
      <c r="CR43" s="746"/>
      <c r="CS43" s="746"/>
      <c r="CT43" s="746"/>
      <c r="CU43" s="746"/>
      <c r="CV43" s="746"/>
      <c r="CW43" s="746"/>
      <c r="CX43" s="746"/>
      <c r="CY43" s="746"/>
      <c r="CZ43" s="746"/>
      <c r="DA43" s="746"/>
      <c r="DB43" s="746"/>
      <c r="DC43" s="746"/>
      <c r="DD43" s="746"/>
      <c r="DE43" s="746"/>
      <c r="DF43" s="746"/>
      <c r="DG43" s="746"/>
      <c r="DH43" s="746"/>
      <c r="DI43" s="746"/>
      <c r="DJ43" s="746"/>
      <c r="DK43" s="746"/>
      <c r="DL43" s="746"/>
      <c r="DM43" s="746"/>
      <c r="DN43" s="746"/>
      <c r="DO43" s="746"/>
      <c r="DP43" s="746"/>
      <c r="DQ43" s="746"/>
      <c r="DR43" s="746"/>
      <c r="DS43" s="746"/>
    </row>
    <row r="44" spans="1:9" ht="16.5" customHeight="1">
      <c r="A44" s="215"/>
      <c r="B44" s="248"/>
      <c r="C44" s="84">
        <v>16</v>
      </c>
      <c r="D44" s="1159"/>
      <c r="E44" s="1159" t="s">
        <v>561</v>
      </c>
      <c r="F44" s="593" t="s">
        <v>351</v>
      </c>
      <c r="G44" s="84" t="s">
        <v>736</v>
      </c>
      <c r="H44" s="1160">
        <v>210</v>
      </c>
      <c r="I44" s="1161">
        <f>I43+TIME(0,H43,0)</f>
        <v>0.41666666666666663</v>
      </c>
    </row>
    <row r="45" spans="1:123" s="923" customFormat="1" ht="16.5" customHeight="1">
      <c r="A45" s="250"/>
      <c r="B45" s="424"/>
      <c r="C45" s="12">
        <v>17</v>
      </c>
      <c r="D45" s="12" t="s">
        <v>39</v>
      </c>
      <c r="E45" s="14" t="s">
        <v>672</v>
      </c>
      <c r="F45" s="56" t="s">
        <v>351</v>
      </c>
      <c r="G45" s="12" t="s">
        <v>243</v>
      </c>
      <c r="H45" s="426">
        <v>120</v>
      </c>
      <c r="I45" s="1163">
        <f>I44+TIME(0,H44,0)</f>
        <v>0.5625</v>
      </c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6"/>
      <c r="AL45" s="746"/>
      <c r="AM45" s="746"/>
      <c r="AN45" s="746"/>
      <c r="AO45" s="746"/>
      <c r="AP45" s="746"/>
      <c r="AQ45" s="746"/>
      <c r="AR45" s="746"/>
      <c r="AS45" s="746"/>
      <c r="AT45" s="746"/>
      <c r="AU45" s="746"/>
      <c r="AV45" s="746"/>
      <c r="AW45" s="746"/>
      <c r="AX45" s="746"/>
      <c r="AY45" s="746"/>
      <c r="AZ45" s="746"/>
      <c r="BA45" s="746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  <c r="BL45" s="746"/>
      <c r="BM45" s="746"/>
      <c r="BN45" s="746"/>
      <c r="BO45" s="746"/>
      <c r="BP45" s="746"/>
      <c r="BQ45" s="746"/>
      <c r="BR45" s="746"/>
      <c r="BS45" s="746"/>
      <c r="BT45" s="746"/>
      <c r="BU45" s="746"/>
      <c r="BV45" s="746"/>
      <c r="BW45" s="746"/>
      <c r="BX45" s="746"/>
      <c r="BY45" s="746"/>
      <c r="BZ45" s="746"/>
      <c r="CA45" s="746"/>
      <c r="CB45" s="746"/>
      <c r="CC45" s="746"/>
      <c r="CD45" s="746"/>
      <c r="CE45" s="746"/>
      <c r="CF45" s="746"/>
      <c r="CG45" s="746"/>
      <c r="CH45" s="746"/>
      <c r="CI45" s="746"/>
      <c r="CJ45" s="746"/>
      <c r="CK45" s="746"/>
      <c r="CL45" s="746"/>
      <c r="CM45" s="746"/>
      <c r="CN45" s="746"/>
      <c r="CO45" s="746"/>
      <c r="CP45" s="746"/>
      <c r="CQ45" s="746"/>
      <c r="CR45" s="746"/>
      <c r="CS45" s="746"/>
      <c r="CT45" s="746"/>
      <c r="CU45" s="746"/>
      <c r="CV45" s="746"/>
      <c r="CW45" s="746"/>
      <c r="CX45" s="746"/>
      <c r="CY45" s="746"/>
      <c r="CZ45" s="746"/>
      <c r="DA45" s="746"/>
      <c r="DB45" s="746"/>
      <c r="DC45" s="746"/>
      <c r="DD45" s="746"/>
      <c r="DE45" s="746"/>
      <c r="DF45" s="746"/>
      <c r="DG45" s="746"/>
      <c r="DH45" s="746"/>
      <c r="DI45" s="746"/>
      <c r="DJ45" s="746"/>
      <c r="DK45" s="746"/>
      <c r="DL45" s="746"/>
      <c r="DM45" s="746"/>
      <c r="DN45" s="746"/>
      <c r="DO45" s="746"/>
      <c r="DP45" s="746"/>
      <c r="DQ45" s="746"/>
      <c r="DR45" s="746"/>
      <c r="DS45" s="746"/>
    </row>
    <row r="46" spans="1:9" ht="16.5" customHeight="1">
      <c r="A46" s="215"/>
      <c r="B46" s="248"/>
      <c r="C46" s="84">
        <v>18</v>
      </c>
      <c r="D46" s="1159" t="s">
        <v>411</v>
      </c>
      <c r="E46" s="1159" t="s">
        <v>36</v>
      </c>
      <c r="F46" s="593" t="s">
        <v>351</v>
      </c>
      <c r="G46" s="84" t="s">
        <v>736</v>
      </c>
      <c r="H46" s="1160">
        <v>30</v>
      </c>
      <c r="I46" s="1161">
        <f>I45+TIME(0,H45,0)</f>
        <v>0.6458333333333334</v>
      </c>
    </row>
    <row r="47" spans="1:123" s="923" customFormat="1" ht="16.5" customHeight="1">
      <c r="A47" s="250"/>
      <c r="B47" s="424"/>
      <c r="C47" s="12">
        <v>19</v>
      </c>
      <c r="D47" s="12" t="s">
        <v>39</v>
      </c>
      <c r="E47" s="14" t="s">
        <v>40</v>
      </c>
      <c r="F47" s="56" t="s">
        <v>351</v>
      </c>
      <c r="G47" s="12" t="s">
        <v>243</v>
      </c>
      <c r="H47" s="426">
        <v>120</v>
      </c>
      <c r="I47" s="1163">
        <f>I46+TIME(0,H46,0)</f>
        <v>0.6666666666666667</v>
      </c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746"/>
      <c r="AM47" s="746"/>
      <c r="AN47" s="746"/>
      <c r="AO47" s="746"/>
      <c r="AP47" s="746"/>
      <c r="AQ47" s="746"/>
      <c r="AR47" s="746"/>
      <c r="AS47" s="746"/>
      <c r="AT47" s="746"/>
      <c r="AU47" s="746"/>
      <c r="AV47" s="746"/>
      <c r="AW47" s="746"/>
      <c r="AX47" s="746"/>
      <c r="AY47" s="746"/>
      <c r="AZ47" s="746"/>
      <c r="BA47" s="746"/>
      <c r="BB47" s="746"/>
      <c r="BC47" s="746"/>
      <c r="BD47" s="746"/>
      <c r="BE47" s="746"/>
      <c r="BF47" s="746"/>
      <c r="BG47" s="746"/>
      <c r="BH47" s="746"/>
      <c r="BI47" s="746"/>
      <c r="BJ47" s="746"/>
      <c r="BK47" s="746"/>
      <c r="BL47" s="746"/>
      <c r="BM47" s="746"/>
      <c r="BN47" s="746"/>
      <c r="BO47" s="746"/>
      <c r="BP47" s="746"/>
      <c r="BQ47" s="746"/>
      <c r="BR47" s="746"/>
      <c r="BS47" s="746"/>
      <c r="BT47" s="746"/>
      <c r="BU47" s="746"/>
      <c r="BV47" s="746"/>
      <c r="BW47" s="746"/>
      <c r="BX47" s="746"/>
      <c r="BY47" s="746"/>
      <c r="BZ47" s="746"/>
      <c r="CA47" s="746"/>
      <c r="CB47" s="746"/>
      <c r="CC47" s="746"/>
      <c r="CD47" s="746"/>
      <c r="CE47" s="746"/>
      <c r="CF47" s="746"/>
      <c r="CG47" s="746"/>
      <c r="CH47" s="746"/>
      <c r="CI47" s="746"/>
      <c r="CJ47" s="746"/>
      <c r="CK47" s="746"/>
      <c r="CL47" s="746"/>
      <c r="CM47" s="746"/>
      <c r="CN47" s="746"/>
      <c r="CO47" s="746"/>
      <c r="CP47" s="746"/>
      <c r="CQ47" s="746"/>
      <c r="CR47" s="746"/>
      <c r="CS47" s="746"/>
      <c r="CT47" s="746"/>
      <c r="CU47" s="746"/>
      <c r="CV47" s="746"/>
      <c r="CW47" s="746"/>
      <c r="CX47" s="746"/>
      <c r="CY47" s="746"/>
      <c r="CZ47" s="746"/>
      <c r="DA47" s="746"/>
      <c r="DB47" s="746"/>
      <c r="DC47" s="746"/>
      <c r="DD47" s="746"/>
      <c r="DE47" s="746"/>
      <c r="DF47" s="746"/>
      <c r="DG47" s="746"/>
      <c r="DH47" s="746"/>
      <c r="DI47" s="746"/>
      <c r="DJ47" s="746"/>
      <c r="DK47" s="746"/>
      <c r="DL47" s="746"/>
      <c r="DM47" s="746"/>
      <c r="DN47" s="746"/>
      <c r="DO47" s="746"/>
      <c r="DP47" s="746"/>
      <c r="DQ47" s="746"/>
      <c r="DR47" s="746"/>
      <c r="DS47" s="746"/>
    </row>
    <row r="48" spans="1:9" ht="16.5" customHeight="1">
      <c r="A48" s="215"/>
      <c r="B48" s="248"/>
      <c r="C48" s="84">
        <v>20</v>
      </c>
      <c r="D48" s="1159"/>
      <c r="E48" s="1159" t="s">
        <v>38</v>
      </c>
      <c r="F48" s="593" t="s">
        <v>351</v>
      </c>
      <c r="G48" s="84" t="s">
        <v>243</v>
      </c>
      <c r="H48" s="1160">
        <v>30</v>
      </c>
      <c r="I48" s="1161">
        <f>I47+TIME(0,H47,0)</f>
        <v>0.7500000000000001</v>
      </c>
    </row>
    <row r="49" spans="1:123" s="923" customFormat="1" ht="16.5" customHeight="1">
      <c r="A49" s="250"/>
      <c r="B49" s="249"/>
      <c r="C49" s="12"/>
      <c r="D49" s="425"/>
      <c r="E49" s="425"/>
      <c r="F49" s="12"/>
      <c r="G49" s="12"/>
      <c r="H49" s="426"/>
      <c r="I49" s="1163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746"/>
      <c r="V49" s="746"/>
      <c r="W49" s="746"/>
      <c r="X49" s="746"/>
      <c r="Y49" s="746"/>
      <c r="Z49" s="746"/>
      <c r="AA49" s="746"/>
      <c r="AB49" s="746"/>
      <c r="AC49" s="746"/>
      <c r="AD49" s="746"/>
      <c r="AE49" s="746"/>
      <c r="AF49" s="746"/>
      <c r="AG49" s="746"/>
      <c r="AH49" s="746"/>
      <c r="AI49" s="746"/>
      <c r="AJ49" s="746"/>
      <c r="AK49" s="746"/>
      <c r="AL49" s="746"/>
      <c r="AM49" s="746"/>
      <c r="AN49" s="746"/>
      <c r="AO49" s="746"/>
      <c r="AP49" s="746"/>
      <c r="AQ49" s="746"/>
      <c r="AR49" s="746"/>
      <c r="AS49" s="746"/>
      <c r="AT49" s="746"/>
      <c r="AU49" s="746"/>
      <c r="AV49" s="746"/>
      <c r="AW49" s="746"/>
      <c r="AX49" s="746"/>
      <c r="AY49" s="746"/>
      <c r="AZ49" s="746"/>
      <c r="BA49" s="746"/>
      <c r="BB49" s="746"/>
      <c r="BC49" s="746"/>
      <c r="BD49" s="746"/>
      <c r="BE49" s="746"/>
      <c r="BF49" s="746"/>
      <c r="BG49" s="746"/>
      <c r="BH49" s="746"/>
      <c r="BI49" s="746"/>
      <c r="BJ49" s="746"/>
      <c r="BK49" s="746"/>
      <c r="BL49" s="746"/>
      <c r="BM49" s="746"/>
      <c r="BN49" s="746"/>
      <c r="BO49" s="746"/>
      <c r="BP49" s="746"/>
      <c r="BQ49" s="746"/>
      <c r="BR49" s="746"/>
      <c r="BS49" s="746"/>
      <c r="BT49" s="746"/>
      <c r="BU49" s="746"/>
      <c r="BV49" s="746"/>
      <c r="BW49" s="746"/>
      <c r="BX49" s="746"/>
      <c r="BY49" s="746"/>
      <c r="BZ49" s="746"/>
      <c r="CA49" s="746"/>
      <c r="CB49" s="746"/>
      <c r="CC49" s="746"/>
      <c r="CD49" s="746"/>
      <c r="CE49" s="746"/>
      <c r="CF49" s="746"/>
      <c r="CG49" s="746"/>
      <c r="CH49" s="746"/>
      <c r="CI49" s="746"/>
      <c r="CJ49" s="746"/>
      <c r="CK49" s="746"/>
      <c r="CL49" s="746"/>
      <c r="CM49" s="746"/>
      <c r="CN49" s="746"/>
      <c r="CO49" s="746"/>
      <c r="CP49" s="746"/>
      <c r="CQ49" s="746"/>
      <c r="CR49" s="746"/>
      <c r="CS49" s="746"/>
      <c r="CT49" s="746"/>
      <c r="CU49" s="746"/>
      <c r="CV49" s="746"/>
      <c r="CW49" s="746"/>
      <c r="CX49" s="746"/>
      <c r="CY49" s="746"/>
      <c r="CZ49" s="746"/>
      <c r="DA49" s="746"/>
      <c r="DB49" s="746"/>
      <c r="DC49" s="746"/>
      <c r="DD49" s="746"/>
      <c r="DE49" s="746"/>
      <c r="DF49" s="746"/>
      <c r="DG49" s="746"/>
      <c r="DH49" s="746"/>
      <c r="DI49" s="746"/>
      <c r="DJ49" s="746"/>
      <c r="DK49" s="746"/>
      <c r="DL49" s="746"/>
      <c r="DM49" s="746"/>
      <c r="DN49" s="746"/>
      <c r="DO49" s="746"/>
      <c r="DP49" s="746"/>
      <c r="DQ49" s="746"/>
      <c r="DR49" s="746"/>
      <c r="DS49" s="746"/>
    </row>
    <row r="50" spans="1:9" s="438" customFormat="1" ht="16.5" customHeight="1">
      <c r="A50" s="240"/>
      <c r="B50" s="240"/>
      <c r="C50" s="240"/>
      <c r="D50" s="240"/>
      <c r="E50" s="240"/>
      <c r="F50" s="240"/>
      <c r="G50" s="241"/>
      <c r="H50" s="240"/>
      <c r="I50" s="240"/>
    </row>
    <row r="51" spans="1:123" s="925" customFormat="1" ht="16.5" customHeight="1">
      <c r="A51" s="1314"/>
      <c r="B51" s="1827" t="s">
        <v>831</v>
      </c>
      <c r="C51" s="1827"/>
      <c r="D51" s="1827"/>
      <c r="E51" s="1827"/>
      <c r="F51" s="1827"/>
      <c r="G51" s="1827"/>
      <c r="H51" s="1827"/>
      <c r="I51" s="1827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8"/>
      <c r="CD51" s="438"/>
      <c r="CE51" s="438"/>
      <c r="CF51" s="438"/>
      <c r="CG51" s="438"/>
      <c r="CH51" s="438"/>
      <c r="CI51" s="438"/>
      <c r="CJ51" s="438"/>
      <c r="CK51" s="438"/>
      <c r="CL51" s="438"/>
      <c r="CM51" s="438"/>
      <c r="CN51" s="438"/>
      <c r="CO51" s="438"/>
      <c r="CP51" s="438"/>
      <c r="CQ51" s="438"/>
      <c r="CR51" s="438"/>
      <c r="CS51" s="438"/>
      <c r="CT51" s="438"/>
      <c r="CU51" s="438"/>
      <c r="CV51" s="438"/>
      <c r="CW51" s="438"/>
      <c r="CX51" s="438"/>
      <c r="CY51" s="438"/>
      <c r="CZ51" s="438"/>
      <c r="DA51" s="438"/>
      <c r="DB51" s="438"/>
      <c r="DC51" s="438"/>
      <c r="DD51" s="438"/>
      <c r="DE51" s="438"/>
      <c r="DF51" s="438"/>
      <c r="DG51" s="438"/>
      <c r="DH51" s="438"/>
      <c r="DI51" s="438"/>
      <c r="DJ51" s="438"/>
      <c r="DK51" s="438"/>
      <c r="DL51" s="438"/>
      <c r="DM51" s="438"/>
      <c r="DN51" s="438"/>
      <c r="DO51" s="438"/>
      <c r="DP51" s="438"/>
      <c r="DQ51" s="438"/>
      <c r="DR51" s="438"/>
      <c r="DS51" s="438"/>
    </row>
    <row r="52" spans="1:123" s="923" customFormat="1" ht="16.5" customHeight="1">
      <c r="A52" s="337"/>
      <c r="B52" s="338"/>
      <c r="C52" s="338"/>
      <c r="D52" s="338"/>
      <c r="E52" s="338"/>
      <c r="F52" s="338"/>
      <c r="G52" s="338"/>
      <c r="H52" s="338"/>
      <c r="I52" s="320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6"/>
      <c r="V52" s="746"/>
      <c r="W52" s="746"/>
      <c r="X52" s="746"/>
      <c r="Y52" s="746"/>
      <c r="Z52" s="746"/>
      <c r="AA52" s="746"/>
      <c r="AB52" s="746"/>
      <c r="AC52" s="746"/>
      <c r="AD52" s="746"/>
      <c r="AE52" s="746"/>
      <c r="AF52" s="746"/>
      <c r="AG52" s="746"/>
      <c r="AH52" s="746"/>
      <c r="AI52" s="746"/>
      <c r="AJ52" s="746"/>
      <c r="AK52" s="746"/>
      <c r="AL52" s="746"/>
      <c r="AM52" s="746"/>
      <c r="AN52" s="746"/>
      <c r="AO52" s="746"/>
      <c r="AP52" s="746"/>
      <c r="AQ52" s="746"/>
      <c r="AR52" s="746"/>
      <c r="AS52" s="746"/>
      <c r="AT52" s="746"/>
      <c r="AU52" s="746"/>
      <c r="AV52" s="746"/>
      <c r="AW52" s="746"/>
      <c r="AX52" s="746"/>
      <c r="AY52" s="746"/>
      <c r="AZ52" s="746"/>
      <c r="BA52" s="746"/>
      <c r="BB52" s="746"/>
      <c r="BC52" s="746"/>
      <c r="BD52" s="746"/>
      <c r="BE52" s="746"/>
      <c r="BF52" s="746"/>
      <c r="BG52" s="746"/>
      <c r="BH52" s="746"/>
      <c r="BI52" s="746"/>
      <c r="BJ52" s="746"/>
      <c r="BK52" s="746"/>
      <c r="BL52" s="746"/>
      <c r="BM52" s="746"/>
      <c r="BN52" s="746"/>
      <c r="BO52" s="746"/>
      <c r="BP52" s="746"/>
      <c r="BQ52" s="746"/>
      <c r="BR52" s="746"/>
      <c r="BS52" s="746"/>
      <c r="BT52" s="746"/>
      <c r="BU52" s="746"/>
      <c r="BV52" s="746"/>
      <c r="BW52" s="746"/>
      <c r="BX52" s="746"/>
      <c r="BY52" s="746"/>
      <c r="BZ52" s="746"/>
      <c r="CA52" s="746"/>
      <c r="CB52" s="746"/>
      <c r="CC52" s="746"/>
      <c r="CD52" s="746"/>
      <c r="CE52" s="746"/>
      <c r="CF52" s="746"/>
      <c r="CG52" s="746"/>
      <c r="CH52" s="746"/>
      <c r="CI52" s="746"/>
      <c r="CJ52" s="746"/>
      <c r="CK52" s="746"/>
      <c r="CL52" s="746"/>
      <c r="CM52" s="746"/>
      <c r="CN52" s="746"/>
      <c r="CO52" s="746"/>
      <c r="CP52" s="746"/>
      <c r="CQ52" s="746"/>
      <c r="CR52" s="746"/>
      <c r="CS52" s="746"/>
      <c r="CT52" s="746"/>
      <c r="CU52" s="746"/>
      <c r="CV52" s="746"/>
      <c r="CW52" s="746"/>
      <c r="CX52" s="746"/>
      <c r="CY52" s="746"/>
      <c r="CZ52" s="746"/>
      <c r="DA52" s="746"/>
      <c r="DB52" s="746"/>
      <c r="DC52" s="746"/>
      <c r="DD52" s="746"/>
      <c r="DE52" s="746"/>
      <c r="DF52" s="746"/>
      <c r="DG52" s="746"/>
      <c r="DH52" s="746"/>
      <c r="DI52" s="746"/>
      <c r="DJ52" s="746"/>
      <c r="DK52" s="746"/>
      <c r="DL52" s="746"/>
      <c r="DM52" s="746"/>
      <c r="DN52" s="746"/>
      <c r="DO52" s="746"/>
      <c r="DP52" s="746"/>
      <c r="DQ52" s="746"/>
      <c r="DR52" s="746"/>
      <c r="DS52" s="746"/>
    </row>
    <row r="53" spans="1:9" ht="16.5" customHeight="1">
      <c r="A53" s="215"/>
      <c r="B53" s="248"/>
      <c r="C53" s="84">
        <v>21</v>
      </c>
      <c r="D53" s="1159" t="s">
        <v>39</v>
      </c>
      <c r="E53" s="1159" t="s">
        <v>41</v>
      </c>
      <c r="F53" s="593" t="s">
        <v>349</v>
      </c>
      <c r="G53" s="84" t="s">
        <v>243</v>
      </c>
      <c r="H53" s="1160">
        <v>120</v>
      </c>
      <c r="I53" s="1161">
        <f>TIME(8,0,0)</f>
        <v>0.3333333333333333</v>
      </c>
    </row>
    <row r="54" spans="1:123" s="923" customFormat="1" ht="16.5" customHeight="1">
      <c r="A54" s="250"/>
      <c r="B54" s="249"/>
      <c r="C54" s="12">
        <v>22</v>
      </c>
      <c r="D54" s="425"/>
      <c r="E54" s="425" t="s">
        <v>36</v>
      </c>
      <c r="F54" s="56" t="s">
        <v>351</v>
      </c>
      <c r="G54" s="12" t="s">
        <v>736</v>
      </c>
      <c r="H54" s="426">
        <v>30</v>
      </c>
      <c r="I54" s="1163">
        <f>I53+TIME(0,H53,0)</f>
        <v>0.41666666666666663</v>
      </c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746"/>
      <c r="AJ54" s="746"/>
      <c r="AK54" s="746"/>
      <c r="AL54" s="746"/>
      <c r="AM54" s="746"/>
      <c r="AN54" s="746"/>
      <c r="AO54" s="746"/>
      <c r="AP54" s="746"/>
      <c r="AQ54" s="746"/>
      <c r="AR54" s="746"/>
      <c r="AS54" s="746"/>
      <c r="AT54" s="746"/>
      <c r="AU54" s="746"/>
      <c r="AV54" s="746"/>
      <c r="AW54" s="746"/>
      <c r="AX54" s="746"/>
      <c r="AY54" s="746"/>
      <c r="AZ54" s="746"/>
      <c r="BA54" s="746"/>
      <c r="BB54" s="746"/>
      <c r="BC54" s="746"/>
      <c r="BD54" s="746"/>
      <c r="BE54" s="746"/>
      <c r="BF54" s="746"/>
      <c r="BG54" s="746"/>
      <c r="BH54" s="746"/>
      <c r="BI54" s="746"/>
      <c r="BJ54" s="746"/>
      <c r="BK54" s="746"/>
      <c r="BL54" s="746"/>
      <c r="BM54" s="746"/>
      <c r="BN54" s="746"/>
      <c r="BO54" s="746"/>
      <c r="BP54" s="746"/>
      <c r="BQ54" s="746"/>
      <c r="BR54" s="746"/>
      <c r="BS54" s="746"/>
      <c r="BT54" s="746"/>
      <c r="BU54" s="746"/>
      <c r="BV54" s="746"/>
      <c r="BW54" s="746"/>
      <c r="BX54" s="746"/>
      <c r="BY54" s="746"/>
      <c r="BZ54" s="746"/>
      <c r="CA54" s="746"/>
      <c r="CB54" s="746"/>
      <c r="CC54" s="746"/>
      <c r="CD54" s="746"/>
      <c r="CE54" s="746"/>
      <c r="CF54" s="746"/>
      <c r="CG54" s="746"/>
      <c r="CH54" s="746"/>
      <c r="CI54" s="746"/>
      <c r="CJ54" s="746"/>
      <c r="CK54" s="746"/>
      <c r="CL54" s="746"/>
      <c r="CM54" s="746"/>
      <c r="CN54" s="746"/>
      <c r="CO54" s="746"/>
      <c r="CP54" s="746"/>
      <c r="CQ54" s="746"/>
      <c r="CR54" s="746"/>
      <c r="CS54" s="746"/>
      <c r="CT54" s="746"/>
      <c r="CU54" s="746"/>
      <c r="CV54" s="746"/>
      <c r="CW54" s="746"/>
      <c r="CX54" s="746"/>
      <c r="CY54" s="746"/>
      <c r="CZ54" s="746"/>
      <c r="DA54" s="746"/>
      <c r="DB54" s="746"/>
      <c r="DC54" s="746"/>
      <c r="DD54" s="746"/>
      <c r="DE54" s="746"/>
      <c r="DF54" s="746"/>
      <c r="DG54" s="746"/>
      <c r="DH54" s="746"/>
      <c r="DI54" s="746"/>
      <c r="DJ54" s="746"/>
      <c r="DK54" s="746"/>
      <c r="DL54" s="746"/>
      <c r="DM54" s="746"/>
      <c r="DN54" s="746"/>
      <c r="DO54" s="746"/>
      <c r="DP54" s="746"/>
      <c r="DQ54" s="746"/>
      <c r="DR54" s="746"/>
      <c r="DS54" s="746"/>
    </row>
    <row r="55" spans="1:9" ht="16.5" customHeight="1">
      <c r="A55" s="215"/>
      <c r="B55" s="248"/>
      <c r="C55" s="84">
        <v>21</v>
      </c>
      <c r="D55" s="1159" t="s">
        <v>39</v>
      </c>
      <c r="E55" s="1159" t="s">
        <v>41</v>
      </c>
      <c r="F55" s="593" t="s">
        <v>351</v>
      </c>
      <c r="G55" s="84" t="s">
        <v>243</v>
      </c>
      <c r="H55" s="1160">
        <v>120</v>
      </c>
      <c r="I55" s="1161">
        <f>I54+TIME(0,H54,0)</f>
        <v>0.43749999999999994</v>
      </c>
    </row>
    <row r="56" spans="1:123" s="923" customFormat="1" ht="16.5" customHeight="1">
      <c r="A56" s="1165"/>
      <c r="B56" s="1166"/>
      <c r="C56" s="1167">
        <v>23</v>
      </c>
      <c r="D56" s="1166"/>
      <c r="E56" s="1166" t="s">
        <v>466</v>
      </c>
      <c r="F56" s="1168" t="s">
        <v>351</v>
      </c>
      <c r="G56" s="12" t="s">
        <v>736</v>
      </c>
      <c r="H56" s="1166">
        <v>60</v>
      </c>
      <c r="I56" s="1163">
        <f>I55+TIME(0,H55,0)</f>
        <v>0.5208333333333333</v>
      </c>
      <c r="J56" s="746"/>
      <c r="K56" s="746"/>
      <c r="L56" s="746"/>
      <c r="M56" s="746"/>
      <c r="N56" s="746"/>
      <c r="O56" s="746"/>
      <c r="P56" s="746"/>
      <c r="Q56" s="746"/>
      <c r="R56" s="746"/>
      <c r="S56" s="746"/>
      <c r="T56" s="746"/>
      <c r="U56" s="746"/>
      <c r="V56" s="746"/>
      <c r="W56" s="746"/>
      <c r="X56" s="746"/>
      <c r="Y56" s="746"/>
      <c r="Z56" s="746"/>
      <c r="AA56" s="746"/>
      <c r="AB56" s="746"/>
      <c r="AC56" s="746"/>
      <c r="AD56" s="746"/>
      <c r="AE56" s="746"/>
      <c r="AF56" s="746"/>
      <c r="AG56" s="746"/>
      <c r="AH56" s="746"/>
      <c r="AI56" s="746"/>
      <c r="AJ56" s="746"/>
      <c r="AK56" s="746"/>
      <c r="AL56" s="746"/>
      <c r="AM56" s="746"/>
      <c r="AN56" s="746"/>
      <c r="AO56" s="746"/>
      <c r="AP56" s="746"/>
      <c r="AQ56" s="746"/>
      <c r="AR56" s="746"/>
      <c r="AS56" s="746"/>
      <c r="AT56" s="746"/>
      <c r="AU56" s="746"/>
      <c r="AV56" s="746"/>
      <c r="AW56" s="746"/>
      <c r="AX56" s="746"/>
      <c r="AY56" s="746"/>
      <c r="AZ56" s="746"/>
      <c r="BA56" s="746"/>
      <c r="BB56" s="746"/>
      <c r="BC56" s="746"/>
      <c r="BD56" s="746"/>
      <c r="BE56" s="746"/>
      <c r="BF56" s="746"/>
      <c r="BG56" s="746"/>
      <c r="BH56" s="746"/>
      <c r="BI56" s="746"/>
      <c r="BJ56" s="746"/>
      <c r="BK56" s="746"/>
      <c r="BL56" s="746"/>
      <c r="BM56" s="746"/>
      <c r="BN56" s="746"/>
      <c r="BO56" s="746"/>
      <c r="BP56" s="746"/>
      <c r="BQ56" s="746"/>
      <c r="BR56" s="746"/>
      <c r="BS56" s="746"/>
      <c r="BT56" s="746"/>
      <c r="BU56" s="746"/>
      <c r="BV56" s="746"/>
      <c r="BW56" s="746"/>
      <c r="BX56" s="746"/>
      <c r="BY56" s="746"/>
      <c r="BZ56" s="746"/>
      <c r="CA56" s="746"/>
      <c r="CB56" s="746"/>
      <c r="CC56" s="746"/>
      <c r="CD56" s="746"/>
      <c r="CE56" s="746"/>
      <c r="CF56" s="746"/>
      <c r="CG56" s="746"/>
      <c r="CH56" s="746"/>
      <c r="CI56" s="746"/>
      <c r="CJ56" s="746"/>
      <c r="CK56" s="746"/>
      <c r="CL56" s="746"/>
      <c r="CM56" s="746"/>
      <c r="CN56" s="746"/>
      <c r="CO56" s="746"/>
      <c r="CP56" s="746"/>
      <c r="CQ56" s="746"/>
      <c r="CR56" s="746"/>
      <c r="CS56" s="746"/>
      <c r="CT56" s="746"/>
      <c r="CU56" s="746"/>
      <c r="CV56" s="746"/>
      <c r="CW56" s="746"/>
      <c r="CX56" s="746"/>
      <c r="CY56" s="746"/>
      <c r="CZ56" s="746"/>
      <c r="DA56" s="746"/>
      <c r="DB56" s="746"/>
      <c r="DC56" s="746"/>
      <c r="DD56" s="746"/>
      <c r="DE56" s="746"/>
      <c r="DF56" s="746"/>
      <c r="DG56" s="746"/>
      <c r="DH56" s="746"/>
      <c r="DI56" s="746"/>
      <c r="DJ56" s="746"/>
      <c r="DK56" s="746"/>
      <c r="DL56" s="746"/>
      <c r="DM56" s="746"/>
      <c r="DN56" s="746"/>
      <c r="DO56" s="746"/>
      <c r="DP56" s="746"/>
      <c r="DQ56" s="746"/>
      <c r="DR56" s="746"/>
      <c r="DS56" s="746"/>
    </row>
    <row r="57" spans="1:9" ht="16.5" customHeight="1">
      <c r="A57" s="215"/>
      <c r="B57" s="248"/>
      <c r="C57" s="84">
        <v>21</v>
      </c>
      <c r="D57" s="1159" t="s">
        <v>39</v>
      </c>
      <c r="E57" s="1159" t="s">
        <v>41</v>
      </c>
      <c r="F57" s="593" t="s">
        <v>351</v>
      </c>
      <c r="G57" s="84" t="s">
        <v>243</v>
      </c>
      <c r="H57" s="1160">
        <v>120</v>
      </c>
      <c r="I57" s="1161">
        <f>I56+TIME(0,H56,0)</f>
        <v>0.5624999999999999</v>
      </c>
    </row>
    <row r="58" spans="1:123" s="923" customFormat="1" ht="16.5" customHeight="1">
      <c r="A58" s="1165"/>
      <c r="B58" s="1166"/>
      <c r="C58" s="1167">
        <v>24</v>
      </c>
      <c r="D58" s="1166"/>
      <c r="E58" s="1166" t="s">
        <v>42</v>
      </c>
      <c r="F58" s="1168" t="s">
        <v>351</v>
      </c>
      <c r="G58" s="12" t="s">
        <v>736</v>
      </c>
      <c r="H58" s="1166"/>
      <c r="I58" s="1163">
        <f>I57+TIME(0,H57,0)</f>
        <v>0.6458333333333333</v>
      </c>
      <c r="J58" s="746"/>
      <c r="K58" s="746"/>
      <c r="L58" s="746"/>
      <c r="M58" s="746"/>
      <c r="N58" s="746"/>
      <c r="O58" s="746"/>
      <c r="P58" s="746"/>
      <c r="Q58" s="746"/>
      <c r="R58" s="746"/>
      <c r="S58" s="746"/>
      <c r="T58" s="746"/>
      <c r="U58" s="746"/>
      <c r="V58" s="746"/>
      <c r="W58" s="746"/>
      <c r="X58" s="746"/>
      <c r="Y58" s="746"/>
      <c r="Z58" s="746"/>
      <c r="AA58" s="746"/>
      <c r="AB58" s="746"/>
      <c r="AC58" s="746"/>
      <c r="AD58" s="746"/>
      <c r="AE58" s="746"/>
      <c r="AF58" s="746"/>
      <c r="AG58" s="746"/>
      <c r="AH58" s="746"/>
      <c r="AI58" s="746"/>
      <c r="AJ58" s="746"/>
      <c r="AK58" s="746"/>
      <c r="AL58" s="746"/>
      <c r="AM58" s="746"/>
      <c r="AN58" s="746"/>
      <c r="AO58" s="746"/>
      <c r="AP58" s="746"/>
      <c r="AQ58" s="746"/>
      <c r="AR58" s="746"/>
      <c r="AS58" s="746"/>
      <c r="AT58" s="746"/>
      <c r="AU58" s="746"/>
      <c r="AV58" s="746"/>
      <c r="AW58" s="746"/>
      <c r="AX58" s="746"/>
      <c r="AY58" s="746"/>
      <c r="AZ58" s="746"/>
      <c r="BA58" s="746"/>
      <c r="BB58" s="746"/>
      <c r="BC58" s="746"/>
      <c r="BD58" s="746"/>
      <c r="BE58" s="746"/>
      <c r="BF58" s="746"/>
      <c r="BG58" s="746"/>
      <c r="BH58" s="746"/>
      <c r="BI58" s="746"/>
      <c r="BJ58" s="746"/>
      <c r="BK58" s="746"/>
      <c r="BL58" s="746"/>
      <c r="BM58" s="746"/>
      <c r="BN58" s="746"/>
      <c r="BO58" s="746"/>
      <c r="BP58" s="746"/>
      <c r="BQ58" s="746"/>
      <c r="BR58" s="746"/>
      <c r="BS58" s="746"/>
      <c r="BT58" s="746"/>
      <c r="BU58" s="746"/>
      <c r="BV58" s="746"/>
      <c r="BW58" s="746"/>
      <c r="BX58" s="746"/>
      <c r="BY58" s="746"/>
      <c r="BZ58" s="746"/>
      <c r="CA58" s="746"/>
      <c r="CB58" s="746"/>
      <c r="CC58" s="746"/>
      <c r="CD58" s="746"/>
      <c r="CE58" s="746"/>
      <c r="CF58" s="746"/>
      <c r="CG58" s="746"/>
      <c r="CH58" s="746"/>
      <c r="CI58" s="746"/>
      <c r="CJ58" s="746"/>
      <c r="CK58" s="746"/>
      <c r="CL58" s="746"/>
      <c r="CM58" s="746"/>
      <c r="CN58" s="746"/>
      <c r="CO58" s="746"/>
      <c r="CP58" s="746"/>
      <c r="CQ58" s="746"/>
      <c r="CR58" s="746"/>
      <c r="CS58" s="746"/>
      <c r="CT58" s="746"/>
      <c r="CU58" s="746"/>
      <c r="CV58" s="746"/>
      <c r="CW58" s="746"/>
      <c r="CX58" s="746"/>
      <c r="CY58" s="746"/>
      <c r="CZ58" s="746"/>
      <c r="DA58" s="746"/>
      <c r="DB58" s="746"/>
      <c r="DC58" s="746"/>
      <c r="DD58" s="746"/>
      <c r="DE58" s="746"/>
      <c r="DF58" s="746"/>
      <c r="DG58" s="746"/>
      <c r="DH58" s="746"/>
      <c r="DI58" s="746"/>
      <c r="DJ58" s="746"/>
      <c r="DK58" s="746"/>
      <c r="DL58" s="746"/>
      <c r="DM58" s="746"/>
      <c r="DN58" s="746"/>
      <c r="DO58" s="746"/>
      <c r="DP58" s="746"/>
      <c r="DQ58" s="746"/>
      <c r="DR58" s="746"/>
      <c r="DS58" s="746"/>
    </row>
    <row r="60" spans="10:123" s="923" customFormat="1" ht="16.5" customHeight="1">
      <c r="J60" s="746"/>
      <c r="K60" s="746"/>
      <c r="L60" s="746"/>
      <c r="M60" s="746"/>
      <c r="N60" s="746"/>
      <c r="O60" s="746"/>
      <c r="P60" s="746"/>
      <c r="Q60" s="746"/>
      <c r="R60" s="746"/>
      <c r="S60" s="746"/>
      <c r="T60" s="746"/>
      <c r="U60" s="746"/>
      <c r="V60" s="746"/>
      <c r="W60" s="746"/>
      <c r="X60" s="746"/>
      <c r="Y60" s="746"/>
      <c r="Z60" s="746"/>
      <c r="AA60" s="746"/>
      <c r="AB60" s="746"/>
      <c r="AC60" s="746"/>
      <c r="AD60" s="746"/>
      <c r="AE60" s="746"/>
      <c r="AF60" s="746"/>
      <c r="AG60" s="746"/>
      <c r="AH60" s="746"/>
      <c r="AI60" s="746"/>
      <c r="AJ60" s="746"/>
      <c r="AK60" s="746"/>
      <c r="AL60" s="746"/>
      <c r="AM60" s="746"/>
      <c r="AN60" s="746"/>
      <c r="AO60" s="746"/>
      <c r="AP60" s="746"/>
      <c r="AQ60" s="746"/>
      <c r="AR60" s="746"/>
      <c r="AS60" s="746"/>
      <c r="AT60" s="746"/>
      <c r="AU60" s="746"/>
      <c r="AV60" s="746"/>
      <c r="AW60" s="746"/>
      <c r="AX60" s="746"/>
      <c r="AY60" s="746"/>
      <c r="AZ60" s="746"/>
      <c r="BA60" s="746"/>
      <c r="BB60" s="746"/>
      <c r="BC60" s="746"/>
      <c r="BD60" s="746"/>
      <c r="BE60" s="746"/>
      <c r="BF60" s="746"/>
      <c r="BG60" s="746"/>
      <c r="BH60" s="746"/>
      <c r="BI60" s="746"/>
      <c r="BJ60" s="746"/>
      <c r="BK60" s="746"/>
      <c r="BL60" s="746"/>
      <c r="BM60" s="746"/>
      <c r="BN60" s="746"/>
      <c r="BO60" s="746"/>
      <c r="BP60" s="746"/>
      <c r="BQ60" s="746"/>
      <c r="BR60" s="746"/>
      <c r="BS60" s="746"/>
      <c r="BT60" s="746"/>
      <c r="BU60" s="746"/>
      <c r="BV60" s="746"/>
      <c r="BW60" s="746"/>
      <c r="BX60" s="746"/>
      <c r="BY60" s="746"/>
      <c r="BZ60" s="746"/>
      <c r="CA60" s="746"/>
      <c r="CB60" s="746"/>
      <c r="CC60" s="746"/>
      <c r="CD60" s="746"/>
      <c r="CE60" s="746"/>
      <c r="CF60" s="746"/>
      <c r="CG60" s="746"/>
      <c r="CH60" s="746"/>
      <c r="CI60" s="746"/>
      <c r="CJ60" s="746"/>
      <c r="CK60" s="746"/>
      <c r="CL60" s="746"/>
      <c r="CM60" s="746"/>
      <c r="CN60" s="746"/>
      <c r="CO60" s="746"/>
      <c r="CP60" s="746"/>
      <c r="CQ60" s="746"/>
      <c r="CR60" s="746"/>
      <c r="CS60" s="746"/>
      <c r="CT60" s="746"/>
      <c r="CU60" s="746"/>
      <c r="CV60" s="746"/>
      <c r="CW60" s="746"/>
      <c r="CX60" s="746"/>
      <c r="CY60" s="746"/>
      <c r="CZ60" s="746"/>
      <c r="DA60" s="746"/>
      <c r="DB60" s="746"/>
      <c r="DC60" s="746"/>
      <c r="DD60" s="746"/>
      <c r="DE60" s="746"/>
      <c r="DF60" s="746"/>
      <c r="DG60" s="746"/>
      <c r="DH60" s="746"/>
      <c r="DI60" s="746"/>
      <c r="DJ60" s="746"/>
      <c r="DK60" s="746"/>
      <c r="DL60" s="746"/>
      <c r="DM60" s="746"/>
      <c r="DN60" s="746"/>
      <c r="DO60" s="746"/>
      <c r="DP60" s="746"/>
      <c r="DQ60" s="746"/>
      <c r="DR60" s="746"/>
      <c r="DS60" s="746"/>
    </row>
  </sheetData>
  <mergeCells count="7">
    <mergeCell ref="B51:I51"/>
    <mergeCell ref="B2:I2"/>
    <mergeCell ref="B3:I3"/>
    <mergeCell ref="B4:I4"/>
    <mergeCell ref="B13:I13"/>
    <mergeCell ref="B26:I26"/>
    <mergeCell ref="B40:I40"/>
  </mergeCells>
  <printOptions horizontalCentered="1"/>
  <pageMargins left="0.25" right="0.25" top="0.5" bottom="0.75" header="0.5" footer="0.5"/>
  <pageSetup fitToHeight="1" fitToWidth="1" horizontalDpi="600" verticalDpi="600" orientation="portrait" scale="62" r:id="rId1"/>
  <headerFooter alignWithMargins="0">
    <oddHeader>&amp;C&amp;F</oddHeader>
    <oddFooter>&amp;LPrepared by Matthew B. Shoemake, Chair, 802.11n TG&amp;C&amp;RPage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421875" style="0" customWidth="1"/>
    <col min="4" max="4" width="6.57421875" style="0" customWidth="1"/>
    <col min="5" max="5" width="89.421875" style="0" customWidth="1"/>
    <col min="6" max="6" width="3.57421875" style="0" customWidth="1"/>
    <col min="7" max="7" width="25.421875" style="0" customWidth="1"/>
    <col min="8" max="8" width="5.00390625" style="0" customWidth="1"/>
    <col min="9" max="9" width="10.7109375" style="0" customWidth="1"/>
  </cols>
  <sheetData>
    <row r="1" spans="1:9" s="907" customFormat="1" ht="16.5" customHeight="1">
      <c r="A1" s="356"/>
      <c r="B1" s="356"/>
      <c r="C1" s="356"/>
      <c r="D1" s="356"/>
      <c r="E1" s="356"/>
      <c r="F1" s="356"/>
      <c r="G1" s="356"/>
      <c r="H1" s="356"/>
      <c r="I1" s="356"/>
    </row>
    <row r="2" spans="1:9" s="907" customFormat="1" ht="16.5" customHeight="1">
      <c r="A2" s="358"/>
      <c r="B2" s="1837" t="s">
        <v>457</v>
      </c>
      <c r="C2" s="1837"/>
      <c r="D2" s="1837"/>
      <c r="E2" s="1837"/>
      <c r="F2" s="1837"/>
      <c r="G2" s="1837"/>
      <c r="H2" s="1837"/>
      <c r="I2" s="1837"/>
    </row>
    <row r="3" spans="1:9" s="746" customFormat="1" ht="16.5" customHeight="1">
      <c r="A3" s="324"/>
      <c r="B3" s="1833" t="s">
        <v>121</v>
      </c>
      <c r="C3" s="1833"/>
      <c r="D3" s="1833"/>
      <c r="E3" s="1833"/>
      <c r="F3" s="1833"/>
      <c r="G3" s="1833"/>
      <c r="H3" s="1833"/>
      <c r="I3" s="1833"/>
    </row>
    <row r="4" spans="1:9" s="908" customFormat="1" ht="16.5" customHeight="1">
      <c r="A4" s="351"/>
      <c r="B4" s="1834" t="s">
        <v>463</v>
      </c>
      <c r="C4" s="1834"/>
      <c r="D4" s="1834"/>
      <c r="E4" s="1834"/>
      <c r="F4" s="1834"/>
      <c r="G4" s="1834"/>
      <c r="H4" s="1834"/>
      <c r="I4" s="1834"/>
    </row>
    <row r="5" spans="2:9" s="89" customFormat="1" ht="16.5" customHeight="1">
      <c r="B5" s="340" t="s">
        <v>351</v>
      </c>
      <c r="C5" s="771" t="s">
        <v>398</v>
      </c>
      <c r="D5" s="342"/>
      <c r="E5" s="342"/>
      <c r="F5" s="342"/>
      <c r="G5" s="342"/>
      <c r="H5" s="342"/>
      <c r="I5" s="342"/>
    </row>
    <row r="6" spans="2:9" s="89" customFormat="1" ht="16.5" customHeight="1">
      <c r="B6" s="340" t="s">
        <v>351</v>
      </c>
      <c r="C6" s="771" t="s">
        <v>400</v>
      </c>
      <c r="D6" s="342"/>
      <c r="E6" s="342"/>
      <c r="F6" s="342"/>
      <c r="G6" s="342"/>
      <c r="H6" s="342"/>
      <c r="I6" s="342"/>
    </row>
    <row r="7" spans="2:9" s="89" customFormat="1" ht="16.5" customHeight="1">
      <c r="B7" s="340" t="s">
        <v>351</v>
      </c>
      <c r="C7" s="771" t="s">
        <v>586</v>
      </c>
      <c r="D7" s="342"/>
      <c r="E7" s="342"/>
      <c r="F7" s="342"/>
      <c r="G7" s="342"/>
      <c r="H7" s="342"/>
      <c r="I7" s="342"/>
    </row>
    <row r="8" spans="2:9" s="89" customFormat="1" ht="16.5" customHeight="1">
      <c r="B8" s="340" t="s">
        <v>351</v>
      </c>
      <c r="C8" s="771" t="s">
        <v>399</v>
      </c>
      <c r="D8" s="342"/>
      <c r="E8" s="342"/>
      <c r="F8" s="342"/>
      <c r="G8" s="342"/>
      <c r="H8" s="342"/>
      <c r="I8" s="342"/>
    </row>
    <row r="9" spans="1:9" s="438" customFormat="1" ht="16.5" customHeight="1">
      <c r="A9" s="240"/>
      <c r="B9" s="240"/>
      <c r="C9" s="240"/>
      <c r="D9" s="240"/>
      <c r="E9" s="240"/>
      <c r="F9" s="240"/>
      <c r="G9" s="240"/>
      <c r="H9" s="325"/>
      <c r="I9" s="241"/>
    </row>
    <row r="10" spans="1:9" s="438" customFormat="1" ht="16.5" customHeight="1">
      <c r="A10" s="3"/>
      <c r="B10" s="1433" t="s">
        <v>686</v>
      </c>
      <c r="C10" s="1433"/>
      <c r="D10" s="1433"/>
      <c r="E10" s="1433"/>
      <c r="F10" s="1433"/>
      <c r="G10" s="1433"/>
      <c r="H10" s="1433"/>
      <c r="I10" s="1433"/>
    </row>
    <row r="11" spans="1:9" s="746" customFormat="1" ht="16.5" customHeight="1">
      <c r="A11" s="250"/>
      <c r="B11" s="250"/>
      <c r="C11" s="250"/>
      <c r="D11" s="250"/>
      <c r="E11" s="320"/>
      <c r="F11" s="250"/>
      <c r="G11" s="250"/>
      <c r="H11" s="326"/>
      <c r="I11" s="250"/>
    </row>
    <row r="12" spans="1:9" ht="16.5" customHeight="1">
      <c r="A12" s="308"/>
      <c r="B12" s="308"/>
      <c r="C12" s="333">
        <v>1</v>
      </c>
      <c r="D12" s="334" t="s">
        <v>412</v>
      </c>
      <c r="E12" s="904" t="s">
        <v>4</v>
      </c>
      <c r="F12" s="309" t="s">
        <v>349</v>
      </c>
      <c r="G12" s="334" t="s">
        <v>385</v>
      </c>
      <c r="H12" s="335">
        <v>0</v>
      </c>
      <c r="I12" s="310">
        <f>TIME(8,0,0)</f>
        <v>0.3333333333333333</v>
      </c>
    </row>
    <row r="13" spans="1:9" s="746" customFormat="1" ht="16.5" customHeight="1">
      <c r="A13" s="256"/>
      <c r="B13" s="256"/>
      <c r="C13" s="330">
        <v>2</v>
      </c>
      <c r="D13" s="331" t="s">
        <v>411</v>
      </c>
      <c r="E13" s="905" t="s">
        <v>386</v>
      </c>
      <c r="F13" s="257" t="s">
        <v>349</v>
      </c>
      <c r="G13" s="331" t="s">
        <v>385</v>
      </c>
      <c r="H13" s="332">
        <v>5</v>
      </c>
      <c r="I13" s="258">
        <f aca="true" t="shared" si="0" ref="I13:I19">I12+TIME(0,H12,0)</f>
        <v>0.3333333333333333</v>
      </c>
    </row>
    <row r="14" spans="1:9" ht="16.5" customHeight="1">
      <c r="A14" s="308"/>
      <c r="B14" s="308"/>
      <c r="C14" s="333">
        <v>3</v>
      </c>
      <c r="D14" s="334" t="s">
        <v>411</v>
      </c>
      <c r="E14" s="904" t="s">
        <v>467</v>
      </c>
      <c r="F14" s="309" t="s">
        <v>349</v>
      </c>
      <c r="G14" s="334" t="s">
        <v>387</v>
      </c>
      <c r="H14" s="335">
        <v>45</v>
      </c>
      <c r="I14" s="310">
        <f t="shared" si="0"/>
        <v>0.3368055555555555</v>
      </c>
    </row>
    <row r="15" spans="1:9" s="746" customFormat="1" ht="16.5" customHeight="1">
      <c r="A15" s="256"/>
      <c r="B15" s="256"/>
      <c r="C15" s="330">
        <v>4</v>
      </c>
      <c r="D15" s="331" t="s">
        <v>411</v>
      </c>
      <c r="E15" s="905" t="s">
        <v>388</v>
      </c>
      <c r="F15" s="257" t="s">
        <v>349</v>
      </c>
      <c r="G15" s="331" t="s">
        <v>389</v>
      </c>
      <c r="H15" s="332">
        <v>15</v>
      </c>
      <c r="I15" s="258">
        <f t="shared" si="0"/>
        <v>0.3680555555555555</v>
      </c>
    </row>
    <row r="16" spans="1:9" ht="16.5" customHeight="1">
      <c r="A16" s="308"/>
      <c r="B16" s="308"/>
      <c r="C16" s="333">
        <v>5</v>
      </c>
      <c r="D16" s="334" t="s">
        <v>411</v>
      </c>
      <c r="E16" s="904" t="s">
        <v>390</v>
      </c>
      <c r="F16" s="309" t="s">
        <v>349</v>
      </c>
      <c r="G16" s="334" t="s">
        <v>391</v>
      </c>
      <c r="H16" s="335">
        <v>15</v>
      </c>
      <c r="I16" s="310">
        <f t="shared" si="0"/>
        <v>0.3784722222222222</v>
      </c>
    </row>
    <row r="17" spans="1:9" s="746" customFormat="1" ht="16.5" customHeight="1">
      <c r="A17" s="256"/>
      <c r="B17" s="256"/>
      <c r="C17" s="330">
        <v>10</v>
      </c>
      <c r="D17" s="331" t="s">
        <v>411</v>
      </c>
      <c r="E17" s="905" t="s">
        <v>587</v>
      </c>
      <c r="F17" s="257" t="s">
        <v>349</v>
      </c>
      <c r="G17" s="331" t="s">
        <v>331</v>
      </c>
      <c r="H17" s="332">
        <v>20</v>
      </c>
      <c r="I17" s="258">
        <f t="shared" si="0"/>
        <v>0.3888888888888889</v>
      </c>
    </row>
    <row r="18" spans="1:9" ht="16.5" customHeight="1">
      <c r="A18" s="308"/>
      <c r="B18" s="308"/>
      <c r="C18" s="333">
        <v>11</v>
      </c>
      <c r="D18" s="334" t="s">
        <v>411</v>
      </c>
      <c r="E18" s="906" t="s">
        <v>396</v>
      </c>
      <c r="F18" s="309" t="s">
        <v>349</v>
      </c>
      <c r="G18" s="334" t="s">
        <v>385</v>
      </c>
      <c r="H18" s="335">
        <v>20</v>
      </c>
      <c r="I18" s="310">
        <f t="shared" si="0"/>
        <v>0.4027777777777778</v>
      </c>
    </row>
    <row r="19" spans="1:9" s="746" customFormat="1" ht="16.5" customHeight="1">
      <c r="A19" s="256"/>
      <c r="B19" s="256"/>
      <c r="C19" s="330">
        <v>12</v>
      </c>
      <c r="D19" s="331" t="s">
        <v>411</v>
      </c>
      <c r="E19" s="859" t="s">
        <v>397</v>
      </c>
      <c r="F19" s="257" t="s">
        <v>349</v>
      </c>
      <c r="G19" s="331" t="s">
        <v>385</v>
      </c>
      <c r="H19" s="332"/>
      <c r="I19" s="258">
        <f t="shared" si="0"/>
        <v>0.4166666666666667</v>
      </c>
    </row>
    <row r="20" spans="1:9" ht="16.5" customHeight="1">
      <c r="A20" s="308"/>
      <c r="B20" s="308"/>
      <c r="C20" s="333"/>
      <c r="D20" s="334"/>
      <c r="E20" s="263"/>
      <c r="F20" s="309" t="s">
        <v>349</v>
      </c>
      <c r="G20" s="334"/>
      <c r="H20" s="335"/>
      <c r="I20" s="310"/>
    </row>
    <row r="21" spans="1:9" s="746" customFormat="1" ht="16.5" customHeight="1">
      <c r="A21" s="256"/>
      <c r="B21" s="256"/>
      <c r="C21" s="330"/>
      <c r="D21" s="331"/>
      <c r="E21" s="331"/>
      <c r="F21" s="331"/>
      <c r="G21" s="331"/>
      <c r="H21" s="332"/>
      <c r="I21" s="331"/>
    </row>
    <row r="22" spans="1:9" ht="16.5" customHeight="1">
      <c r="A22" s="308"/>
      <c r="B22" s="308"/>
      <c r="C22" s="333"/>
      <c r="D22" s="334" t="s">
        <v>442</v>
      </c>
      <c r="E22" s="334"/>
      <c r="F22" s="334" t="s">
        <v>443</v>
      </c>
      <c r="G22" s="334"/>
      <c r="H22" s="335"/>
      <c r="I22" s="334"/>
    </row>
    <row r="23" spans="1:9" s="746" customFormat="1" ht="16.5" customHeight="1">
      <c r="A23" s="256"/>
      <c r="B23" s="256"/>
      <c r="C23" s="330"/>
      <c r="D23" s="331" t="s">
        <v>444</v>
      </c>
      <c r="E23" s="331"/>
      <c r="F23" s="331" t="s">
        <v>445</v>
      </c>
      <c r="G23" s="331"/>
      <c r="H23" s="332"/>
      <c r="I23" s="331"/>
    </row>
    <row r="25" spans="1:9" s="438" customFormat="1" ht="16.5" customHeight="1">
      <c r="A25" s="240"/>
      <c r="B25" s="240"/>
      <c r="C25" s="240"/>
      <c r="D25" s="240"/>
      <c r="E25" s="240"/>
      <c r="F25" s="240"/>
      <c r="G25" s="240"/>
      <c r="H25" s="325"/>
      <c r="I25" s="241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88.281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59"/>
      <c r="B1" s="359"/>
      <c r="C1" s="359"/>
      <c r="D1" s="359"/>
      <c r="E1" s="359"/>
      <c r="F1" s="359"/>
      <c r="G1" s="359"/>
      <c r="H1" s="359"/>
      <c r="I1" s="360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</row>
    <row r="2" spans="1:97" ht="18">
      <c r="A2" s="361"/>
      <c r="B2" s="1838" t="s">
        <v>446</v>
      </c>
      <c r="C2" s="1838"/>
      <c r="D2" s="1838"/>
      <c r="E2" s="1838"/>
      <c r="F2" s="1838"/>
      <c r="G2" s="1838"/>
      <c r="H2" s="1838"/>
      <c r="I2" s="1838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</row>
    <row r="3" spans="1:97" ht="18">
      <c r="A3" s="324"/>
      <c r="B3" s="1833" t="s">
        <v>102</v>
      </c>
      <c r="C3" s="1833"/>
      <c r="D3" s="1833"/>
      <c r="E3" s="1833"/>
      <c r="F3" s="1833"/>
      <c r="G3" s="1833"/>
      <c r="H3" s="1833"/>
      <c r="I3" s="1833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</row>
    <row r="4" spans="1:97" ht="15.75">
      <c r="A4" s="445"/>
      <c r="B4" s="1831" t="s">
        <v>751</v>
      </c>
      <c r="C4" s="1831"/>
      <c r="D4" s="1831"/>
      <c r="E4" s="1831"/>
      <c r="F4" s="1831"/>
      <c r="G4" s="1831"/>
      <c r="H4" s="1831"/>
      <c r="I4" s="183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1:97" ht="15.75">
      <c r="A5" s="420"/>
      <c r="B5" s="421" t="s">
        <v>351</v>
      </c>
      <c r="C5" s="446" t="s">
        <v>762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1:97" ht="15.75">
      <c r="A6" s="420"/>
      <c r="B6" s="421" t="s">
        <v>351</v>
      </c>
      <c r="C6" s="446" t="s">
        <v>763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pans="1:97" ht="15.75">
      <c r="A7" s="420"/>
      <c r="B7" s="1226" t="s">
        <v>351</v>
      </c>
      <c r="C7" s="446" t="s">
        <v>764</v>
      </c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</row>
    <row r="8" spans="1:97" ht="15.75">
      <c r="A8" s="420"/>
      <c r="B8" s="421" t="s">
        <v>351</v>
      </c>
      <c r="C8" s="446" t="s">
        <v>765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</row>
    <row r="9" spans="1:97" ht="15.75">
      <c r="A9" s="420"/>
      <c r="B9" s="421" t="s">
        <v>351</v>
      </c>
      <c r="C9" s="446" t="s">
        <v>766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</row>
    <row r="10" spans="1:97" ht="15.75">
      <c r="A10" s="420"/>
      <c r="B10" s="421" t="s">
        <v>351</v>
      </c>
      <c r="C10" s="446" t="s">
        <v>767</v>
      </c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</row>
    <row r="11" spans="1:97" ht="20.25">
      <c r="A11" s="240"/>
      <c r="B11" s="240"/>
      <c r="C11" s="240"/>
      <c r="D11" s="240"/>
      <c r="E11" s="240"/>
      <c r="F11" s="240"/>
      <c r="G11" s="241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</row>
    <row r="12" spans="1:97" ht="18">
      <c r="A12" s="48"/>
      <c r="B12" s="1433" t="s">
        <v>768</v>
      </c>
      <c r="C12" s="1827"/>
      <c r="D12" s="1827"/>
      <c r="E12" s="1827"/>
      <c r="F12" s="1827"/>
      <c r="G12" s="1827"/>
      <c r="H12" s="1827"/>
      <c r="I12" s="1827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18">
      <c r="A13" s="10"/>
      <c r="B13" s="337"/>
      <c r="C13" s="338"/>
      <c r="D13" s="338"/>
      <c r="E13" s="338"/>
      <c r="F13" s="338"/>
      <c r="G13" s="338"/>
      <c r="H13" s="338"/>
      <c r="I13" s="338"/>
      <c r="J13" s="1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18">
      <c r="A14" s="312"/>
      <c r="B14" s="312"/>
      <c r="C14" s="448">
        <v>1</v>
      </c>
      <c r="D14" s="449" t="s">
        <v>348</v>
      </c>
      <c r="E14" s="450" t="s">
        <v>249</v>
      </c>
      <c r="F14" s="450" t="s">
        <v>349</v>
      </c>
      <c r="G14" s="450" t="s">
        <v>250</v>
      </c>
      <c r="H14" s="451">
        <v>1</v>
      </c>
      <c r="I14" s="452">
        <v>0.5625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</row>
    <row r="15" spans="1:97" ht="18">
      <c r="A15" s="252"/>
      <c r="B15" s="252"/>
      <c r="C15" s="454">
        <v>2</v>
      </c>
      <c r="D15" s="455" t="s">
        <v>348</v>
      </c>
      <c r="E15" s="455" t="s">
        <v>251</v>
      </c>
      <c r="F15" s="456" t="s">
        <v>349</v>
      </c>
      <c r="G15" s="456" t="s">
        <v>250</v>
      </c>
      <c r="H15" s="457">
        <v>1</v>
      </c>
      <c r="I15" s="458">
        <f aca="true" t="shared" si="0" ref="I15:I26">I14+TIME(0,H14,0)</f>
        <v>0.5631944444444444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</row>
    <row r="16" spans="1:97" s="770" customFormat="1" ht="18">
      <c r="A16" s="106"/>
      <c r="B16" s="106"/>
      <c r="C16" s="1151">
        <v>3</v>
      </c>
      <c r="D16" s="1152" t="s">
        <v>348</v>
      </c>
      <c r="E16" s="1153" t="s">
        <v>252</v>
      </c>
      <c r="F16" s="671" t="s">
        <v>349</v>
      </c>
      <c r="G16" s="671" t="s">
        <v>250</v>
      </c>
      <c r="H16" s="673">
        <v>2</v>
      </c>
      <c r="I16" s="674">
        <f t="shared" si="0"/>
        <v>0.5638888888888889</v>
      </c>
      <c r="J16" s="675"/>
      <c r="K16" s="675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</row>
    <row r="17" spans="1:97" ht="18">
      <c r="A17" s="252"/>
      <c r="B17" s="252"/>
      <c r="C17" s="462">
        <v>3.1</v>
      </c>
      <c r="D17" s="455" t="s">
        <v>348</v>
      </c>
      <c r="E17" s="463" t="s">
        <v>253</v>
      </c>
      <c r="F17" s="456" t="s">
        <v>349</v>
      </c>
      <c r="G17" s="456" t="s">
        <v>250</v>
      </c>
      <c r="H17" s="457">
        <v>1</v>
      </c>
      <c r="I17" s="458">
        <f t="shared" si="0"/>
        <v>0.5652777777777778</v>
      </c>
      <c r="J17" s="459"/>
      <c r="K17" s="459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</row>
    <row r="18" spans="1:24" s="770" customFormat="1" ht="18">
      <c r="A18" s="106"/>
      <c r="B18" s="106"/>
      <c r="C18" s="1151">
        <v>4</v>
      </c>
      <c r="D18" s="1152" t="s">
        <v>348</v>
      </c>
      <c r="E18" s="1154" t="s">
        <v>12</v>
      </c>
      <c r="F18" s="671" t="s">
        <v>349</v>
      </c>
      <c r="G18" s="671" t="s">
        <v>250</v>
      </c>
      <c r="H18" s="673">
        <v>3</v>
      </c>
      <c r="I18" s="674">
        <f t="shared" si="0"/>
        <v>0.5659722222222222</v>
      </c>
      <c r="J18" s="675"/>
      <c r="K18" s="675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</row>
    <row r="19" spans="1:24" ht="18">
      <c r="A19" s="252"/>
      <c r="B19" s="252"/>
      <c r="C19" s="465">
        <v>5</v>
      </c>
      <c r="D19" s="456" t="s">
        <v>412</v>
      </c>
      <c r="E19" s="456" t="s">
        <v>769</v>
      </c>
      <c r="F19" s="456" t="s">
        <v>349</v>
      </c>
      <c r="G19" s="456" t="s">
        <v>250</v>
      </c>
      <c r="H19" s="457">
        <v>5</v>
      </c>
      <c r="I19" s="458">
        <f t="shared" si="0"/>
        <v>0.5680555555555555</v>
      </c>
      <c r="J19" s="459"/>
      <c r="K19" s="459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</row>
    <row r="20" spans="1:24" s="770" customFormat="1" ht="18">
      <c r="A20" s="106"/>
      <c r="B20" s="106"/>
      <c r="C20" s="1155">
        <v>5.1</v>
      </c>
      <c r="D20" s="671" t="s">
        <v>412</v>
      </c>
      <c r="E20" s="1153" t="s">
        <v>770</v>
      </c>
      <c r="F20" s="671" t="s">
        <v>349</v>
      </c>
      <c r="G20" s="671" t="s">
        <v>250</v>
      </c>
      <c r="H20" s="673">
        <v>5</v>
      </c>
      <c r="I20" s="674">
        <f t="shared" si="0"/>
        <v>0.5715277777777777</v>
      </c>
      <c r="J20" s="675"/>
      <c r="K20" s="675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</row>
    <row r="21" spans="1:24" ht="18">
      <c r="A21" s="252"/>
      <c r="B21" s="252"/>
      <c r="C21" s="465">
        <v>5.2</v>
      </c>
      <c r="D21" s="456" t="s">
        <v>412</v>
      </c>
      <c r="E21" s="463" t="s">
        <v>21</v>
      </c>
      <c r="F21" s="456" t="s">
        <v>349</v>
      </c>
      <c r="G21" s="456" t="s">
        <v>250</v>
      </c>
      <c r="H21" s="457">
        <v>10</v>
      </c>
      <c r="I21" s="458">
        <f t="shared" si="0"/>
        <v>0.575</v>
      </c>
      <c r="J21" s="459"/>
      <c r="K21" s="459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52"/>
      <c r="W21" s="252"/>
      <c r="X21" s="252"/>
    </row>
    <row r="22" spans="1:24" s="770" customFormat="1" ht="15.75">
      <c r="A22" s="106"/>
      <c r="B22" s="106"/>
      <c r="C22" s="1155">
        <v>5.3</v>
      </c>
      <c r="D22" s="671" t="s">
        <v>411</v>
      </c>
      <c r="E22" s="671" t="s">
        <v>254</v>
      </c>
      <c r="F22" s="671" t="s">
        <v>349</v>
      </c>
      <c r="G22" s="671" t="s">
        <v>250</v>
      </c>
      <c r="H22" s="673">
        <v>1</v>
      </c>
      <c r="I22" s="674">
        <f t="shared" si="0"/>
        <v>0.5819444444444444</v>
      </c>
      <c r="J22" s="675"/>
      <c r="K22" s="675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ht="15.75">
      <c r="A23" s="252"/>
      <c r="B23" s="252"/>
      <c r="C23" s="465">
        <v>5.4</v>
      </c>
      <c r="D23" s="456" t="s">
        <v>411</v>
      </c>
      <c r="E23" s="456" t="s">
        <v>255</v>
      </c>
      <c r="F23" s="456" t="s">
        <v>349</v>
      </c>
      <c r="G23" s="249" t="s">
        <v>250</v>
      </c>
      <c r="H23" s="457">
        <v>1</v>
      </c>
      <c r="I23" s="458">
        <f t="shared" si="0"/>
        <v>0.5826388888888888</v>
      </c>
      <c r="J23" s="459"/>
      <c r="K23" s="459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</row>
    <row r="24" spans="1:24" s="770" customFormat="1" ht="15.75">
      <c r="A24" s="106"/>
      <c r="B24" s="106"/>
      <c r="C24" s="1155">
        <v>6.1</v>
      </c>
      <c r="D24" s="671" t="s">
        <v>409</v>
      </c>
      <c r="E24" s="671" t="s">
        <v>683</v>
      </c>
      <c r="F24" s="671" t="s">
        <v>256</v>
      </c>
      <c r="G24" s="671" t="s">
        <v>684</v>
      </c>
      <c r="H24" s="673">
        <v>45</v>
      </c>
      <c r="I24" s="674">
        <f t="shared" si="0"/>
        <v>0.5833333333333333</v>
      </c>
      <c r="J24" s="675"/>
      <c r="K24" s="67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</row>
    <row r="25" spans="1:24" ht="15.75">
      <c r="A25" s="252"/>
      <c r="B25" s="252"/>
      <c r="C25" s="465">
        <v>6.2</v>
      </c>
      <c r="D25" s="456" t="s">
        <v>409</v>
      </c>
      <c r="E25" s="456" t="s">
        <v>683</v>
      </c>
      <c r="F25" s="456" t="s">
        <v>349</v>
      </c>
      <c r="G25" s="249" t="s">
        <v>685</v>
      </c>
      <c r="H25" s="457">
        <v>45</v>
      </c>
      <c r="I25" s="458">
        <f t="shared" si="0"/>
        <v>0.6145833333333333</v>
      </c>
      <c r="J25" s="459"/>
      <c r="K25" s="459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s="770" customFormat="1" ht="15.75">
      <c r="A26" s="106"/>
      <c r="B26" s="106"/>
      <c r="C26" s="670">
        <v>7</v>
      </c>
      <c r="D26" s="671"/>
      <c r="E26" s="672" t="s">
        <v>257</v>
      </c>
      <c r="F26" s="671"/>
      <c r="G26" s="671" t="s">
        <v>250</v>
      </c>
      <c r="H26" s="673"/>
      <c r="I26" s="674">
        <f t="shared" si="0"/>
        <v>0.6458333333333333</v>
      </c>
      <c r="J26" s="675"/>
      <c r="K26" s="67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ht="15.75">
      <c r="A27" s="383"/>
      <c r="B27" s="383"/>
      <c r="C27" s="467"/>
      <c r="D27" s="468"/>
      <c r="E27" s="384"/>
      <c r="F27" s="468"/>
      <c r="G27" s="468"/>
      <c r="H27" s="469"/>
      <c r="I27" s="470"/>
      <c r="J27" s="471"/>
      <c r="K27" s="471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</row>
    <row r="28" spans="1:24" ht="18">
      <c r="A28" s="48"/>
      <c r="B28" s="1433" t="s">
        <v>771</v>
      </c>
      <c r="C28" s="1433"/>
      <c r="D28" s="1433"/>
      <c r="E28" s="1433"/>
      <c r="F28" s="1433"/>
      <c r="G28" s="1433"/>
      <c r="H28" s="1433"/>
      <c r="I28" s="1433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8">
      <c r="A29" s="10"/>
      <c r="B29" s="337"/>
      <c r="C29" s="337"/>
      <c r="D29" s="337"/>
      <c r="E29" s="337"/>
      <c r="F29" s="337"/>
      <c r="G29" s="337"/>
      <c r="H29" s="337"/>
      <c r="I29" s="337"/>
      <c r="J29" s="1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>
      <c r="A30" s="312"/>
      <c r="B30" s="312"/>
      <c r="C30" s="448">
        <v>8</v>
      </c>
      <c r="D30" s="449" t="s">
        <v>411</v>
      </c>
      <c r="E30" s="450" t="s">
        <v>772</v>
      </c>
      <c r="F30" s="450" t="s">
        <v>349</v>
      </c>
      <c r="G30" s="450" t="s">
        <v>773</v>
      </c>
      <c r="H30" s="451">
        <v>60</v>
      </c>
      <c r="I30" s="452">
        <v>0.6666666666666666</v>
      </c>
      <c r="J30" s="453"/>
      <c r="K30" s="453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</row>
    <row r="31" spans="1:24" ht="18">
      <c r="A31" s="252"/>
      <c r="B31" s="252"/>
      <c r="C31" s="454">
        <v>9</v>
      </c>
      <c r="D31" s="455" t="s">
        <v>411</v>
      </c>
      <c r="E31" s="456" t="s">
        <v>562</v>
      </c>
      <c r="F31" s="456" t="s">
        <v>349</v>
      </c>
      <c r="G31" s="456" t="s">
        <v>774</v>
      </c>
      <c r="H31" s="457">
        <v>55</v>
      </c>
      <c r="I31" s="458">
        <f>I30+TIME(0,H30,0)</f>
        <v>0.7083333333333333</v>
      </c>
      <c r="J31" s="459"/>
      <c r="K31" s="459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</row>
    <row r="32" spans="1:24" s="770" customFormat="1" ht="15.75">
      <c r="A32" s="106"/>
      <c r="B32" s="106"/>
      <c r="C32" s="670">
        <v>10</v>
      </c>
      <c r="D32" s="671"/>
      <c r="E32" s="672" t="s">
        <v>257</v>
      </c>
      <c r="F32" s="671" t="s">
        <v>349</v>
      </c>
      <c r="G32" s="671" t="s">
        <v>250</v>
      </c>
      <c r="H32" s="673">
        <v>5</v>
      </c>
      <c r="I32" s="674">
        <f>I31+TIME(0,H31,0)</f>
        <v>0.7465277777777777</v>
      </c>
      <c r="J32" s="675"/>
      <c r="K32" s="675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</row>
    <row r="33" spans="1:24" ht="18">
      <c r="A33" s="10"/>
      <c r="B33" s="337"/>
      <c r="C33" s="338"/>
      <c r="D33" s="338"/>
      <c r="E33" s="338"/>
      <c r="F33" s="338"/>
      <c r="G33" s="338"/>
      <c r="H33" s="338"/>
      <c r="I33" s="338"/>
      <c r="J33" s="1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383"/>
      <c r="B34" s="383"/>
      <c r="C34" s="467"/>
      <c r="D34" s="468"/>
      <c r="E34" s="384"/>
      <c r="F34" s="468"/>
      <c r="G34" s="468"/>
      <c r="H34" s="469"/>
      <c r="I34" s="470"/>
      <c r="J34" s="471"/>
      <c r="K34" s="471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</row>
    <row r="35" spans="1:24" ht="18">
      <c r="A35" s="242"/>
      <c r="B35" s="242"/>
      <c r="C35" s="250"/>
      <c r="D35" s="242"/>
      <c r="E35" s="242"/>
      <c r="F35" s="242"/>
      <c r="G35" s="242"/>
      <c r="H35" s="242"/>
      <c r="I35" s="242"/>
      <c r="J35" s="242"/>
      <c r="K35" s="242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</row>
    <row r="36" spans="1:24" ht="15.75">
      <c r="A36" s="383"/>
      <c r="B36" s="383"/>
      <c r="C36" s="467"/>
      <c r="D36" s="468"/>
      <c r="E36" s="384"/>
      <c r="F36" s="468"/>
      <c r="G36" s="468"/>
      <c r="H36" s="469"/>
      <c r="I36" s="470"/>
      <c r="J36" s="471"/>
      <c r="K36" s="471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</row>
    <row r="37" spans="1:24" ht="18">
      <c r="A37" s="48"/>
      <c r="B37" s="1433" t="s">
        <v>775</v>
      </c>
      <c r="C37" s="1433"/>
      <c r="D37" s="1433"/>
      <c r="E37" s="1433"/>
      <c r="F37" s="1433"/>
      <c r="G37" s="1433"/>
      <c r="H37" s="1433"/>
      <c r="I37" s="1433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>
      <c r="A38" s="10"/>
      <c r="B38" s="337"/>
      <c r="C38" s="337"/>
      <c r="D38" s="337"/>
      <c r="E38" s="337"/>
      <c r="F38" s="337"/>
      <c r="G38" s="337"/>
      <c r="H38" s="337"/>
      <c r="I38" s="337"/>
      <c r="J38" s="1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158" customFormat="1" ht="18">
      <c r="A39" s="106"/>
      <c r="B39" s="106"/>
      <c r="C39" s="1157">
        <v>14.1</v>
      </c>
      <c r="D39" s="1152" t="s">
        <v>411</v>
      </c>
      <c r="E39" s="450" t="s">
        <v>772</v>
      </c>
      <c r="F39" s="1153" t="s">
        <v>349</v>
      </c>
      <c r="G39" s="1153" t="s">
        <v>776</v>
      </c>
      <c r="H39" s="673">
        <v>30</v>
      </c>
      <c r="I39" s="674">
        <v>0.6666666666666666</v>
      </c>
      <c r="J39" s="675"/>
      <c r="K39" s="675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</row>
    <row r="40" spans="1:24" ht="18">
      <c r="A40" s="252"/>
      <c r="B40" s="252"/>
      <c r="C40" s="454">
        <v>14.2</v>
      </c>
      <c r="D40" s="455" t="s">
        <v>411</v>
      </c>
      <c r="E40" s="456" t="s">
        <v>562</v>
      </c>
      <c r="F40" s="456" t="s">
        <v>349</v>
      </c>
      <c r="G40" s="456"/>
      <c r="H40" s="457">
        <v>30</v>
      </c>
      <c r="I40" s="458">
        <f>I39+TIME(0,H39,0)</f>
        <v>0.6875</v>
      </c>
      <c r="J40" s="459"/>
      <c r="K40" s="459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1:24" s="770" customFormat="1" ht="14.25" customHeight="1">
      <c r="A41" s="106"/>
      <c r="B41" s="106"/>
      <c r="C41" s="1151">
        <v>14.3</v>
      </c>
      <c r="D41" s="1152" t="s">
        <v>411</v>
      </c>
      <c r="E41" s="1152" t="s">
        <v>772</v>
      </c>
      <c r="F41" s="671" t="s">
        <v>349</v>
      </c>
      <c r="G41" s="1156" t="s">
        <v>773</v>
      </c>
      <c r="H41" s="673">
        <v>30</v>
      </c>
      <c r="I41" s="674">
        <f>I40+TIME(0,H40,0)</f>
        <v>0.7083333333333334</v>
      </c>
      <c r="J41" s="675"/>
      <c r="K41" s="675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</row>
    <row r="42" spans="1:24" ht="18">
      <c r="A42" s="252"/>
      <c r="B42" s="252"/>
      <c r="C42" s="454">
        <v>14.4</v>
      </c>
      <c r="D42" s="455" t="s">
        <v>411</v>
      </c>
      <c r="E42" s="456" t="s">
        <v>562</v>
      </c>
      <c r="F42" s="456" t="s">
        <v>349</v>
      </c>
      <c r="G42" s="456"/>
      <c r="H42" s="457">
        <v>30</v>
      </c>
      <c r="I42" s="458">
        <f>I41+TIME(0,H41,0)</f>
        <v>0.7291666666666667</v>
      </c>
      <c r="J42" s="459"/>
      <c r="K42" s="459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</row>
    <row r="43" spans="1:24" s="770" customFormat="1" ht="15.75">
      <c r="A43" s="106"/>
      <c r="B43" s="106"/>
      <c r="C43" s="670">
        <v>15</v>
      </c>
      <c r="D43" s="671" t="s">
        <v>411</v>
      </c>
      <c r="E43" s="672" t="s">
        <v>257</v>
      </c>
      <c r="F43" s="671" t="s">
        <v>349</v>
      </c>
      <c r="G43" s="671" t="s">
        <v>250</v>
      </c>
      <c r="H43" s="673">
        <v>0</v>
      </c>
      <c r="I43" s="674">
        <f>I42+TIME(0,H42,0)</f>
        <v>0.7500000000000001</v>
      </c>
      <c r="J43" s="675"/>
      <c r="K43" s="675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3:24" ht="15.75"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</row>
    <row r="45" spans="1:24" ht="15.75">
      <c r="A45" s="383"/>
      <c r="B45" s="383"/>
      <c r="C45" s="467"/>
      <c r="D45" s="468"/>
      <c r="E45" s="384"/>
      <c r="F45" s="468"/>
      <c r="G45" s="468"/>
      <c r="H45" s="469"/>
      <c r="I45" s="470"/>
      <c r="J45" s="471"/>
      <c r="K45" s="471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</row>
    <row r="46" spans="1:24" ht="18">
      <c r="A46" s="48"/>
      <c r="B46" s="1433" t="s">
        <v>777</v>
      </c>
      <c r="C46" s="1433"/>
      <c r="D46" s="1433"/>
      <c r="E46" s="1433"/>
      <c r="F46" s="1433"/>
      <c r="G46" s="1433"/>
      <c r="H46" s="1433"/>
      <c r="I46" s="1433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37"/>
      <c r="C47" s="337"/>
      <c r="D47" s="337"/>
      <c r="E47" s="337"/>
      <c r="F47" s="337"/>
      <c r="G47" s="337"/>
      <c r="H47" s="337"/>
      <c r="I47" s="337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12"/>
      <c r="B48" s="312"/>
      <c r="C48" s="448">
        <v>15.1</v>
      </c>
      <c r="D48" s="449" t="s">
        <v>411</v>
      </c>
      <c r="E48" s="450" t="s">
        <v>562</v>
      </c>
      <c r="F48" s="450" t="s">
        <v>349</v>
      </c>
      <c r="G48" s="450"/>
      <c r="H48" s="451">
        <v>30</v>
      </c>
      <c r="I48" s="452">
        <v>0.8125</v>
      </c>
      <c r="J48" s="453"/>
      <c r="K48" s="453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</row>
    <row r="49" spans="1:24" ht="18">
      <c r="A49" s="252"/>
      <c r="B49" s="252"/>
      <c r="C49" s="454">
        <v>15.2</v>
      </c>
      <c r="D49" s="455" t="s">
        <v>411</v>
      </c>
      <c r="E49" s="455" t="s">
        <v>562</v>
      </c>
      <c r="F49" s="456" t="s">
        <v>349</v>
      </c>
      <c r="G49" s="456"/>
      <c r="H49" s="457">
        <v>30</v>
      </c>
      <c r="I49" s="458">
        <f>I48+TIME(0,H48,0)</f>
        <v>0.8333333333333334</v>
      </c>
      <c r="J49" s="459"/>
      <c r="K49" s="459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</row>
    <row r="50" spans="1:24" s="770" customFormat="1" ht="14.25" customHeight="1">
      <c r="A50" s="106"/>
      <c r="B50" s="106"/>
      <c r="C50" s="1151">
        <v>15.3</v>
      </c>
      <c r="D50" s="1152" t="s">
        <v>411</v>
      </c>
      <c r="E50" s="1152" t="s">
        <v>562</v>
      </c>
      <c r="F50" s="671" t="s">
        <v>349</v>
      </c>
      <c r="G50" s="1156"/>
      <c r="H50" s="673">
        <v>30</v>
      </c>
      <c r="I50" s="674">
        <f>I49+TIME(0,H49,0)</f>
        <v>0.8541666666666667</v>
      </c>
      <c r="J50" s="675"/>
      <c r="K50" s="675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</row>
    <row r="51" spans="1:24" ht="18">
      <c r="A51" s="252"/>
      <c r="B51" s="252"/>
      <c r="C51" s="454">
        <v>15.4</v>
      </c>
      <c r="D51" s="455" t="s">
        <v>411</v>
      </c>
      <c r="E51" s="455" t="s">
        <v>562</v>
      </c>
      <c r="F51" s="456" t="s">
        <v>349</v>
      </c>
      <c r="G51" s="456"/>
      <c r="H51" s="457">
        <v>30</v>
      </c>
      <c r="I51" s="458">
        <f>I50+TIME(0,H50,0)</f>
        <v>0.8750000000000001</v>
      </c>
      <c r="J51" s="459"/>
      <c r="K51" s="459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</row>
    <row r="52" spans="1:24" s="770" customFormat="1" ht="15.75">
      <c r="A52" s="106"/>
      <c r="B52" s="106"/>
      <c r="C52" s="670">
        <v>16</v>
      </c>
      <c r="D52" s="671" t="s">
        <v>411</v>
      </c>
      <c r="E52" s="672" t="s">
        <v>258</v>
      </c>
      <c r="F52" s="671" t="s">
        <v>349</v>
      </c>
      <c r="G52" s="671"/>
      <c r="H52" s="673">
        <v>0</v>
      </c>
      <c r="I52" s="674">
        <f>I51+TIME(0,H51,0)</f>
        <v>0.8958333333333335</v>
      </c>
      <c r="J52" s="675"/>
      <c r="K52" s="675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</row>
    <row r="53" s="746" customFormat="1" ht="15.75" customHeight="1"/>
    <row r="54" spans="3:24" ht="18">
      <c r="C54" s="214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</row>
    <row r="55" spans="3:24" ht="18">
      <c r="C55" s="214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</row>
    <row r="56" spans="3:24" ht="18">
      <c r="C56" s="214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</row>
    <row r="57" ht="18">
      <c r="C57" s="214"/>
    </row>
    <row r="58" ht="18">
      <c r="C58" s="214"/>
    </row>
    <row r="59" ht="18">
      <c r="C59" s="214"/>
    </row>
    <row r="60" ht="18">
      <c r="C60" s="214"/>
    </row>
    <row r="61" ht="18">
      <c r="C61" s="214"/>
    </row>
    <row r="62" ht="18">
      <c r="C62" s="214"/>
    </row>
    <row r="63" ht="18">
      <c r="C63" s="214"/>
    </row>
    <row r="64" ht="18">
      <c r="C64" s="214"/>
    </row>
    <row r="65" ht="18">
      <c r="C65" s="214"/>
    </row>
    <row r="66" ht="18">
      <c r="C66" s="214"/>
    </row>
    <row r="67" ht="18">
      <c r="C67" s="214"/>
    </row>
    <row r="68" ht="18">
      <c r="C68" s="214"/>
    </row>
    <row r="69" ht="18">
      <c r="C69" s="214"/>
    </row>
    <row r="70" ht="18">
      <c r="C70" s="214"/>
    </row>
    <row r="71" ht="18">
      <c r="C71" s="214"/>
    </row>
    <row r="72" ht="18">
      <c r="C72" s="214"/>
    </row>
    <row r="73" ht="18">
      <c r="C73" s="214"/>
    </row>
    <row r="74" ht="18">
      <c r="C74" s="214"/>
    </row>
    <row r="75" ht="18">
      <c r="C75" s="214"/>
    </row>
    <row r="76" ht="18">
      <c r="C76" s="214"/>
    </row>
    <row r="77" ht="18">
      <c r="C77" s="214"/>
    </row>
    <row r="78" ht="18">
      <c r="C78" s="214"/>
    </row>
    <row r="79" ht="18">
      <c r="C79" s="214"/>
    </row>
    <row r="80" ht="18">
      <c r="C80" s="214"/>
    </row>
  </sheetData>
  <mergeCells count="7">
    <mergeCell ref="B37:I37"/>
    <mergeCell ref="B46:I46"/>
    <mergeCell ref="B28:I28"/>
    <mergeCell ref="B2:I2"/>
    <mergeCell ref="B3:I3"/>
    <mergeCell ref="B4:I4"/>
    <mergeCell ref="B12:I12"/>
  </mergeCells>
  <printOptions/>
  <pageMargins left="0.75" right="0.75" top="0.73" bottom="1" header="0.5" footer="0.5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5.28125" style="215" customWidth="1"/>
    <col min="8" max="8" width="5.0039062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1069" customFormat="1" ht="15.75">
      <c r="I1" s="1070"/>
    </row>
    <row r="2" spans="2:9" s="1071" customFormat="1" ht="18">
      <c r="B2" s="1832" t="s">
        <v>537</v>
      </c>
      <c r="C2" s="1832"/>
      <c r="D2" s="1832"/>
      <c r="E2" s="1832"/>
      <c r="F2" s="1832"/>
      <c r="G2" s="1832"/>
      <c r="H2" s="1832"/>
      <c r="I2" s="1832"/>
    </row>
    <row r="3" spans="2:9" s="324" customFormat="1" ht="18">
      <c r="B3" s="1833" t="s">
        <v>633</v>
      </c>
      <c r="C3" s="1833"/>
      <c r="D3" s="1833"/>
      <c r="E3" s="1833"/>
      <c r="F3" s="1833"/>
      <c r="G3" s="1833"/>
      <c r="H3" s="1833"/>
      <c r="I3" s="1833"/>
    </row>
    <row r="4" spans="2:97" s="445" customFormat="1" ht="15.75">
      <c r="B4" s="1831" t="s">
        <v>632</v>
      </c>
      <c r="C4" s="1831"/>
      <c r="D4" s="1831"/>
      <c r="E4" s="1831"/>
      <c r="F4" s="1831"/>
      <c r="G4" s="1831"/>
      <c r="H4" s="1831"/>
      <c r="I4" s="183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5.75">
      <c r="B5" s="421" t="s">
        <v>351</v>
      </c>
      <c r="C5" s="446" t="s">
        <v>813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5.75">
      <c r="B6" s="421" t="s">
        <v>351</v>
      </c>
      <c r="C6" s="446" t="s">
        <v>814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="240" customFormat="1" ht="16.5" customHeight="1">
      <c r="G7" s="241"/>
    </row>
    <row r="8" spans="1:10" s="3" customFormat="1" ht="16.5" customHeight="1">
      <c r="A8" s="48"/>
      <c r="B8" s="1433" t="s">
        <v>815</v>
      </c>
      <c r="C8" s="1827"/>
      <c r="D8" s="1827"/>
      <c r="E8" s="1827"/>
      <c r="F8" s="1827"/>
      <c r="G8" s="1827"/>
      <c r="H8" s="1827"/>
      <c r="I8" s="1827"/>
      <c r="J8" s="2"/>
    </row>
    <row r="9" spans="2:10" s="10" customFormat="1" ht="16.5" customHeight="1">
      <c r="B9" s="337"/>
      <c r="C9" s="338"/>
      <c r="D9" s="338"/>
      <c r="E9" s="338"/>
      <c r="F9" s="338"/>
      <c r="G9" s="338"/>
      <c r="H9" s="338"/>
      <c r="I9" s="338"/>
      <c r="J9" s="13"/>
    </row>
    <row r="10" spans="3:24" s="312" customFormat="1" ht="16.5" customHeight="1">
      <c r="C10" s="448">
        <v>1</v>
      </c>
      <c r="D10" s="449" t="s">
        <v>348</v>
      </c>
      <c r="E10" s="450" t="s">
        <v>564</v>
      </c>
      <c r="F10" s="450" t="s">
        <v>349</v>
      </c>
      <c r="G10" s="450" t="s">
        <v>565</v>
      </c>
      <c r="H10" s="451">
        <v>1</v>
      </c>
      <c r="I10" s="452">
        <f>TIME(8,0,0)</f>
        <v>0.3333333333333333</v>
      </c>
      <c r="J10" s="453"/>
      <c r="K10" s="453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</row>
    <row r="11" spans="3:24" s="252" customFormat="1" ht="16.5" customHeight="1">
      <c r="C11" s="454">
        <v>2</v>
      </c>
      <c r="D11" s="455" t="s">
        <v>348</v>
      </c>
      <c r="E11" s="455" t="s">
        <v>566</v>
      </c>
      <c r="F11" s="456" t="s">
        <v>349</v>
      </c>
      <c r="G11" s="456" t="s">
        <v>565</v>
      </c>
      <c r="H11" s="457">
        <v>1</v>
      </c>
      <c r="I11" s="458">
        <f aca="true" t="shared" si="0" ref="I11:I17">I10+TIME(0,H10,0)</f>
        <v>0.33402777777777776</v>
      </c>
      <c r="J11" s="459"/>
      <c r="K11" s="4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3:24" s="312" customFormat="1" ht="16.5" customHeight="1">
      <c r="C12" s="460">
        <v>3</v>
      </c>
      <c r="D12" s="449" t="s">
        <v>348</v>
      </c>
      <c r="E12" s="464" t="s">
        <v>567</v>
      </c>
      <c r="F12" s="450" t="s">
        <v>349</v>
      </c>
      <c r="G12" s="450" t="s">
        <v>565</v>
      </c>
      <c r="H12" s="451">
        <v>7</v>
      </c>
      <c r="I12" s="452">
        <f t="shared" si="0"/>
        <v>0.3347222222222222</v>
      </c>
      <c r="J12" s="453"/>
      <c r="K12" s="453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</row>
    <row r="13" spans="3:24" s="252" customFormat="1" ht="16.5" customHeight="1">
      <c r="C13" s="454">
        <v>4</v>
      </c>
      <c r="D13" s="455" t="s">
        <v>348</v>
      </c>
      <c r="E13" s="463" t="s">
        <v>568</v>
      </c>
      <c r="F13" s="456" t="s">
        <v>349</v>
      </c>
      <c r="G13" s="456" t="s">
        <v>565</v>
      </c>
      <c r="H13" s="457">
        <v>5</v>
      </c>
      <c r="I13" s="458">
        <f t="shared" si="0"/>
        <v>0.3395833333333333</v>
      </c>
      <c r="J13" s="459"/>
      <c r="K13" s="459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3:24" s="312" customFormat="1" ht="16.5" customHeight="1">
      <c r="C14" s="466">
        <v>5</v>
      </c>
      <c r="D14" s="450" t="s">
        <v>412</v>
      </c>
      <c r="E14" s="450" t="s">
        <v>374</v>
      </c>
      <c r="F14" s="450" t="s">
        <v>349</v>
      </c>
      <c r="G14" s="450" t="s">
        <v>565</v>
      </c>
      <c r="H14" s="451">
        <v>5</v>
      </c>
      <c r="I14" s="452">
        <f t="shared" si="0"/>
        <v>0.3430555555555555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</row>
    <row r="15" spans="3:24" s="252" customFormat="1" ht="16.5" customHeight="1">
      <c r="C15" s="465">
        <v>6</v>
      </c>
      <c r="D15" s="456" t="s">
        <v>411</v>
      </c>
      <c r="E15" s="463" t="s">
        <v>262</v>
      </c>
      <c r="F15" s="456" t="s">
        <v>349</v>
      </c>
      <c r="G15" s="456" t="s">
        <v>569</v>
      </c>
      <c r="H15" s="457">
        <v>10</v>
      </c>
      <c r="I15" s="458">
        <f t="shared" si="0"/>
        <v>0.3465277777777777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3:11" s="312" customFormat="1" ht="15" customHeight="1">
      <c r="C16" s="448">
        <v>7</v>
      </c>
      <c r="D16" s="450" t="s">
        <v>411</v>
      </c>
      <c r="E16" s="561" t="s">
        <v>816</v>
      </c>
      <c r="F16" s="450" t="s">
        <v>349</v>
      </c>
      <c r="G16" s="450" t="s">
        <v>569</v>
      </c>
      <c r="H16" s="451">
        <v>91</v>
      </c>
      <c r="I16" s="452">
        <f t="shared" si="0"/>
        <v>0.35347222222222213</v>
      </c>
      <c r="J16" s="453"/>
      <c r="K16" s="453"/>
    </row>
    <row r="17" spans="3:11" s="252" customFormat="1" ht="15" customHeight="1">
      <c r="C17" s="911">
        <v>8</v>
      </c>
      <c r="D17" s="456" t="s">
        <v>348</v>
      </c>
      <c r="E17" s="910" t="s">
        <v>817</v>
      </c>
      <c r="F17" s="456" t="s">
        <v>349</v>
      </c>
      <c r="G17" s="456"/>
      <c r="H17" s="457">
        <v>60</v>
      </c>
      <c r="I17" s="458">
        <f t="shared" si="0"/>
        <v>0.4166666666666666</v>
      </c>
      <c r="J17" s="459"/>
      <c r="K17" s="459"/>
    </row>
    <row r="18" spans="3:11" s="383" customFormat="1" ht="16.5" customHeight="1">
      <c r="C18" s="467"/>
      <c r="D18" s="468"/>
      <c r="E18" s="384"/>
      <c r="F18" s="468"/>
      <c r="G18" s="468"/>
      <c r="H18" s="469"/>
      <c r="I18" s="470"/>
      <c r="J18" s="471"/>
      <c r="K18" s="471"/>
    </row>
    <row r="19" spans="1:10" s="3" customFormat="1" ht="16.5" customHeight="1">
      <c r="A19" s="48"/>
      <c r="B19" s="1433" t="s">
        <v>818</v>
      </c>
      <c r="C19" s="1827"/>
      <c r="D19" s="1827"/>
      <c r="E19" s="1827"/>
      <c r="F19" s="1827"/>
      <c r="G19" s="1827"/>
      <c r="H19" s="1827"/>
      <c r="I19" s="1827"/>
      <c r="J19" s="2"/>
    </row>
    <row r="20" spans="3:11" s="312" customFormat="1" ht="15" customHeight="1">
      <c r="C20" s="448">
        <v>9</v>
      </c>
      <c r="D20" s="450" t="s">
        <v>411</v>
      </c>
      <c r="E20" s="561" t="s">
        <v>819</v>
      </c>
      <c r="F20" s="450" t="s">
        <v>349</v>
      </c>
      <c r="G20" s="450" t="s">
        <v>569</v>
      </c>
      <c r="H20" s="451">
        <v>120</v>
      </c>
      <c r="I20" s="452">
        <f>TIME(13,30,0)</f>
        <v>0.5625</v>
      </c>
      <c r="J20" s="453"/>
      <c r="K20" s="453"/>
    </row>
    <row r="21" spans="3:11" s="252" customFormat="1" ht="15" customHeight="1">
      <c r="C21" s="911">
        <v>10</v>
      </c>
      <c r="D21" s="456" t="s">
        <v>348</v>
      </c>
      <c r="E21" s="910" t="s">
        <v>820</v>
      </c>
      <c r="F21" s="456" t="s">
        <v>349</v>
      </c>
      <c r="G21" s="456"/>
      <c r="H21" s="457">
        <v>0</v>
      </c>
      <c r="I21" s="458">
        <f>I20+TIME(0,H20,0)</f>
        <v>0.6458333333333334</v>
      </c>
      <c r="J21" s="459"/>
      <c r="K21" s="459"/>
    </row>
    <row r="22" spans="3:11" s="383" customFormat="1" ht="16.5" customHeight="1">
      <c r="C22" s="467"/>
      <c r="D22" s="468"/>
      <c r="E22" s="384"/>
      <c r="F22" s="468"/>
      <c r="G22" s="468"/>
      <c r="H22" s="469"/>
      <c r="I22" s="470"/>
      <c r="J22" s="471"/>
      <c r="K22" s="471"/>
    </row>
    <row r="23" spans="1:10" s="3" customFormat="1" ht="16.5" customHeight="1">
      <c r="A23" s="48"/>
      <c r="B23" s="1433" t="s">
        <v>821</v>
      </c>
      <c r="C23" s="1433"/>
      <c r="D23" s="1433"/>
      <c r="E23" s="1433"/>
      <c r="F23" s="1433"/>
      <c r="G23" s="1433"/>
      <c r="H23" s="1433"/>
      <c r="I23" s="1433"/>
      <c r="J23" s="2"/>
    </row>
    <row r="24" spans="3:24" s="312" customFormat="1" ht="16.5" customHeight="1">
      <c r="C24" s="460">
        <v>11</v>
      </c>
      <c r="D24" s="449" t="s">
        <v>411</v>
      </c>
      <c r="E24" s="561" t="s">
        <v>814</v>
      </c>
      <c r="F24" s="450" t="s">
        <v>349</v>
      </c>
      <c r="G24" s="450" t="s">
        <v>569</v>
      </c>
      <c r="H24" s="451">
        <v>120</v>
      </c>
      <c r="I24" s="452">
        <f>TIME(16,0,0)</f>
        <v>0.6666666666666666</v>
      </c>
      <c r="J24" s="453"/>
      <c r="K24" s="453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</row>
    <row r="25" spans="3:24" s="252" customFormat="1" ht="16.5" customHeight="1">
      <c r="C25" s="454">
        <v>12</v>
      </c>
      <c r="D25" s="455" t="s">
        <v>348</v>
      </c>
      <c r="E25" s="910" t="s">
        <v>13</v>
      </c>
      <c r="F25" s="456" t="s">
        <v>349</v>
      </c>
      <c r="G25" s="456"/>
      <c r="H25" s="457">
        <v>90</v>
      </c>
      <c r="I25" s="458">
        <f>I24+TIME(0,H24,0)</f>
        <v>0.75</v>
      </c>
      <c r="J25" s="459"/>
      <c r="K25" s="459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</row>
    <row r="26" spans="3:24" s="312" customFormat="1" ht="16.5" customHeight="1">
      <c r="C26" s="460">
        <v>13</v>
      </c>
      <c r="D26" s="449" t="s">
        <v>411</v>
      </c>
      <c r="E26" s="561" t="s">
        <v>814</v>
      </c>
      <c r="F26" s="450" t="s">
        <v>349</v>
      </c>
      <c r="G26" s="450" t="s">
        <v>569</v>
      </c>
      <c r="H26" s="451">
        <v>120</v>
      </c>
      <c r="I26" s="452">
        <f>I25+TIME(0,H25,0)</f>
        <v>0.8125</v>
      </c>
      <c r="J26" s="453"/>
      <c r="K26" s="453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</row>
    <row r="27" spans="3:24" s="252" customFormat="1" ht="16.5" customHeight="1">
      <c r="C27" s="454">
        <v>14</v>
      </c>
      <c r="D27" s="455" t="s">
        <v>348</v>
      </c>
      <c r="E27" s="910" t="s">
        <v>397</v>
      </c>
      <c r="F27" s="456" t="s">
        <v>349</v>
      </c>
      <c r="G27" s="456"/>
      <c r="H27" s="457">
        <v>0</v>
      </c>
      <c r="I27" s="458">
        <f>I26+TIME(0,H26,0)</f>
        <v>0.8958333333333334</v>
      </c>
      <c r="J27" s="459"/>
      <c r="K27" s="459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2:9" s="277" customFormat="1" ht="16.5" customHeight="1">
      <c r="B28" s="912"/>
      <c r="C28" s="912"/>
      <c r="D28" s="913"/>
      <c r="E28" s="913"/>
      <c r="F28" s="913"/>
      <c r="G28" s="913"/>
      <c r="H28" s="913"/>
      <c r="I28" s="913"/>
    </row>
    <row r="29" spans="2:9" s="23" customFormat="1" ht="16.5" customHeight="1">
      <c r="B29" s="19"/>
      <c r="C29" s="19" t="s">
        <v>346</v>
      </c>
      <c r="D29" s="22" t="s">
        <v>346</v>
      </c>
      <c r="E29" s="24" t="s">
        <v>414</v>
      </c>
      <c r="F29" s="22" t="s">
        <v>346</v>
      </c>
      <c r="G29" s="24"/>
      <c r="H29" s="58" t="s">
        <v>346</v>
      </c>
      <c r="I29" s="66" t="s">
        <v>346</v>
      </c>
    </row>
    <row r="30" spans="2:9" s="277" customFormat="1" ht="16.5" customHeight="1">
      <c r="B30" s="27"/>
      <c r="C30" s="27"/>
      <c r="D30" s="278"/>
      <c r="E30" s="278" t="s">
        <v>303</v>
      </c>
      <c r="F30" s="278"/>
      <c r="H30" s="913"/>
      <c r="I30" s="913"/>
    </row>
    <row r="31" s="676" customFormat="1" ht="18">
      <c r="C31" s="916"/>
    </row>
    <row r="32" s="914" customFormat="1" ht="18">
      <c r="C32" s="915"/>
    </row>
    <row r="33" s="914" customFormat="1" ht="18">
      <c r="C33" s="915"/>
    </row>
    <row r="34" ht="18">
      <c r="C34" s="214"/>
    </row>
    <row r="35" ht="18">
      <c r="C35" s="214"/>
    </row>
    <row r="36" ht="18">
      <c r="C36" s="214"/>
    </row>
    <row r="37" ht="18">
      <c r="C37" s="214"/>
    </row>
    <row r="38" ht="18">
      <c r="C38" s="214"/>
    </row>
    <row r="39" ht="18">
      <c r="C39" s="214"/>
    </row>
    <row r="40" ht="18">
      <c r="C40" s="214"/>
    </row>
    <row r="41" ht="18">
      <c r="C41" s="214"/>
    </row>
    <row r="42" ht="18">
      <c r="C42" s="214"/>
    </row>
    <row r="43" ht="18">
      <c r="C43" s="214"/>
    </row>
    <row r="44" ht="18">
      <c r="C44" s="214"/>
    </row>
    <row r="45" ht="18">
      <c r="C45" s="214"/>
    </row>
    <row r="46" ht="18">
      <c r="C46" s="214"/>
    </row>
    <row r="47" ht="18">
      <c r="C47" s="214"/>
    </row>
    <row r="48" ht="18">
      <c r="C48" s="214"/>
    </row>
    <row r="49" ht="18">
      <c r="C49" s="214"/>
    </row>
    <row r="50" ht="18">
      <c r="C50" s="214"/>
    </row>
    <row r="51" ht="18">
      <c r="C51" s="214"/>
    </row>
    <row r="52" ht="18">
      <c r="C52" s="214"/>
    </row>
    <row r="53" ht="18">
      <c r="C53" s="214"/>
    </row>
    <row r="54" ht="18">
      <c r="C54" s="214"/>
    </row>
  </sheetData>
  <mergeCells count="6">
    <mergeCell ref="B23:I23"/>
    <mergeCell ref="B2:I2"/>
    <mergeCell ref="B3:I3"/>
    <mergeCell ref="B4:I4"/>
    <mergeCell ref="B8:I8"/>
    <mergeCell ref="B19:I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918" customWidth="1"/>
    <col min="2" max="2" width="8.28125" style="918" customWidth="1"/>
    <col min="3" max="3" width="9.57421875" style="918" customWidth="1"/>
    <col min="4" max="14" width="9.140625" style="918" customWidth="1"/>
    <col min="15" max="15" width="9.57421875" style="918" customWidth="1"/>
    <col min="16" max="16384" width="9.140625" style="918" customWidth="1"/>
  </cols>
  <sheetData>
    <row r="1" ht="11.25" customHeight="1" thickBot="1">
      <c r="A1" s="1362"/>
    </row>
    <row r="2" spans="3:16" ht="17.25" customHeight="1" thickBot="1">
      <c r="C2" s="90" t="str">
        <f>'802.11 Cover'!$C$3</f>
        <v>PLENARY</v>
      </c>
      <c r="O2" s="217" t="str">
        <f>$C$2</f>
        <v>PLENARY</v>
      </c>
      <c r="P2" s="919"/>
    </row>
    <row r="3" spans="3:16" ht="12.75" customHeight="1">
      <c r="C3" s="1460" t="str">
        <f>'802.11 Cover'!$C$4</f>
        <v>R2</v>
      </c>
      <c r="O3" s="1460" t="str">
        <f>$C$3</f>
        <v>R2</v>
      </c>
      <c r="P3" s="920"/>
    </row>
    <row r="4" spans="3:15" ht="12.75" customHeight="1">
      <c r="C4" s="1461"/>
      <c r="O4" s="1461"/>
    </row>
    <row r="5" spans="3:15" ht="12.75" customHeight="1">
      <c r="C5" s="1461"/>
      <c r="O5" s="1461"/>
    </row>
    <row r="6" spans="3:15" ht="12.75" customHeight="1" thickBot="1">
      <c r="C6" s="1462"/>
      <c r="O6" s="1462"/>
    </row>
    <row r="7" ht="18" customHeight="1"/>
    <row r="9" ht="12.75">
      <c r="N9" s="1363" t="s">
        <v>902</v>
      </c>
    </row>
    <row r="13" ht="12.75"/>
    <row r="14" ht="12.75"/>
    <row r="15" ht="12.75"/>
    <row r="16" ht="12.75">
      <c r="O16" s="1463"/>
    </row>
    <row r="17" ht="12.75">
      <c r="O17" s="1463"/>
    </row>
    <row r="18" ht="12.75">
      <c r="O18" s="1463"/>
    </row>
    <row r="19" ht="12.75"/>
    <row r="20" ht="12.75"/>
    <row r="21" ht="12.75"/>
    <row r="22" ht="12.75">
      <c r="O22" s="1463"/>
    </row>
    <row r="23" ht="12.75">
      <c r="O23" s="1463"/>
    </row>
    <row r="24" ht="12.75">
      <c r="O24" s="1463"/>
    </row>
    <row r="25" ht="12.75"/>
    <row r="26" ht="12.75"/>
    <row r="27" ht="12.75"/>
    <row r="28" ht="12.75"/>
    <row r="29" ht="12.75"/>
    <row r="30" ht="12.75"/>
    <row r="31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tabColor indexed="49"/>
  </sheetPr>
  <dimension ref="A1:CS6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5.28125" style="215" customWidth="1"/>
    <col min="8" max="8" width="5.0039062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1305" customFormat="1" ht="16.5" customHeight="1">
      <c r="I1" s="1306"/>
    </row>
    <row r="2" spans="2:9" s="1307" customFormat="1" ht="16.5" customHeight="1">
      <c r="B2" s="1846" t="s">
        <v>630</v>
      </c>
      <c r="C2" s="1846"/>
      <c r="D2" s="1846"/>
      <c r="E2" s="1846"/>
      <c r="F2" s="1846"/>
      <c r="G2" s="1846"/>
      <c r="H2" s="1846"/>
      <c r="I2" s="1846"/>
    </row>
    <row r="3" spans="2:9" s="324" customFormat="1" ht="16.5" customHeight="1">
      <c r="B3" s="1833" t="s">
        <v>631</v>
      </c>
      <c r="C3" s="1833"/>
      <c r="D3" s="1833"/>
      <c r="E3" s="1833"/>
      <c r="F3" s="1833"/>
      <c r="G3" s="1833"/>
      <c r="H3" s="1833"/>
      <c r="I3" s="1833"/>
    </row>
    <row r="4" spans="2:97" s="445" customFormat="1" ht="16.5" customHeight="1">
      <c r="B4" s="1831" t="s">
        <v>749</v>
      </c>
      <c r="C4" s="1831"/>
      <c r="D4" s="1831"/>
      <c r="E4" s="1831"/>
      <c r="F4" s="1831"/>
      <c r="G4" s="1831"/>
      <c r="H4" s="1831"/>
      <c r="I4" s="183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421" t="s">
        <v>351</v>
      </c>
      <c r="C5" s="446" t="s">
        <v>784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6.5" customHeight="1">
      <c r="B6" s="421" t="s">
        <v>351</v>
      </c>
      <c r="C6" s="446" t="s">
        <v>785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pans="2:97" s="420" customFormat="1" ht="16.5" customHeight="1">
      <c r="B7" s="421" t="s">
        <v>351</v>
      </c>
      <c r="C7" s="446" t="s">
        <v>562</v>
      </c>
      <c r="D7" s="447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</row>
    <row r="8" s="240" customFormat="1" ht="16.5" customHeight="1">
      <c r="G8" s="241"/>
    </row>
    <row r="9" spans="1:10" s="3" customFormat="1" ht="16.5" customHeight="1">
      <c r="A9" s="48"/>
      <c r="B9" s="1433" t="s">
        <v>786</v>
      </c>
      <c r="C9" s="1827"/>
      <c r="D9" s="1827"/>
      <c r="E9" s="1827"/>
      <c r="F9" s="1827"/>
      <c r="G9" s="1827"/>
      <c r="H9" s="1827"/>
      <c r="I9" s="1827"/>
      <c r="J9" s="2"/>
    </row>
    <row r="10" spans="2:10" s="10" customFormat="1" ht="16.5" customHeight="1">
      <c r="B10" s="337"/>
      <c r="C10" s="338"/>
      <c r="D10" s="338"/>
      <c r="E10" s="338"/>
      <c r="F10" s="338"/>
      <c r="G10" s="338"/>
      <c r="H10" s="338"/>
      <c r="I10" s="338"/>
      <c r="J10" s="13"/>
    </row>
    <row r="11" spans="3:24" s="312" customFormat="1" ht="16.5" customHeight="1">
      <c r="C11" s="448">
        <v>1</v>
      </c>
      <c r="D11" s="449" t="s">
        <v>348</v>
      </c>
      <c r="E11" s="450" t="s">
        <v>787</v>
      </c>
      <c r="F11" s="450" t="s">
        <v>349</v>
      </c>
      <c r="G11" s="450" t="s">
        <v>565</v>
      </c>
      <c r="H11" s="451">
        <v>1</v>
      </c>
      <c r="I11" s="452">
        <f>TIME(19,30,0)</f>
        <v>0.8125</v>
      </c>
      <c r="J11" s="453"/>
      <c r="K11" s="453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</row>
    <row r="12" spans="3:24" s="252" customFormat="1" ht="16.5" customHeight="1">
      <c r="C12" s="454">
        <f aca="true" t="shared" si="0" ref="C12:C19">C11+1</f>
        <v>2</v>
      </c>
      <c r="D12" s="455" t="s">
        <v>412</v>
      </c>
      <c r="E12" s="455" t="s">
        <v>788</v>
      </c>
      <c r="F12" s="456" t="s">
        <v>349</v>
      </c>
      <c r="G12" s="456" t="s">
        <v>565</v>
      </c>
      <c r="H12" s="457">
        <v>1</v>
      </c>
      <c r="I12" s="458">
        <f>I11+TIME(0,H11,0)</f>
        <v>0.8131944444444444</v>
      </c>
      <c r="J12" s="459"/>
      <c r="K12" s="459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</row>
    <row r="13" spans="3:24" s="312" customFormat="1" ht="16.5" customHeight="1">
      <c r="C13" s="460">
        <f t="shared" si="0"/>
        <v>3</v>
      </c>
      <c r="D13" s="450" t="s">
        <v>409</v>
      </c>
      <c r="E13" s="461" t="s">
        <v>677</v>
      </c>
      <c r="F13" s="450" t="s">
        <v>349</v>
      </c>
      <c r="G13" s="450" t="s">
        <v>565</v>
      </c>
      <c r="H13" s="451">
        <v>4</v>
      </c>
      <c r="I13" s="452">
        <f>I16+TIME(0,H16,0)</f>
        <v>0.825</v>
      </c>
      <c r="J13" s="453"/>
      <c r="K13" s="453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</row>
    <row r="14" spans="3:24" s="252" customFormat="1" ht="16.5" customHeight="1">
      <c r="C14" s="454">
        <f t="shared" si="0"/>
        <v>4</v>
      </c>
      <c r="D14" s="455" t="s">
        <v>412</v>
      </c>
      <c r="E14" s="1364" t="s">
        <v>567</v>
      </c>
      <c r="F14" s="456" t="s">
        <v>349</v>
      </c>
      <c r="G14" s="456" t="s">
        <v>565</v>
      </c>
      <c r="H14" s="457">
        <v>4</v>
      </c>
      <c r="I14" s="458">
        <f>I12+TIME(0,H12,0)</f>
        <v>0.8138888888888889</v>
      </c>
      <c r="J14" s="459"/>
      <c r="K14" s="459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</row>
    <row r="15" spans="3:24" s="312" customFormat="1" ht="16.5" customHeight="1">
      <c r="C15" s="460">
        <f t="shared" si="0"/>
        <v>5</v>
      </c>
      <c r="D15" s="449" t="s">
        <v>412</v>
      </c>
      <c r="E15" s="461" t="s">
        <v>568</v>
      </c>
      <c r="F15" s="450" t="s">
        <v>349</v>
      </c>
      <c r="G15" s="450" t="s">
        <v>565</v>
      </c>
      <c r="H15" s="451">
        <v>4</v>
      </c>
      <c r="I15" s="452">
        <f>I14+TIME(0,H14,0)</f>
        <v>0.8166666666666667</v>
      </c>
      <c r="J15" s="453"/>
      <c r="K15" s="453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</row>
    <row r="16" spans="3:24" s="252" customFormat="1" ht="16.5" customHeight="1">
      <c r="C16" s="454">
        <f t="shared" si="0"/>
        <v>6</v>
      </c>
      <c r="D16" s="456" t="s">
        <v>409</v>
      </c>
      <c r="E16" s="456" t="s">
        <v>262</v>
      </c>
      <c r="F16" s="456" t="s">
        <v>349</v>
      </c>
      <c r="G16" s="456" t="s">
        <v>565</v>
      </c>
      <c r="H16" s="457">
        <v>8</v>
      </c>
      <c r="I16" s="458">
        <f>I15+TIME(0,H15,0)</f>
        <v>0.8194444444444444</v>
      </c>
      <c r="J16" s="459"/>
      <c r="K16" s="459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</row>
    <row r="17" spans="3:11" s="312" customFormat="1" ht="16.5" customHeight="1">
      <c r="C17" s="460">
        <f t="shared" si="0"/>
        <v>7</v>
      </c>
      <c r="D17" s="450" t="s">
        <v>409</v>
      </c>
      <c r="E17" s="561" t="s">
        <v>789</v>
      </c>
      <c r="F17" s="450" t="s">
        <v>349</v>
      </c>
      <c r="G17" s="450" t="s">
        <v>565</v>
      </c>
      <c r="H17" s="1365">
        <v>20</v>
      </c>
      <c r="I17" s="452">
        <f>I16+TIME(0,H16,0)</f>
        <v>0.825</v>
      </c>
      <c r="J17" s="453"/>
      <c r="K17" s="453"/>
    </row>
    <row r="18" spans="2:9" s="250" customFormat="1" ht="16.5" customHeight="1">
      <c r="B18" s="252"/>
      <c r="C18" s="454">
        <f t="shared" si="0"/>
        <v>8</v>
      </c>
      <c r="D18" s="456" t="s">
        <v>192</v>
      </c>
      <c r="E18" s="910" t="s">
        <v>790</v>
      </c>
      <c r="F18" s="456" t="s">
        <v>349</v>
      </c>
      <c r="G18" s="456" t="s">
        <v>569</v>
      </c>
      <c r="H18" s="1366">
        <v>82</v>
      </c>
      <c r="I18" s="458">
        <f>I17+TIME(0,H17,0)</f>
        <v>0.8388888888888888</v>
      </c>
    </row>
    <row r="19" spans="1:12" s="312" customFormat="1" ht="16.5" customHeight="1">
      <c r="A19" s="277"/>
      <c r="C19" s="460">
        <f t="shared" si="0"/>
        <v>9</v>
      </c>
      <c r="D19" s="450" t="s">
        <v>348</v>
      </c>
      <c r="E19" s="561" t="s">
        <v>791</v>
      </c>
      <c r="F19" s="450" t="s">
        <v>349</v>
      </c>
      <c r="G19" s="450"/>
      <c r="H19" s="451">
        <v>0</v>
      </c>
      <c r="I19" s="452">
        <f>I18+TIME(0,H18,0)</f>
        <v>0.8958333333333333</v>
      </c>
      <c r="J19" s="277"/>
      <c r="K19" s="277"/>
      <c r="L19" s="277"/>
    </row>
    <row r="20" spans="1:12" s="252" customFormat="1" ht="16.5" customHeight="1">
      <c r="A20" s="23"/>
      <c r="C20" s="454"/>
      <c r="D20" s="456"/>
      <c r="E20" s="910"/>
      <c r="F20" s="456"/>
      <c r="G20" s="456"/>
      <c r="H20" s="457"/>
      <c r="I20" s="458"/>
      <c r="J20" s="23"/>
      <c r="K20" s="23"/>
      <c r="L20" s="23"/>
    </row>
    <row r="21" s="240" customFormat="1" ht="16.5" customHeight="1">
      <c r="G21" s="241"/>
    </row>
    <row r="22" spans="1:10" s="3" customFormat="1" ht="16.5" customHeight="1">
      <c r="A22" s="48"/>
      <c r="B22" s="1433" t="s">
        <v>792</v>
      </c>
      <c r="C22" s="1827"/>
      <c r="D22" s="1827"/>
      <c r="E22" s="1827"/>
      <c r="F22" s="1827"/>
      <c r="G22" s="1827"/>
      <c r="H22" s="1827"/>
      <c r="I22" s="1827"/>
      <c r="J22" s="2"/>
    </row>
    <row r="23" spans="2:10" s="10" customFormat="1" ht="16.5" customHeight="1">
      <c r="B23" s="337"/>
      <c r="C23" s="1367"/>
      <c r="D23" s="338"/>
      <c r="E23" s="338"/>
      <c r="F23" s="338"/>
      <c r="G23" s="338"/>
      <c r="H23" s="338"/>
      <c r="I23" s="338"/>
      <c r="J23" s="13"/>
    </row>
    <row r="24" spans="2:10" s="221" customFormat="1" ht="16.5" customHeight="1">
      <c r="B24" s="1368"/>
      <c r="C24" s="1369">
        <f>C19+1</f>
        <v>10</v>
      </c>
      <c r="D24" s="449" t="s">
        <v>348</v>
      </c>
      <c r="E24" s="450" t="s">
        <v>787</v>
      </c>
      <c r="F24" s="450" t="s">
        <v>349</v>
      </c>
      <c r="G24" s="450" t="s">
        <v>565</v>
      </c>
      <c r="H24" s="451">
        <v>1</v>
      </c>
      <c r="I24" s="452">
        <f>TIME(8,0,0)</f>
        <v>0.3333333333333333</v>
      </c>
      <c r="J24" s="224"/>
    </row>
    <row r="25" spans="2:10" s="10" customFormat="1" ht="16.5" customHeight="1">
      <c r="B25" s="337"/>
      <c r="C25" s="1370">
        <v>11</v>
      </c>
      <c r="D25" s="456" t="s">
        <v>192</v>
      </c>
      <c r="E25" s="910" t="s">
        <v>793</v>
      </c>
      <c r="F25" s="456" t="s">
        <v>349</v>
      </c>
      <c r="G25" s="456" t="s">
        <v>569</v>
      </c>
      <c r="H25" s="1371">
        <v>119</v>
      </c>
      <c r="I25" s="458">
        <f>I24+TIME(0,H24,0)</f>
        <v>0.33402777777777776</v>
      </c>
      <c r="J25" s="13"/>
    </row>
    <row r="26" spans="2:10" s="221" customFormat="1" ht="16.5" customHeight="1">
      <c r="B26" s="1368"/>
      <c r="C26" s="1369">
        <v>12</v>
      </c>
      <c r="D26" s="450" t="s">
        <v>348</v>
      </c>
      <c r="E26" s="561" t="s">
        <v>794</v>
      </c>
      <c r="F26" s="450" t="s">
        <v>349</v>
      </c>
      <c r="G26" s="450"/>
      <c r="H26" s="1372">
        <v>0</v>
      </c>
      <c r="I26" s="452">
        <f>I25+TIME(0,H25,0)</f>
        <v>0.41666666666666663</v>
      </c>
      <c r="J26" s="224"/>
    </row>
    <row r="27" spans="2:10" s="10" customFormat="1" ht="16.5" customHeight="1">
      <c r="B27" s="337"/>
      <c r="C27" s="1370"/>
      <c r="D27" s="456"/>
      <c r="E27" s="910"/>
      <c r="F27" s="456"/>
      <c r="G27" s="456"/>
      <c r="H27" s="338"/>
      <c r="I27" s="338"/>
      <c r="J27" s="13"/>
    </row>
    <row r="28" s="240" customFormat="1" ht="16.5" customHeight="1">
      <c r="G28" s="241"/>
    </row>
    <row r="29" spans="1:10" s="3" customFormat="1" ht="16.5" customHeight="1">
      <c r="A29" s="48"/>
      <c r="B29" s="1433" t="s">
        <v>795</v>
      </c>
      <c r="C29" s="1827"/>
      <c r="D29" s="1827"/>
      <c r="E29" s="1827"/>
      <c r="F29" s="1827"/>
      <c r="G29" s="1827"/>
      <c r="H29" s="1827"/>
      <c r="I29" s="1827"/>
      <c r="J29" s="2"/>
    </row>
    <row r="30" spans="2:10" s="1373" customFormat="1" ht="16.5" customHeight="1">
      <c r="B30" s="1374"/>
      <c r="C30" s="1375"/>
      <c r="D30" s="1376"/>
      <c r="E30" s="1377"/>
      <c r="F30" s="1376"/>
      <c r="G30" s="1376"/>
      <c r="H30" s="1378"/>
      <c r="I30" s="1378"/>
      <c r="J30" s="1379"/>
    </row>
    <row r="31" spans="2:10" s="221" customFormat="1" ht="16.5" customHeight="1">
      <c r="B31" s="1368"/>
      <c r="C31" s="1369">
        <v>13</v>
      </c>
      <c r="D31" s="449" t="s">
        <v>348</v>
      </c>
      <c r="E31" s="450" t="s">
        <v>787</v>
      </c>
      <c r="F31" s="450" t="s">
        <v>349</v>
      </c>
      <c r="G31" s="450" t="s">
        <v>565</v>
      </c>
      <c r="H31" s="451">
        <v>1</v>
      </c>
      <c r="I31" s="452">
        <f>TIME(13,0,0)</f>
        <v>0.5416666666666666</v>
      </c>
      <c r="J31" s="224"/>
    </row>
    <row r="32" spans="2:10" s="10" customFormat="1" ht="16.5" customHeight="1">
      <c r="B32" s="337"/>
      <c r="C32" s="1370">
        <v>14</v>
      </c>
      <c r="D32" s="456" t="s">
        <v>411</v>
      </c>
      <c r="E32" s="910" t="s">
        <v>562</v>
      </c>
      <c r="F32" s="456" t="s">
        <v>349</v>
      </c>
      <c r="G32" s="456" t="s">
        <v>569</v>
      </c>
      <c r="H32" s="1371">
        <v>149</v>
      </c>
      <c r="I32" s="458">
        <f>I31+TIME(0,H31,0)</f>
        <v>0.5423611111111111</v>
      </c>
      <c r="J32" s="13"/>
    </row>
    <row r="33" spans="2:10" s="221" customFormat="1" ht="16.5" customHeight="1">
      <c r="B33" s="1368"/>
      <c r="C33" s="1369">
        <v>15</v>
      </c>
      <c r="D33" s="450" t="s">
        <v>409</v>
      </c>
      <c r="E33" s="561" t="s">
        <v>342</v>
      </c>
      <c r="F33" s="450" t="s">
        <v>349</v>
      </c>
      <c r="G33" s="450"/>
      <c r="H33" s="1372">
        <v>30</v>
      </c>
      <c r="I33" s="452">
        <f>I32+TIME(0,H32,0)</f>
        <v>0.6458333333333333</v>
      </c>
      <c r="J33" s="224"/>
    </row>
    <row r="34" spans="2:10" s="10" customFormat="1" ht="16.5" customHeight="1">
      <c r="B34" s="337"/>
      <c r="C34" s="1370">
        <v>16</v>
      </c>
      <c r="D34" s="456" t="s">
        <v>411</v>
      </c>
      <c r="E34" s="910" t="s">
        <v>562</v>
      </c>
      <c r="F34" s="456" t="s">
        <v>349</v>
      </c>
      <c r="G34" s="456" t="s">
        <v>569</v>
      </c>
      <c r="H34" s="1371">
        <v>120</v>
      </c>
      <c r="I34" s="458">
        <f>I33+TIME(0,H33,0)</f>
        <v>0.6666666666666666</v>
      </c>
      <c r="J34" s="13"/>
    </row>
    <row r="35" spans="2:10" s="221" customFormat="1" ht="16.5" customHeight="1">
      <c r="B35" s="1368"/>
      <c r="C35" s="1369">
        <v>17</v>
      </c>
      <c r="D35" s="450" t="s">
        <v>348</v>
      </c>
      <c r="E35" s="561" t="s">
        <v>397</v>
      </c>
      <c r="F35" s="450" t="s">
        <v>349</v>
      </c>
      <c r="G35" s="450"/>
      <c r="H35" s="1372">
        <v>0</v>
      </c>
      <c r="I35" s="452">
        <f>I34+TIME(0,H34,0)</f>
        <v>0.75</v>
      </c>
      <c r="J35" s="224"/>
    </row>
    <row r="36" spans="2:10" s="10" customFormat="1" ht="16.5" customHeight="1">
      <c r="B36" s="337"/>
      <c r="C36" s="1370"/>
      <c r="D36" s="456"/>
      <c r="E36" s="910"/>
      <c r="F36" s="456"/>
      <c r="G36" s="456"/>
      <c r="H36" s="1371"/>
      <c r="I36" s="458"/>
      <c r="J36" s="13"/>
    </row>
    <row r="37" spans="2:10" s="221" customFormat="1" ht="16.5" customHeight="1">
      <c r="B37" s="1368"/>
      <c r="C37" s="1369"/>
      <c r="D37" s="450"/>
      <c r="E37" s="561"/>
      <c r="F37" s="450"/>
      <c r="G37" s="450"/>
      <c r="H37" s="1372"/>
      <c r="I37" s="452"/>
      <c r="J37" s="224"/>
    </row>
    <row r="38" spans="2:9" s="23" customFormat="1" ht="16.5" customHeight="1">
      <c r="B38" s="19"/>
      <c r="C38" s="19" t="s">
        <v>346</v>
      </c>
      <c r="D38" s="22" t="s">
        <v>346</v>
      </c>
      <c r="E38" s="24" t="s">
        <v>414</v>
      </c>
      <c r="F38" s="22" t="s">
        <v>346</v>
      </c>
      <c r="G38" s="24"/>
      <c r="H38" s="58" t="s">
        <v>346</v>
      </c>
      <c r="I38" s="66" t="s">
        <v>346</v>
      </c>
    </row>
    <row r="39" spans="2:9" s="277" customFormat="1" ht="16.5" customHeight="1">
      <c r="B39" s="27"/>
      <c r="C39" s="27"/>
      <c r="D39" s="278"/>
      <c r="E39" s="278" t="s">
        <v>303</v>
      </c>
      <c r="F39" s="278"/>
      <c r="H39" s="913"/>
      <c r="I39" s="913"/>
    </row>
    <row r="40" s="676" customFormat="1" ht="16.5" customHeight="1">
      <c r="C40" s="916"/>
    </row>
    <row r="41" spans="1:9" s="438" customFormat="1" ht="16.5" customHeight="1">
      <c r="A41" s="240"/>
      <c r="B41" s="240"/>
      <c r="C41" s="240"/>
      <c r="D41" s="240"/>
      <c r="E41" s="240"/>
      <c r="F41" s="240"/>
      <c r="G41" s="240"/>
      <c r="H41" s="325"/>
      <c r="I41" s="241"/>
    </row>
    <row r="42" s="914" customFormat="1" ht="16.5" customHeight="1">
      <c r="C42" s="915"/>
    </row>
    <row r="43" s="914" customFormat="1" ht="16.5" customHeight="1">
      <c r="C43" s="915"/>
    </row>
    <row r="44" ht="16.5" customHeight="1">
      <c r="C44" s="214"/>
    </row>
    <row r="45" ht="16.5" customHeight="1">
      <c r="C45" s="214"/>
    </row>
    <row r="46" ht="16.5" customHeight="1">
      <c r="C46" s="214"/>
    </row>
    <row r="47" ht="16.5" customHeight="1">
      <c r="C47" s="214"/>
    </row>
    <row r="48" ht="16.5" customHeight="1">
      <c r="C48" s="214"/>
    </row>
    <row r="49" ht="16.5" customHeight="1">
      <c r="C49" s="214"/>
    </row>
    <row r="50" ht="16.5" customHeight="1">
      <c r="C50" s="214"/>
    </row>
    <row r="51" ht="16.5" customHeight="1">
      <c r="C51" s="214"/>
    </row>
    <row r="52" ht="16.5" customHeight="1">
      <c r="C52" s="214"/>
    </row>
    <row r="53" ht="16.5" customHeight="1">
      <c r="C53" s="214"/>
    </row>
    <row r="54" ht="16.5" customHeight="1">
      <c r="C54" s="214"/>
    </row>
    <row r="55" ht="16.5" customHeight="1">
      <c r="C55" s="214"/>
    </row>
    <row r="56" ht="16.5" customHeight="1">
      <c r="C56" s="214"/>
    </row>
    <row r="57" ht="16.5" customHeight="1">
      <c r="C57" s="214"/>
    </row>
    <row r="58" ht="16.5" customHeight="1">
      <c r="C58" s="214"/>
    </row>
    <row r="59" ht="16.5" customHeight="1">
      <c r="C59" s="214"/>
    </row>
    <row r="60" ht="16.5" customHeight="1">
      <c r="C60" s="214"/>
    </row>
    <row r="61" ht="16.5" customHeight="1">
      <c r="C61" s="214"/>
    </row>
    <row r="62" ht="16.5" customHeight="1">
      <c r="C62" s="214"/>
    </row>
    <row r="63" ht="16.5" customHeight="1">
      <c r="C63" s="214"/>
    </row>
    <row r="64" ht="16.5" customHeight="1">
      <c r="C64" s="214"/>
    </row>
  </sheetData>
  <mergeCells count="6">
    <mergeCell ref="B22:I22"/>
    <mergeCell ref="B29:I29"/>
    <mergeCell ref="B2:I2"/>
    <mergeCell ref="B3:I3"/>
    <mergeCell ref="B4:I4"/>
    <mergeCell ref="B9:I9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53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4.57421875" style="215" customWidth="1"/>
    <col min="8" max="8" width="5.710937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856" customFormat="1" ht="16.5" customHeight="1">
      <c r="I1" s="857"/>
    </row>
    <row r="2" spans="2:9" s="858" customFormat="1" ht="16.5" customHeight="1">
      <c r="B2" s="1847" t="s">
        <v>536</v>
      </c>
      <c r="C2" s="1847"/>
      <c r="D2" s="1847"/>
      <c r="E2" s="1847"/>
      <c r="F2" s="1847"/>
      <c r="G2" s="1847"/>
      <c r="H2" s="1847"/>
      <c r="I2" s="1847"/>
    </row>
    <row r="3" spans="2:9" s="324" customFormat="1" ht="16.5" customHeight="1">
      <c r="B3" s="1833" t="s">
        <v>747</v>
      </c>
      <c r="C3" s="1833"/>
      <c r="D3" s="1833"/>
      <c r="E3" s="1833"/>
      <c r="F3" s="1833"/>
      <c r="G3" s="1833"/>
      <c r="H3" s="1833"/>
      <c r="I3" s="1833"/>
    </row>
    <row r="4" spans="2:97" s="445" customFormat="1" ht="16.5" customHeight="1">
      <c r="B4" s="1831" t="s">
        <v>538</v>
      </c>
      <c r="C4" s="1831"/>
      <c r="D4" s="1831"/>
      <c r="E4" s="1831"/>
      <c r="F4" s="1831"/>
      <c r="G4" s="1831"/>
      <c r="H4" s="1831"/>
      <c r="I4" s="183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421" t="s">
        <v>351</v>
      </c>
      <c r="C5" s="446" t="s">
        <v>832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6.5" customHeight="1">
      <c r="B6" s="421" t="s">
        <v>351</v>
      </c>
      <c r="C6" s="446" t="s">
        <v>833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="240" customFormat="1" ht="16.5" customHeight="1">
      <c r="G7" s="241"/>
    </row>
    <row r="8" spans="1:10" s="3" customFormat="1" ht="16.5" customHeight="1">
      <c r="A8" s="48"/>
      <c r="B8" s="1433" t="s">
        <v>834</v>
      </c>
      <c r="C8" s="1827"/>
      <c r="D8" s="1827"/>
      <c r="E8" s="1827"/>
      <c r="F8" s="1827"/>
      <c r="G8" s="1827"/>
      <c r="H8" s="1827"/>
      <c r="I8" s="1827"/>
      <c r="J8" s="2"/>
    </row>
    <row r="9" spans="2:10" s="10" customFormat="1" ht="16.5" customHeight="1">
      <c r="B9" s="337"/>
      <c r="C9" s="338"/>
      <c r="D9" s="338"/>
      <c r="E9" s="338"/>
      <c r="F9" s="338"/>
      <c r="G9" s="338"/>
      <c r="H9" s="338"/>
      <c r="I9" s="338"/>
      <c r="J9" s="13"/>
    </row>
    <row r="10" spans="3:24" s="312" customFormat="1" ht="16.5" customHeight="1">
      <c r="C10" s="448">
        <v>1</v>
      </c>
      <c r="D10" s="449" t="s">
        <v>348</v>
      </c>
      <c r="E10" s="450" t="s">
        <v>448</v>
      </c>
      <c r="F10" s="450" t="s">
        <v>349</v>
      </c>
      <c r="G10" s="450" t="s">
        <v>449</v>
      </c>
      <c r="H10" s="451">
        <v>1</v>
      </c>
      <c r="I10" s="452">
        <f>TIME(19,0,0)</f>
        <v>0.7916666666666666</v>
      </c>
      <c r="J10" s="453"/>
      <c r="K10" s="453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</row>
    <row r="11" spans="3:24" s="252" customFormat="1" ht="16.5" customHeight="1">
      <c r="C11" s="454">
        <v>2</v>
      </c>
      <c r="D11" s="455" t="s">
        <v>348</v>
      </c>
      <c r="E11" s="455" t="s">
        <v>570</v>
      </c>
      <c r="F11" s="456" t="s">
        <v>349</v>
      </c>
      <c r="G11" s="456" t="s">
        <v>449</v>
      </c>
      <c r="H11" s="457">
        <v>1</v>
      </c>
      <c r="I11" s="458">
        <f aca="true" t="shared" si="0" ref="I11:I17">I10+TIME(0,H10,0)</f>
        <v>0.7923611111111111</v>
      </c>
      <c r="J11" s="459"/>
      <c r="K11" s="4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3:24" s="312" customFormat="1" ht="16.5" customHeight="1">
      <c r="C12" s="460">
        <v>3</v>
      </c>
      <c r="D12" s="449" t="s">
        <v>348</v>
      </c>
      <c r="E12" s="461" t="s">
        <v>252</v>
      </c>
      <c r="F12" s="450" t="s">
        <v>349</v>
      </c>
      <c r="G12" s="450" t="s">
        <v>449</v>
      </c>
      <c r="H12" s="451">
        <v>2</v>
      </c>
      <c r="I12" s="452">
        <f t="shared" si="0"/>
        <v>0.7930555555555555</v>
      </c>
      <c r="J12" s="453"/>
      <c r="K12" s="453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</row>
    <row r="13" spans="3:24" s="252" customFormat="1" ht="16.5" customHeight="1">
      <c r="C13" s="454">
        <v>4</v>
      </c>
      <c r="D13" s="455" t="s">
        <v>348</v>
      </c>
      <c r="E13" s="463" t="s">
        <v>571</v>
      </c>
      <c r="F13" s="456" t="s">
        <v>349</v>
      </c>
      <c r="G13" s="456" t="s">
        <v>449</v>
      </c>
      <c r="H13" s="457">
        <v>3</v>
      </c>
      <c r="I13" s="458">
        <f t="shared" si="0"/>
        <v>0.7944444444444444</v>
      </c>
      <c r="J13" s="459"/>
      <c r="K13" s="459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3:24" s="312" customFormat="1" ht="16.5" customHeight="1">
      <c r="C14" s="466">
        <v>5</v>
      </c>
      <c r="D14" s="450" t="s">
        <v>412</v>
      </c>
      <c r="E14" s="450" t="s">
        <v>835</v>
      </c>
      <c r="F14" s="450" t="s">
        <v>349</v>
      </c>
      <c r="G14" s="450" t="s">
        <v>449</v>
      </c>
      <c r="H14" s="451">
        <v>5</v>
      </c>
      <c r="I14" s="452">
        <f t="shared" si="0"/>
        <v>0.7965277777777777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</row>
    <row r="15" spans="3:24" s="252" customFormat="1" ht="16.5" customHeight="1">
      <c r="C15" s="465">
        <v>6</v>
      </c>
      <c r="D15" s="455" t="s">
        <v>412</v>
      </c>
      <c r="E15" s="463" t="s">
        <v>679</v>
      </c>
      <c r="F15" s="456" t="s">
        <v>256</v>
      </c>
      <c r="G15" s="456" t="s">
        <v>449</v>
      </c>
      <c r="H15" s="457">
        <v>30</v>
      </c>
      <c r="I15" s="458">
        <f t="shared" si="0"/>
        <v>0.7999999999999999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3:11" s="312" customFormat="1" ht="15.75" customHeight="1">
      <c r="C16" s="466">
        <v>7</v>
      </c>
      <c r="D16" s="449" t="s">
        <v>412</v>
      </c>
      <c r="E16" s="450" t="s">
        <v>836</v>
      </c>
      <c r="F16" s="450" t="s">
        <v>256</v>
      </c>
      <c r="G16" s="450" t="s">
        <v>450</v>
      </c>
      <c r="H16" s="451">
        <v>60</v>
      </c>
      <c r="I16" s="452">
        <f t="shared" si="0"/>
        <v>0.8208333333333333</v>
      </c>
      <c r="J16" s="453"/>
      <c r="K16" s="453"/>
    </row>
    <row r="17" spans="3:11" s="252" customFormat="1" ht="16.5" customHeight="1">
      <c r="C17" s="911">
        <v>8</v>
      </c>
      <c r="D17" s="456" t="s">
        <v>348</v>
      </c>
      <c r="E17" s="910" t="s">
        <v>257</v>
      </c>
      <c r="F17" s="456" t="s">
        <v>256</v>
      </c>
      <c r="G17" s="456" t="s">
        <v>449</v>
      </c>
      <c r="H17" s="457"/>
      <c r="I17" s="458">
        <f t="shared" si="0"/>
        <v>0.8624999999999999</v>
      </c>
      <c r="J17" s="459"/>
      <c r="K17" s="459"/>
    </row>
    <row r="18" spans="3:11" s="383" customFormat="1" ht="16.5" customHeight="1">
      <c r="C18" s="467"/>
      <c r="D18" s="468"/>
      <c r="E18" s="384"/>
      <c r="F18" s="468"/>
      <c r="G18" s="468"/>
      <c r="H18" s="469"/>
      <c r="I18" s="470"/>
      <c r="J18" s="471"/>
      <c r="K18" s="471"/>
    </row>
    <row r="19" spans="1:10" s="3" customFormat="1" ht="16.5" customHeight="1">
      <c r="A19" s="48"/>
      <c r="B19" s="1433" t="s">
        <v>837</v>
      </c>
      <c r="C19" s="1433"/>
      <c r="D19" s="1433"/>
      <c r="E19" s="1433"/>
      <c r="F19" s="1433"/>
      <c r="G19" s="1433"/>
      <c r="H19" s="1433"/>
      <c r="I19" s="1433"/>
      <c r="J19" s="2"/>
    </row>
    <row r="20" spans="3:24" s="252" customFormat="1" ht="16.5" customHeight="1">
      <c r="C20" s="454">
        <v>9</v>
      </c>
      <c r="D20" s="455" t="s">
        <v>348</v>
      </c>
      <c r="E20" s="455" t="s">
        <v>680</v>
      </c>
      <c r="F20" s="456" t="s">
        <v>349</v>
      </c>
      <c r="G20" s="456" t="s">
        <v>449</v>
      </c>
      <c r="H20" s="457">
        <v>1</v>
      </c>
      <c r="I20" s="458">
        <f>TIME(8,0,0)</f>
        <v>0.3333333333333333</v>
      </c>
      <c r="J20" s="459"/>
      <c r="K20" s="459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</row>
    <row r="21" spans="3:24" s="312" customFormat="1" ht="16.5" customHeight="1">
      <c r="C21" s="460">
        <v>10</v>
      </c>
      <c r="D21" s="449" t="s">
        <v>412</v>
      </c>
      <c r="E21" s="450" t="s">
        <v>838</v>
      </c>
      <c r="F21" s="450" t="s">
        <v>256</v>
      </c>
      <c r="G21" s="450" t="s">
        <v>450</v>
      </c>
      <c r="H21" s="451">
        <v>30</v>
      </c>
      <c r="I21" s="452">
        <f>I20+TIME(0,H20,0)</f>
        <v>0.33402777777777776</v>
      </c>
      <c r="J21" s="453"/>
      <c r="K21" s="453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</row>
    <row r="22" spans="3:11" s="252" customFormat="1" ht="16.5" customHeight="1">
      <c r="C22" s="465">
        <v>11</v>
      </c>
      <c r="D22" s="456" t="s">
        <v>412</v>
      </c>
      <c r="E22" s="456" t="s">
        <v>839</v>
      </c>
      <c r="F22" s="456" t="s">
        <v>256</v>
      </c>
      <c r="G22" s="456" t="s">
        <v>450</v>
      </c>
      <c r="H22" s="457">
        <v>60</v>
      </c>
      <c r="I22" s="458">
        <f>I21+TIME(0,H21,0)</f>
        <v>0.35486111111111107</v>
      </c>
      <c r="J22" s="459"/>
      <c r="K22" s="459"/>
    </row>
    <row r="23" spans="3:24" s="312" customFormat="1" ht="16.5" customHeight="1">
      <c r="C23" s="460">
        <v>12</v>
      </c>
      <c r="D23" s="449" t="s">
        <v>348</v>
      </c>
      <c r="E23" s="561" t="s">
        <v>257</v>
      </c>
      <c r="F23" s="450" t="s">
        <v>349</v>
      </c>
      <c r="G23" s="450" t="s">
        <v>449</v>
      </c>
      <c r="H23" s="451">
        <v>0</v>
      </c>
      <c r="I23" s="452">
        <f>I22+TIME(0,H22,0)</f>
        <v>0.39652777777777776</v>
      </c>
      <c r="J23" s="453"/>
      <c r="K23" s="453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</row>
    <row r="24" spans="3:11" s="383" customFormat="1" ht="16.5" customHeight="1">
      <c r="C24" s="467"/>
      <c r="D24" s="468"/>
      <c r="E24" s="384"/>
      <c r="F24" s="468"/>
      <c r="G24" s="468"/>
      <c r="H24" s="469"/>
      <c r="I24" s="470"/>
      <c r="J24" s="471"/>
      <c r="K24" s="471"/>
    </row>
    <row r="25" spans="1:10" s="3" customFormat="1" ht="16.5" customHeight="1">
      <c r="A25" s="48"/>
      <c r="B25" s="1433" t="s">
        <v>840</v>
      </c>
      <c r="C25" s="1433"/>
      <c r="D25" s="1433"/>
      <c r="E25" s="1433"/>
      <c r="F25" s="1433"/>
      <c r="G25" s="1433"/>
      <c r="H25" s="1433"/>
      <c r="I25" s="1433"/>
      <c r="J25" s="2"/>
    </row>
    <row r="26" spans="3:24" s="312" customFormat="1" ht="16.5" customHeight="1">
      <c r="C26" s="448">
        <v>13</v>
      </c>
      <c r="D26" s="449" t="s">
        <v>348</v>
      </c>
      <c r="E26" s="450" t="s">
        <v>680</v>
      </c>
      <c r="F26" s="450" t="s">
        <v>349</v>
      </c>
      <c r="G26" s="450" t="s">
        <v>449</v>
      </c>
      <c r="H26" s="451">
        <v>1</v>
      </c>
      <c r="I26" s="452">
        <f>TIME(13,30,0)</f>
        <v>0.5625</v>
      </c>
      <c r="J26" s="453"/>
      <c r="K26" s="453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</row>
    <row r="27" spans="3:11" s="252" customFormat="1" ht="16.5" customHeight="1">
      <c r="C27" s="465">
        <v>14</v>
      </c>
      <c r="D27" s="456" t="s">
        <v>411</v>
      </c>
      <c r="E27" s="456" t="s">
        <v>841</v>
      </c>
      <c r="F27" s="456" t="s">
        <v>256</v>
      </c>
      <c r="G27" s="456" t="s">
        <v>450</v>
      </c>
      <c r="H27" s="457">
        <v>90</v>
      </c>
      <c r="I27" s="458">
        <f>I26+TIME(0,H26,0)</f>
        <v>0.5631944444444444</v>
      </c>
      <c r="J27" s="459"/>
      <c r="K27" s="459"/>
    </row>
    <row r="28" spans="3:11" s="312" customFormat="1" ht="16.5" customHeight="1">
      <c r="C28" s="448">
        <v>15</v>
      </c>
      <c r="D28" s="450" t="s">
        <v>348</v>
      </c>
      <c r="E28" s="561" t="s">
        <v>257</v>
      </c>
      <c r="F28" s="450" t="s">
        <v>349</v>
      </c>
      <c r="G28" s="450" t="s">
        <v>449</v>
      </c>
      <c r="H28" s="451">
        <v>0</v>
      </c>
      <c r="I28" s="452">
        <f>I27+TIME(0,H27,0)</f>
        <v>0.6256944444444444</v>
      </c>
      <c r="J28" s="453"/>
      <c r="K28" s="453"/>
    </row>
    <row r="29" spans="3:11" s="383" customFormat="1" ht="16.5" customHeight="1">
      <c r="C29" s="467"/>
      <c r="D29" s="468"/>
      <c r="E29" s="384"/>
      <c r="F29" s="468"/>
      <c r="G29" s="468"/>
      <c r="H29" s="469"/>
      <c r="I29" s="470"/>
      <c r="J29" s="471"/>
      <c r="K29" s="471"/>
    </row>
    <row r="30" spans="1:10" s="3" customFormat="1" ht="16.5" customHeight="1">
      <c r="A30" s="48"/>
      <c r="B30" s="1433" t="s">
        <v>842</v>
      </c>
      <c r="C30" s="1433"/>
      <c r="D30" s="1433"/>
      <c r="E30" s="1433"/>
      <c r="F30" s="1433"/>
      <c r="G30" s="1433"/>
      <c r="H30" s="1433"/>
      <c r="I30" s="1433"/>
      <c r="J30" s="2"/>
    </row>
    <row r="31" spans="3:24" s="312" customFormat="1" ht="16.5" customHeight="1">
      <c r="C31" s="448">
        <v>16</v>
      </c>
      <c r="D31" s="449" t="s">
        <v>348</v>
      </c>
      <c r="E31" s="450" t="s">
        <v>680</v>
      </c>
      <c r="F31" s="450" t="s">
        <v>349</v>
      </c>
      <c r="G31" s="450" t="s">
        <v>449</v>
      </c>
      <c r="H31" s="451">
        <v>1</v>
      </c>
      <c r="I31" s="452">
        <f>TIME(16,0,0)</f>
        <v>0.6666666666666666</v>
      </c>
      <c r="J31" s="453"/>
      <c r="K31" s="453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</row>
    <row r="32" spans="3:11" s="252" customFormat="1" ht="16.5" customHeight="1">
      <c r="C32" s="465">
        <v>17</v>
      </c>
      <c r="D32" s="456" t="s">
        <v>411</v>
      </c>
      <c r="E32" s="456" t="s">
        <v>843</v>
      </c>
      <c r="F32" s="456" t="s">
        <v>256</v>
      </c>
      <c r="G32" s="456" t="s">
        <v>450</v>
      </c>
      <c r="H32" s="457">
        <v>90</v>
      </c>
      <c r="I32" s="458">
        <f>I31+TIME(0,H31,0)</f>
        <v>0.6673611111111111</v>
      </c>
      <c r="J32" s="459"/>
      <c r="K32" s="459"/>
    </row>
    <row r="33" spans="3:11" s="312" customFormat="1" ht="16.5" customHeight="1">
      <c r="C33" s="448">
        <v>18</v>
      </c>
      <c r="D33" s="450" t="s">
        <v>348</v>
      </c>
      <c r="E33" s="561" t="s">
        <v>258</v>
      </c>
      <c r="F33" s="450" t="s">
        <v>349</v>
      </c>
      <c r="G33" s="450" t="s">
        <v>449</v>
      </c>
      <c r="H33" s="451">
        <v>0</v>
      </c>
      <c r="I33" s="452">
        <f>I32+TIME(0,H32,0)</f>
        <v>0.7298611111111111</v>
      </c>
      <c r="J33" s="453"/>
      <c r="K33" s="453"/>
    </row>
    <row r="34" spans="3:24" s="252" customFormat="1" ht="16.5" customHeight="1">
      <c r="C34" s="911"/>
      <c r="D34" s="455"/>
      <c r="E34" s="456"/>
      <c r="F34" s="456"/>
      <c r="G34" s="456"/>
      <c r="H34" s="457"/>
      <c r="I34" s="458"/>
      <c r="J34" s="459"/>
      <c r="K34" s="459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</row>
    <row r="35" spans="3:24" s="312" customFormat="1" ht="16.5" customHeight="1">
      <c r="C35" s="223"/>
      <c r="D35" s="223" t="s">
        <v>270</v>
      </c>
      <c r="E35" s="450"/>
      <c r="F35" s="450"/>
      <c r="G35" s="450"/>
      <c r="H35" s="451"/>
      <c r="I35" s="452"/>
      <c r="J35" s="453"/>
      <c r="K35" s="453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</row>
    <row r="36" spans="3:24" s="252" customFormat="1" ht="16.5" customHeight="1">
      <c r="C36" s="12"/>
      <c r="D36" s="428" t="s">
        <v>268</v>
      </c>
      <c r="E36" s="456"/>
      <c r="F36" s="456"/>
      <c r="G36" s="456"/>
      <c r="H36" s="457"/>
      <c r="I36" s="458"/>
      <c r="J36" s="459"/>
      <c r="K36" s="459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</row>
    <row r="37" spans="2:9" s="277" customFormat="1" ht="16.5" customHeight="1">
      <c r="B37" s="912"/>
      <c r="C37" s="223" t="s">
        <v>346</v>
      </c>
      <c r="D37" s="433" t="s">
        <v>414</v>
      </c>
      <c r="E37" s="223"/>
      <c r="F37" s="223"/>
      <c r="G37" s="913"/>
      <c r="H37" s="913"/>
      <c r="I37" s="913"/>
    </row>
    <row r="38" spans="2:9" s="23" customFormat="1" ht="16.5" customHeight="1">
      <c r="B38" s="19"/>
      <c r="C38" s="425"/>
      <c r="D38" s="425" t="s">
        <v>267</v>
      </c>
      <c r="E38" s="12"/>
      <c r="F38" s="428"/>
      <c r="G38" s="24"/>
      <c r="H38" s="58"/>
      <c r="I38" s="66"/>
    </row>
    <row r="39" spans="2:9" s="277" customFormat="1" ht="16.5" customHeight="1">
      <c r="B39" s="27"/>
      <c r="C39" s="429"/>
      <c r="D39" s="433" t="s">
        <v>119</v>
      </c>
      <c r="E39" s="223" t="s">
        <v>346</v>
      </c>
      <c r="F39" s="433"/>
      <c r="H39" s="913"/>
      <c r="I39" s="913"/>
    </row>
    <row r="40" spans="3:6" s="676" customFormat="1" ht="16.5" customHeight="1">
      <c r="C40" s="424"/>
      <c r="D40" s="425" t="s">
        <v>271</v>
      </c>
      <c r="E40" s="425"/>
      <c r="F40" s="425"/>
    </row>
    <row r="41" spans="3:6" s="875" customFormat="1" ht="16.5" customHeight="1">
      <c r="C41" s="429"/>
      <c r="D41" s="433" t="s">
        <v>272</v>
      </c>
      <c r="E41" s="429"/>
      <c r="F41" s="433"/>
    </row>
    <row r="42" spans="3:6" s="676" customFormat="1" ht="16.5" customHeight="1">
      <c r="C42" s="916"/>
      <c r="E42" s="424"/>
      <c r="F42" s="425"/>
    </row>
    <row r="43" spans="1:9" s="438" customFormat="1" ht="16.5" customHeight="1">
      <c r="A43" s="240"/>
      <c r="B43" s="240"/>
      <c r="C43" s="240"/>
      <c r="D43" s="240"/>
      <c r="E43" s="240"/>
      <c r="F43" s="240"/>
      <c r="G43" s="240"/>
      <c r="H43" s="325"/>
      <c r="I43" s="241"/>
    </row>
    <row r="44" ht="16.5" customHeight="1">
      <c r="C44" s="214"/>
    </row>
    <row r="45" ht="16.5" customHeight="1">
      <c r="C45" s="214"/>
    </row>
    <row r="46" ht="16.5" customHeight="1">
      <c r="C46" s="214"/>
    </row>
    <row r="47" ht="16.5" customHeight="1">
      <c r="C47" s="214"/>
    </row>
    <row r="48" ht="16.5" customHeight="1">
      <c r="C48" s="214"/>
    </row>
    <row r="49" ht="16.5" customHeight="1">
      <c r="C49" s="214"/>
    </row>
    <row r="50" ht="16.5" customHeight="1">
      <c r="C50" s="214"/>
    </row>
    <row r="51" ht="16.5" customHeight="1">
      <c r="C51" s="214"/>
    </row>
    <row r="52" ht="16.5" customHeight="1">
      <c r="C52" s="214"/>
    </row>
    <row r="53" ht="16.5" customHeight="1">
      <c r="C53" s="214"/>
    </row>
    <row r="54" ht="16.5" customHeight="1">
      <c r="C54" s="214"/>
    </row>
    <row r="55" ht="16.5" customHeight="1">
      <c r="C55" s="214"/>
    </row>
    <row r="56" ht="16.5" customHeight="1">
      <c r="C56" s="214"/>
    </row>
    <row r="57" ht="16.5" customHeight="1">
      <c r="C57" s="214"/>
    </row>
    <row r="58" ht="16.5" customHeight="1">
      <c r="C58" s="214"/>
    </row>
    <row r="59" ht="16.5" customHeight="1">
      <c r="C59" s="214"/>
    </row>
    <row r="60" ht="16.5" customHeight="1">
      <c r="C60" s="214"/>
    </row>
    <row r="61" ht="16.5" customHeight="1">
      <c r="C61" s="214"/>
    </row>
    <row r="62" ht="16.5" customHeight="1">
      <c r="C62" s="214"/>
    </row>
    <row r="63" ht="16.5" customHeight="1">
      <c r="C63" s="214"/>
    </row>
  </sheetData>
  <sheetProtection selectLockedCells="1" selectUnlockedCells="1"/>
  <mergeCells count="7">
    <mergeCell ref="B30:I30"/>
    <mergeCell ref="B25:I25"/>
    <mergeCell ref="B19:I19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50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5" customWidth="1"/>
    <col min="2" max="2" width="3.7109375" style="215" customWidth="1"/>
    <col min="3" max="3" width="8.57421875" style="215" customWidth="1"/>
    <col min="4" max="4" width="6.421875" style="215" customWidth="1"/>
    <col min="5" max="5" width="88.421875" style="215" customWidth="1"/>
    <col min="6" max="6" width="3.57421875" style="215" customWidth="1"/>
    <col min="7" max="7" width="25.28125" style="215" customWidth="1"/>
    <col min="8" max="8" width="5.00390625" style="215" customWidth="1"/>
    <col min="9" max="9" width="10.8515625" style="215" customWidth="1"/>
    <col min="10" max="24" width="11.7109375" style="215" customWidth="1"/>
    <col min="25" max="16384" width="9.140625" style="215" customWidth="1"/>
  </cols>
  <sheetData>
    <row r="1" s="1308" customFormat="1" ht="16.5" customHeight="1">
      <c r="I1" s="1309"/>
    </row>
    <row r="2" spans="2:9" s="1310" customFormat="1" ht="16.5" customHeight="1">
      <c r="B2" s="1845" t="s">
        <v>634</v>
      </c>
      <c r="C2" s="1845"/>
      <c r="D2" s="1845"/>
      <c r="E2" s="1845"/>
      <c r="F2" s="1845"/>
      <c r="G2" s="1845"/>
      <c r="H2" s="1845"/>
      <c r="I2" s="1845"/>
    </row>
    <row r="3" spans="2:9" s="324" customFormat="1" ht="16.5" customHeight="1">
      <c r="B3" s="1833" t="s">
        <v>635</v>
      </c>
      <c r="C3" s="1833"/>
      <c r="D3" s="1833"/>
      <c r="E3" s="1833"/>
      <c r="F3" s="1833"/>
      <c r="G3" s="1833"/>
      <c r="H3" s="1833"/>
      <c r="I3" s="1833"/>
    </row>
    <row r="4" spans="2:97" s="445" customFormat="1" ht="16.5" customHeight="1">
      <c r="B4" s="1831" t="s">
        <v>748</v>
      </c>
      <c r="C4" s="1831"/>
      <c r="D4" s="1831"/>
      <c r="E4" s="1831"/>
      <c r="F4" s="1831"/>
      <c r="G4" s="1831"/>
      <c r="H4" s="1831"/>
      <c r="I4" s="1831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</row>
    <row r="5" spans="2:97" s="420" customFormat="1" ht="16.5" customHeight="1">
      <c r="B5" s="421" t="s">
        <v>351</v>
      </c>
      <c r="C5" s="446" t="s">
        <v>563</v>
      </c>
      <c r="D5" s="447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</row>
    <row r="6" spans="2:97" s="420" customFormat="1" ht="16.5" customHeight="1">
      <c r="B6" s="421" t="s">
        <v>351</v>
      </c>
      <c r="C6" s="446" t="s">
        <v>681</v>
      </c>
      <c r="D6" s="447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</row>
    <row r="7" s="240" customFormat="1" ht="16.5" customHeight="1">
      <c r="G7" s="241"/>
    </row>
    <row r="8" spans="1:10" s="3" customFormat="1" ht="16.5" customHeight="1">
      <c r="A8" s="48"/>
      <c r="B8" s="1433" t="s">
        <v>796</v>
      </c>
      <c r="C8" s="1827"/>
      <c r="D8" s="1827"/>
      <c r="E8" s="1827"/>
      <c r="F8" s="1827"/>
      <c r="G8" s="1827"/>
      <c r="H8" s="1827"/>
      <c r="I8" s="1827"/>
      <c r="J8" s="2"/>
    </row>
    <row r="9" spans="2:10" s="10" customFormat="1" ht="16.5" customHeight="1">
      <c r="B9" s="337"/>
      <c r="C9" s="338"/>
      <c r="D9" s="338"/>
      <c r="E9" s="338"/>
      <c r="F9" s="338"/>
      <c r="G9" s="338"/>
      <c r="H9" s="338"/>
      <c r="I9" s="338"/>
      <c r="J9" s="13"/>
    </row>
    <row r="10" spans="3:24" s="312" customFormat="1" ht="16.5" customHeight="1">
      <c r="C10" s="448">
        <v>1</v>
      </c>
      <c r="D10" s="449" t="s">
        <v>412</v>
      </c>
      <c r="E10" s="450" t="s">
        <v>564</v>
      </c>
      <c r="F10" s="450" t="s">
        <v>349</v>
      </c>
      <c r="G10" s="450" t="s">
        <v>565</v>
      </c>
      <c r="H10" s="451">
        <v>1</v>
      </c>
      <c r="I10" s="452">
        <f>TIME(16,0,0)</f>
        <v>0.6666666666666666</v>
      </c>
      <c r="J10" s="453"/>
      <c r="K10" s="453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</row>
    <row r="11" spans="3:24" s="252" customFormat="1" ht="16.5" customHeight="1">
      <c r="C11" s="454">
        <v>2</v>
      </c>
      <c r="D11" s="455" t="s">
        <v>412</v>
      </c>
      <c r="E11" s="455" t="s">
        <v>566</v>
      </c>
      <c r="F11" s="456" t="s">
        <v>349</v>
      </c>
      <c r="G11" s="456" t="s">
        <v>565</v>
      </c>
      <c r="H11" s="457">
        <v>1</v>
      </c>
      <c r="I11" s="458">
        <f aca="true" t="shared" si="0" ref="I11:I21">I10+TIME(0,H10,0)</f>
        <v>0.6673611111111111</v>
      </c>
      <c r="J11" s="459"/>
      <c r="K11" s="4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3:24" s="312" customFormat="1" ht="16.5" customHeight="1">
      <c r="C12" s="460">
        <v>3</v>
      </c>
      <c r="D12" s="449" t="s">
        <v>412</v>
      </c>
      <c r="E12" s="464" t="s">
        <v>567</v>
      </c>
      <c r="F12" s="450" t="s">
        <v>349</v>
      </c>
      <c r="G12" s="450" t="s">
        <v>565</v>
      </c>
      <c r="H12" s="451">
        <v>3</v>
      </c>
      <c r="I12" s="452">
        <f t="shared" si="0"/>
        <v>0.6680555555555555</v>
      </c>
      <c r="J12" s="453"/>
      <c r="K12" s="453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</row>
    <row r="13" spans="3:24" s="252" customFormat="1" ht="16.5" customHeight="1">
      <c r="C13" s="454">
        <v>4</v>
      </c>
      <c r="D13" s="455" t="s">
        <v>412</v>
      </c>
      <c r="E13" s="463" t="s">
        <v>568</v>
      </c>
      <c r="F13" s="456" t="s">
        <v>349</v>
      </c>
      <c r="G13" s="456" t="s">
        <v>565</v>
      </c>
      <c r="H13" s="457">
        <v>5</v>
      </c>
      <c r="I13" s="458">
        <f t="shared" si="0"/>
        <v>0.6701388888888888</v>
      </c>
      <c r="J13" s="459"/>
      <c r="K13" s="459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3:24" s="312" customFormat="1" ht="16.5" customHeight="1">
      <c r="C14" s="466">
        <v>5</v>
      </c>
      <c r="D14" s="450" t="s">
        <v>409</v>
      </c>
      <c r="E14" s="450" t="s">
        <v>262</v>
      </c>
      <c r="F14" s="450" t="s">
        <v>349</v>
      </c>
      <c r="G14" s="450" t="s">
        <v>565</v>
      </c>
      <c r="H14" s="451">
        <v>10</v>
      </c>
      <c r="I14" s="452">
        <f t="shared" si="0"/>
        <v>0.673611111111111</v>
      </c>
      <c r="J14" s="453"/>
      <c r="K14" s="453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</row>
    <row r="15" spans="3:24" s="252" customFormat="1" ht="16.5" customHeight="1">
      <c r="C15" s="465">
        <v>6</v>
      </c>
      <c r="D15" s="456" t="s">
        <v>348</v>
      </c>
      <c r="E15" s="463" t="s">
        <v>175</v>
      </c>
      <c r="F15" s="456" t="s">
        <v>349</v>
      </c>
      <c r="G15" s="456" t="s">
        <v>565</v>
      </c>
      <c r="H15" s="457">
        <v>5</v>
      </c>
      <c r="I15" s="458">
        <f t="shared" si="0"/>
        <v>0.6805555555555555</v>
      </c>
      <c r="J15" s="459"/>
      <c r="K15" s="4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3:11" s="312" customFormat="1" ht="16.5" customHeight="1">
      <c r="C16" s="448">
        <v>7</v>
      </c>
      <c r="D16" s="450" t="s">
        <v>409</v>
      </c>
      <c r="E16" s="561" t="s">
        <v>797</v>
      </c>
      <c r="F16" s="450" t="s">
        <v>349</v>
      </c>
      <c r="G16" s="450" t="s">
        <v>565</v>
      </c>
      <c r="H16" s="451">
        <v>2</v>
      </c>
      <c r="I16" s="452">
        <f t="shared" si="0"/>
        <v>0.6840277777777777</v>
      </c>
      <c r="J16" s="453"/>
      <c r="K16" s="453"/>
    </row>
    <row r="17" spans="3:11" s="252" customFormat="1" ht="16.5" customHeight="1">
      <c r="C17" s="911">
        <v>8</v>
      </c>
      <c r="D17" s="456" t="s">
        <v>409</v>
      </c>
      <c r="E17" s="463" t="s">
        <v>677</v>
      </c>
      <c r="F17" s="456" t="s">
        <v>349</v>
      </c>
      <c r="G17" s="456" t="s">
        <v>565</v>
      </c>
      <c r="H17" s="457">
        <v>5</v>
      </c>
      <c r="I17" s="458">
        <f t="shared" si="0"/>
        <v>0.6854166666666666</v>
      </c>
      <c r="J17" s="459"/>
      <c r="K17" s="459"/>
    </row>
    <row r="18" spans="3:11" s="312" customFormat="1" ht="16.5" customHeight="1">
      <c r="C18" s="448">
        <v>9</v>
      </c>
      <c r="D18" s="450" t="s">
        <v>411</v>
      </c>
      <c r="E18" s="561" t="s">
        <v>798</v>
      </c>
      <c r="F18" s="450" t="s">
        <v>349</v>
      </c>
      <c r="G18" s="450" t="s">
        <v>565</v>
      </c>
      <c r="H18" s="451">
        <v>1</v>
      </c>
      <c r="I18" s="452">
        <f t="shared" si="0"/>
        <v>0.6888888888888888</v>
      </c>
      <c r="J18" s="453"/>
      <c r="K18" s="453"/>
    </row>
    <row r="19" spans="3:11" s="252" customFormat="1" ht="16.5" customHeight="1">
      <c r="C19" s="911">
        <v>10</v>
      </c>
      <c r="D19" s="456" t="s">
        <v>411</v>
      </c>
      <c r="E19" s="910" t="s">
        <v>554</v>
      </c>
      <c r="F19" s="456" t="s">
        <v>349</v>
      </c>
      <c r="G19" s="456" t="s">
        <v>799</v>
      </c>
      <c r="H19" s="457">
        <v>20</v>
      </c>
      <c r="I19" s="458">
        <f t="shared" si="0"/>
        <v>0.6895833333333332</v>
      </c>
      <c r="J19" s="459"/>
      <c r="K19" s="459"/>
    </row>
    <row r="20" spans="3:11" s="312" customFormat="1" ht="16.5" customHeight="1">
      <c r="C20" s="448">
        <v>11</v>
      </c>
      <c r="D20" s="450" t="s">
        <v>411</v>
      </c>
      <c r="E20" s="561" t="s">
        <v>800</v>
      </c>
      <c r="F20" s="450" t="s">
        <v>349</v>
      </c>
      <c r="G20" s="450" t="s">
        <v>799</v>
      </c>
      <c r="H20" s="451">
        <v>67</v>
      </c>
      <c r="I20" s="452">
        <f t="shared" si="0"/>
        <v>0.703472222222222</v>
      </c>
      <c r="J20" s="453"/>
      <c r="K20" s="453"/>
    </row>
    <row r="21" spans="3:24" s="252" customFormat="1" ht="16.5" customHeight="1">
      <c r="C21" s="911">
        <v>12</v>
      </c>
      <c r="D21" s="456"/>
      <c r="E21" s="910" t="s">
        <v>801</v>
      </c>
      <c r="F21" s="456" t="s">
        <v>349</v>
      </c>
      <c r="G21" s="456"/>
      <c r="H21" s="457"/>
      <c r="I21" s="458">
        <f t="shared" si="0"/>
        <v>0.7499999999999998</v>
      </c>
      <c r="J21" s="459"/>
      <c r="K21" s="459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</row>
    <row r="22" spans="3:8" s="240" customFormat="1" ht="16.5" customHeight="1">
      <c r="C22" s="506"/>
      <c r="D22" s="255"/>
      <c r="G22" s="241"/>
      <c r="H22" s="241"/>
    </row>
    <row r="23" spans="1:10" s="3" customFormat="1" ht="16.5" customHeight="1">
      <c r="A23" s="48"/>
      <c r="B23" s="1433" t="s">
        <v>802</v>
      </c>
      <c r="C23" s="1827"/>
      <c r="D23" s="1827"/>
      <c r="E23" s="1827"/>
      <c r="F23" s="1827"/>
      <c r="G23" s="1827"/>
      <c r="H23" s="1827"/>
      <c r="I23" s="1827"/>
      <c r="J23" s="2"/>
    </row>
    <row r="24" spans="3:11" s="312" customFormat="1" ht="16.5" customHeight="1">
      <c r="C24" s="448">
        <v>13</v>
      </c>
      <c r="D24" s="450" t="s">
        <v>409</v>
      </c>
      <c r="E24" s="561" t="s">
        <v>803</v>
      </c>
      <c r="F24" s="450" t="s">
        <v>349</v>
      </c>
      <c r="G24" s="450" t="s">
        <v>565</v>
      </c>
      <c r="H24" s="451">
        <v>10</v>
      </c>
      <c r="I24" s="452">
        <f>TIME(13,30,0)</f>
        <v>0.5625</v>
      </c>
      <c r="J24" s="453"/>
      <c r="K24" s="453"/>
    </row>
    <row r="25" spans="3:24" s="252" customFormat="1" ht="16.5" customHeight="1">
      <c r="C25" s="911">
        <v>14</v>
      </c>
      <c r="D25" s="455" t="s">
        <v>192</v>
      </c>
      <c r="E25" s="456" t="s">
        <v>678</v>
      </c>
      <c r="F25" s="456" t="s">
        <v>349</v>
      </c>
      <c r="G25" s="456" t="s">
        <v>799</v>
      </c>
      <c r="H25" s="457">
        <v>110</v>
      </c>
      <c r="I25" s="458">
        <f aca="true" t="shared" si="1" ref="I25:I33">I24+TIME(0,H24,0)</f>
        <v>0.5694444444444444</v>
      </c>
      <c r="J25" s="459"/>
      <c r="K25" s="459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</row>
    <row r="26" spans="3:11" s="312" customFormat="1" ht="16.5" customHeight="1">
      <c r="C26" s="448">
        <v>15</v>
      </c>
      <c r="D26" s="450"/>
      <c r="E26" s="561" t="s">
        <v>804</v>
      </c>
      <c r="F26" s="450"/>
      <c r="G26" s="450"/>
      <c r="H26" s="451">
        <v>30</v>
      </c>
      <c r="I26" s="452">
        <f t="shared" si="1"/>
        <v>0.6458333333333333</v>
      </c>
      <c r="J26" s="453"/>
      <c r="K26" s="453"/>
    </row>
    <row r="27" spans="3:24" s="252" customFormat="1" ht="16.5" customHeight="1">
      <c r="C27" s="911">
        <v>16</v>
      </c>
      <c r="D27" s="455" t="s">
        <v>192</v>
      </c>
      <c r="E27" s="456" t="s">
        <v>678</v>
      </c>
      <c r="F27" s="456" t="s">
        <v>349</v>
      </c>
      <c r="G27" s="456" t="s">
        <v>799</v>
      </c>
      <c r="H27" s="457">
        <v>90</v>
      </c>
      <c r="I27" s="458">
        <f t="shared" si="1"/>
        <v>0.6666666666666666</v>
      </c>
      <c r="J27" s="459"/>
      <c r="K27" s="459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3:11" s="312" customFormat="1" ht="16.5" customHeight="1">
      <c r="C28" s="1380">
        <v>17</v>
      </c>
      <c r="D28" s="1381" t="s">
        <v>409</v>
      </c>
      <c r="E28" s="1382" t="s">
        <v>805</v>
      </c>
      <c r="F28" s="450" t="s">
        <v>349</v>
      </c>
      <c r="G28" s="1381" t="s">
        <v>799</v>
      </c>
      <c r="H28" s="1383">
        <v>30</v>
      </c>
      <c r="I28" s="1384">
        <f t="shared" si="1"/>
        <v>0.7291666666666666</v>
      </c>
      <c r="J28" s="453"/>
      <c r="K28" s="453"/>
    </row>
    <row r="29" spans="3:24" s="252" customFormat="1" ht="16.5" customHeight="1">
      <c r="C29" s="911">
        <v>18</v>
      </c>
      <c r="D29" s="455"/>
      <c r="E29" s="456" t="s">
        <v>410</v>
      </c>
      <c r="F29" s="456"/>
      <c r="G29" s="456"/>
      <c r="H29" s="457">
        <v>90</v>
      </c>
      <c r="I29" s="458">
        <f t="shared" si="1"/>
        <v>0.75</v>
      </c>
      <c r="J29" s="459"/>
      <c r="K29" s="459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</row>
    <row r="30" spans="3:11" s="312" customFormat="1" ht="16.5" customHeight="1">
      <c r="C30" s="448">
        <v>19</v>
      </c>
      <c r="D30" s="450" t="s">
        <v>411</v>
      </c>
      <c r="E30" s="561" t="s">
        <v>806</v>
      </c>
      <c r="F30" s="450" t="s">
        <v>349</v>
      </c>
      <c r="G30" s="450" t="s">
        <v>799</v>
      </c>
      <c r="H30" s="451">
        <v>60</v>
      </c>
      <c r="I30" s="452">
        <f t="shared" si="1"/>
        <v>0.8125</v>
      </c>
      <c r="J30" s="453"/>
      <c r="K30" s="453"/>
    </row>
    <row r="31" spans="3:24" s="252" customFormat="1" ht="16.5" customHeight="1">
      <c r="C31" s="911">
        <v>20</v>
      </c>
      <c r="D31" s="455" t="s">
        <v>14</v>
      </c>
      <c r="E31" s="910" t="s">
        <v>807</v>
      </c>
      <c r="F31" s="456" t="s">
        <v>349</v>
      </c>
      <c r="G31" s="456" t="s">
        <v>565</v>
      </c>
      <c r="H31" s="457">
        <v>30</v>
      </c>
      <c r="I31" s="458">
        <f t="shared" si="1"/>
        <v>0.8541666666666666</v>
      </c>
      <c r="J31" s="459"/>
      <c r="K31" s="459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</row>
    <row r="32" spans="3:11" s="312" customFormat="1" ht="16.5" customHeight="1">
      <c r="C32" s="448">
        <v>21</v>
      </c>
      <c r="D32" s="450" t="s">
        <v>14</v>
      </c>
      <c r="E32" s="561" t="s">
        <v>40</v>
      </c>
      <c r="F32" s="450" t="s">
        <v>349</v>
      </c>
      <c r="G32" s="450" t="s">
        <v>565</v>
      </c>
      <c r="H32" s="451">
        <v>30</v>
      </c>
      <c r="I32" s="452">
        <f t="shared" si="1"/>
        <v>0.875</v>
      </c>
      <c r="J32" s="453"/>
      <c r="K32" s="453"/>
    </row>
    <row r="33" spans="3:24" s="252" customFormat="1" ht="16.5" customHeight="1">
      <c r="C33" s="1385">
        <v>22</v>
      </c>
      <c r="D33" s="1386"/>
      <c r="E33" s="1387" t="s">
        <v>397</v>
      </c>
      <c r="F33" s="1388"/>
      <c r="G33" s="1388"/>
      <c r="H33" s="1389"/>
      <c r="I33" s="1390">
        <f t="shared" si="1"/>
        <v>0.8958333333333334</v>
      </c>
      <c r="J33" s="459"/>
      <c r="K33" s="459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</row>
    <row r="34" spans="3:11" s="312" customFormat="1" ht="16.5" customHeight="1">
      <c r="C34" s="448"/>
      <c r="D34" s="450"/>
      <c r="E34" s="561"/>
      <c r="F34" s="450"/>
      <c r="G34" s="450"/>
      <c r="H34" s="451"/>
      <c r="I34" s="452"/>
      <c r="J34" s="453"/>
      <c r="K34" s="453"/>
    </row>
    <row r="35" spans="3:24" s="252" customFormat="1" ht="16.5" customHeight="1">
      <c r="C35" s="911"/>
      <c r="D35" s="455"/>
      <c r="E35" s="401" t="s">
        <v>460</v>
      </c>
      <c r="F35" s="456"/>
      <c r="G35" s="456"/>
      <c r="H35" s="457"/>
      <c r="I35" s="458"/>
      <c r="J35" s="459"/>
      <c r="K35" s="459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</row>
    <row r="36" spans="3:11" s="312" customFormat="1" ht="16.5" customHeight="1">
      <c r="C36" s="448"/>
      <c r="D36" s="450"/>
      <c r="E36" s="561"/>
      <c r="F36" s="450"/>
      <c r="G36" s="450"/>
      <c r="H36" s="451"/>
      <c r="I36" s="452"/>
      <c r="J36" s="453"/>
      <c r="K36" s="453"/>
    </row>
    <row r="37" spans="3:24" s="252" customFormat="1" ht="16.5" customHeight="1">
      <c r="C37" s="911"/>
      <c r="D37" s="455"/>
      <c r="E37" s="41" t="s">
        <v>414</v>
      </c>
      <c r="F37" s="456"/>
      <c r="G37" s="456"/>
      <c r="H37" s="457"/>
      <c r="I37" s="458"/>
      <c r="J37" s="459"/>
      <c r="K37" s="459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</row>
    <row r="38" spans="3:11" s="312" customFormat="1" ht="16.5" customHeight="1">
      <c r="C38" s="448"/>
      <c r="D38" s="450"/>
      <c r="E38" s="41" t="s">
        <v>303</v>
      </c>
      <c r="F38" s="450"/>
      <c r="G38" s="450"/>
      <c r="H38" s="451"/>
      <c r="I38" s="452"/>
      <c r="J38" s="453"/>
      <c r="K38" s="453"/>
    </row>
    <row r="39" spans="3:24" s="252" customFormat="1" ht="16.5" customHeight="1">
      <c r="C39" s="911"/>
      <c r="D39" s="455"/>
      <c r="E39" s="456"/>
      <c r="F39" s="456"/>
      <c r="G39" s="456"/>
      <c r="H39" s="457"/>
      <c r="I39" s="458"/>
      <c r="J39" s="459"/>
      <c r="K39" s="459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</row>
    <row r="40" spans="1:9" s="438" customFormat="1" ht="16.5" customHeight="1">
      <c r="A40" s="240"/>
      <c r="B40" s="240"/>
      <c r="C40" s="240"/>
      <c r="D40" s="240"/>
      <c r="E40" s="240"/>
      <c r="F40" s="240"/>
      <c r="G40" s="240"/>
      <c r="H40" s="325"/>
      <c r="I40" s="241"/>
    </row>
    <row r="41" ht="16.5" customHeight="1">
      <c r="C41" s="214"/>
    </row>
    <row r="42" ht="16.5" customHeight="1">
      <c r="C42" s="214"/>
    </row>
    <row r="43" ht="16.5" customHeight="1">
      <c r="C43" s="214"/>
    </row>
    <row r="44" ht="16.5" customHeight="1">
      <c r="C44" s="214"/>
    </row>
    <row r="45" ht="16.5" customHeight="1">
      <c r="C45" s="214"/>
    </row>
    <row r="46" ht="16.5" customHeight="1">
      <c r="C46" s="214"/>
    </row>
    <row r="47" ht="16.5" customHeight="1">
      <c r="C47" s="214"/>
    </row>
    <row r="48" ht="16.5" customHeight="1">
      <c r="C48" s="214"/>
    </row>
    <row r="49" ht="16.5" customHeight="1">
      <c r="C49" s="214"/>
    </row>
    <row r="50" ht="16.5" customHeight="1">
      <c r="C50" s="214"/>
    </row>
    <row r="51" ht="16.5" customHeight="1">
      <c r="C51" s="214"/>
    </row>
    <row r="52" ht="16.5" customHeight="1">
      <c r="C52" s="214"/>
    </row>
    <row r="53" ht="16.5" customHeight="1">
      <c r="C53" s="214"/>
    </row>
    <row r="54" ht="16.5" customHeight="1">
      <c r="C54" s="214"/>
    </row>
  </sheetData>
  <mergeCells count="5">
    <mergeCell ref="B23:I23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64"/>
    </row>
    <row r="11" ht="12.75">
      <c r="P11" s="1464"/>
    </row>
    <row r="12" ht="12.75">
      <c r="P12" s="1464"/>
    </row>
    <row r="13" ht="12.75">
      <c r="P13" s="1464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4.5" customHeight="1"/>
  </sheetData>
  <printOptions/>
  <pageMargins left="0.75" right="0.75" top="1" bottom="1" header="0.5" footer="0.5"/>
  <pageSetup fitToHeight="1" fitToWidth="1" horizontalDpi="600" verticalDpi="600" orientation="landscape" scale="54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6"/>
    <pageSetUpPr fitToPage="1"/>
  </sheetPr>
  <dimension ref="B2:L39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.8515625" style="1187" customWidth="1"/>
    <col min="2" max="2" width="24.140625" style="1187" customWidth="1"/>
    <col min="3" max="3" width="1.8515625" style="1187" customWidth="1"/>
    <col min="4" max="4" width="24.140625" style="1187" customWidth="1"/>
    <col min="5" max="5" width="1.8515625" style="1187" customWidth="1"/>
    <col min="6" max="6" width="24.140625" style="1187" customWidth="1"/>
    <col min="7" max="7" width="1.8515625" style="1187" customWidth="1"/>
    <col min="8" max="8" width="24.140625" style="1187" customWidth="1"/>
    <col min="9" max="9" width="1.8515625" style="1187" customWidth="1"/>
    <col min="10" max="10" width="24.140625" style="1187" customWidth="1"/>
    <col min="11" max="11" width="1.8515625" style="1187" customWidth="1"/>
    <col min="12" max="12" width="24.140625" style="1187" customWidth="1"/>
    <col min="13" max="13" width="1.8515625" style="1187" customWidth="1"/>
    <col min="14" max="16384" width="9.140625" style="1187" customWidth="1"/>
  </cols>
  <sheetData>
    <row r="1" ht="13.5" thickBot="1"/>
    <row r="2" spans="2:12" s="1181" customFormat="1" ht="15" customHeight="1">
      <c r="B2" s="1468" t="s">
        <v>607</v>
      </c>
      <c r="C2" s="1469"/>
      <c r="D2" s="1469"/>
      <c r="E2" s="1469"/>
      <c r="F2" s="1469"/>
      <c r="G2" s="1469"/>
      <c r="H2" s="1469"/>
      <c r="I2" s="1469"/>
      <c r="J2" s="1469"/>
      <c r="K2" s="1469"/>
      <c r="L2" s="1470"/>
    </row>
    <row r="3" spans="2:12" s="1182" customFormat="1" ht="15" customHeight="1" thickBot="1">
      <c r="B3" s="1471"/>
      <c r="C3" s="1472"/>
      <c r="D3" s="1472"/>
      <c r="E3" s="1472"/>
      <c r="F3" s="1472"/>
      <c r="G3" s="1472"/>
      <c r="H3" s="1472"/>
      <c r="I3" s="1472"/>
      <c r="J3" s="1472"/>
      <c r="K3" s="1472"/>
      <c r="L3" s="1451"/>
    </row>
    <row r="4" spans="4:10" s="1181" customFormat="1" ht="15" customHeight="1">
      <c r="D4" s="1185"/>
      <c r="F4" s="1185"/>
      <c r="H4" s="1185"/>
      <c r="J4" s="1185"/>
    </row>
    <row r="5" spans="4:10" s="1181" customFormat="1" ht="15" customHeight="1" thickBot="1">
      <c r="D5" s="1185"/>
      <c r="F5" s="1185"/>
      <c r="H5" s="1185"/>
      <c r="J5" s="1185"/>
    </row>
    <row r="6" spans="2:12" s="1223" customFormat="1" ht="15" customHeight="1">
      <c r="B6" s="1222" t="s">
        <v>575</v>
      </c>
      <c r="D6" s="1222" t="s">
        <v>576</v>
      </c>
      <c r="F6" s="1222" t="s">
        <v>577</v>
      </c>
      <c r="H6" s="1222" t="s">
        <v>578</v>
      </c>
      <c r="J6" s="1222" t="s">
        <v>579</v>
      </c>
      <c r="L6" s="1222" t="s">
        <v>580</v>
      </c>
    </row>
    <row r="7" spans="2:12" s="1183" customFormat="1" ht="15" customHeight="1">
      <c r="B7" s="1189" t="s">
        <v>605</v>
      </c>
      <c r="D7" s="1198" t="s">
        <v>469</v>
      </c>
      <c r="F7" s="1198" t="s">
        <v>470</v>
      </c>
      <c r="H7" s="1193" t="s">
        <v>474</v>
      </c>
      <c r="J7" s="1193" t="s">
        <v>682</v>
      </c>
      <c r="L7" s="1193" t="s">
        <v>475</v>
      </c>
    </row>
    <row r="8" spans="2:12" s="1181" customFormat="1" ht="15" customHeight="1">
      <c r="B8" s="1452" t="s">
        <v>606</v>
      </c>
      <c r="D8" s="1453" t="s">
        <v>655</v>
      </c>
      <c r="F8" s="1447" t="s">
        <v>654</v>
      </c>
      <c r="H8" s="1448" t="s">
        <v>612</v>
      </c>
      <c r="J8" s="1448" t="s">
        <v>613</v>
      </c>
      <c r="L8" s="1448" t="s">
        <v>614</v>
      </c>
    </row>
    <row r="9" spans="2:12" s="1181" customFormat="1" ht="15" customHeight="1">
      <c r="B9" s="1452"/>
      <c r="D9" s="1453"/>
      <c r="F9" s="1447"/>
      <c r="H9" s="1448"/>
      <c r="J9" s="1448"/>
      <c r="L9" s="1448"/>
    </row>
    <row r="10" spans="2:12" s="1181" customFormat="1" ht="15" customHeight="1">
      <c r="B10" s="1190"/>
      <c r="D10" s="1202"/>
      <c r="F10" s="1199"/>
      <c r="H10" s="1197"/>
      <c r="J10" s="1197"/>
      <c r="L10" s="1194"/>
    </row>
    <row r="11" spans="2:12" s="1181" customFormat="1" ht="15" customHeight="1">
      <c r="B11" s="1191" t="s">
        <v>589</v>
      </c>
      <c r="D11" s="1200" t="s">
        <v>590</v>
      </c>
      <c r="F11" s="1200" t="s">
        <v>591</v>
      </c>
      <c r="H11" s="1195" t="s">
        <v>592</v>
      </c>
      <c r="J11" s="1195" t="s">
        <v>593</v>
      </c>
      <c r="L11" s="1195" t="s">
        <v>594</v>
      </c>
    </row>
    <row r="12" spans="2:12" s="1184" customFormat="1" ht="15" customHeight="1" thickBot="1">
      <c r="B12" s="1192" t="s">
        <v>472</v>
      </c>
      <c r="D12" s="1201" t="s">
        <v>473</v>
      </c>
      <c r="F12" s="1201" t="s">
        <v>503</v>
      </c>
      <c r="H12" s="1196" t="s">
        <v>518</v>
      </c>
      <c r="J12" s="1196" t="s">
        <v>477</v>
      </c>
      <c r="L12" s="1196" t="s">
        <v>478</v>
      </c>
    </row>
    <row r="13" spans="2:12" s="1184" customFormat="1" ht="15" customHeight="1">
      <c r="B13" s="1186"/>
      <c r="D13" s="1186"/>
      <c r="F13" s="1186"/>
      <c r="H13" s="1186"/>
      <c r="J13" s="1186"/>
      <c r="L13" s="1186"/>
    </row>
    <row r="14" spans="2:12" s="1184" customFormat="1" ht="15" customHeight="1" thickBot="1">
      <c r="B14" s="1186"/>
      <c r="D14" s="1186"/>
      <c r="F14" s="1186"/>
      <c r="H14" s="1186"/>
      <c r="J14" s="1186"/>
      <c r="L14" s="1186"/>
    </row>
    <row r="15" spans="2:12" s="1223" customFormat="1" ht="15" customHeight="1">
      <c r="B15" s="1222" t="s">
        <v>501</v>
      </c>
      <c r="D15" s="1222" t="s">
        <v>581</v>
      </c>
      <c r="F15" s="1222" t="s">
        <v>584</v>
      </c>
      <c r="H15" s="1222" t="s">
        <v>582</v>
      </c>
      <c r="J15" s="1222" t="s">
        <v>488</v>
      </c>
      <c r="L15" s="1222" t="s">
        <v>489</v>
      </c>
    </row>
    <row r="16" spans="2:12" s="1183" customFormat="1" ht="15" customHeight="1">
      <c r="B16" s="1203" t="s">
        <v>476</v>
      </c>
      <c r="D16" s="1207" t="s">
        <v>480</v>
      </c>
      <c r="F16" s="1211" t="s">
        <v>481</v>
      </c>
      <c r="H16" s="1207" t="s">
        <v>483</v>
      </c>
      <c r="J16" s="1207" t="s">
        <v>484</v>
      </c>
      <c r="L16" s="1207" t="s">
        <v>485</v>
      </c>
    </row>
    <row r="17" spans="2:12" s="1181" customFormat="1" ht="15" customHeight="1">
      <c r="B17" s="1449" t="s">
        <v>615</v>
      </c>
      <c r="D17" s="1467" t="s">
        <v>616</v>
      </c>
      <c r="F17" s="1221" t="s">
        <v>616</v>
      </c>
      <c r="H17" s="1467" t="s">
        <v>617</v>
      </c>
      <c r="J17" s="1208" t="s">
        <v>618</v>
      </c>
      <c r="L17" s="1208" t="s">
        <v>619</v>
      </c>
    </row>
    <row r="18" spans="2:12" s="1181" customFormat="1" ht="15" customHeight="1">
      <c r="B18" s="1449"/>
      <c r="D18" s="1467"/>
      <c r="F18" s="1450" t="s">
        <v>622</v>
      </c>
      <c r="H18" s="1467"/>
      <c r="J18" s="1208"/>
      <c r="L18" s="1208"/>
    </row>
    <row r="19" spans="2:12" s="1181" customFormat="1" ht="15" customHeight="1">
      <c r="B19" s="1204"/>
      <c r="D19" s="1208"/>
      <c r="F19" s="1450"/>
      <c r="H19" s="1208"/>
      <c r="J19" s="1208"/>
      <c r="L19" s="1208"/>
    </row>
    <row r="20" spans="2:12" s="1181" customFormat="1" ht="15" customHeight="1">
      <c r="B20" s="1205" t="s">
        <v>595</v>
      </c>
      <c r="D20" s="1209" t="s">
        <v>596</v>
      </c>
      <c r="F20" s="1212" t="s">
        <v>601</v>
      </c>
      <c r="H20" s="1209" t="s">
        <v>597</v>
      </c>
      <c r="J20" s="1209" t="s">
        <v>598</v>
      </c>
      <c r="L20" s="1209" t="s">
        <v>599</v>
      </c>
    </row>
    <row r="21" spans="2:12" s="1184" customFormat="1" ht="15" customHeight="1" thickBot="1">
      <c r="B21" s="1206" t="s">
        <v>479</v>
      </c>
      <c r="D21" s="1210" t="s">
        <v>588</v>
      </c>
      <c r="F21" s="1213" t="s">
        <v>482</v>
      </c>
      <c r="H21" s="1210" t="s">
        <v>487</v>
      </c>
      <c r="J21" s="1210" t="s">
        <v>502</v>
      </c>
      <c r="L21" s="1210" t="s">
        <v>490</v>
      </c>
    </row>
    <row r="22" spans="2:12" s="1184" customFormat="1" ht="15" customHeight="1">
      <c r="B22" s="1186"/>
      <c r="D22" s="1188"/>
      <c r="F22" s="1186"/>
      <c r="H22" s="1186"/>
      <c r="J22" s="927"/>
      <c r="L22" s="1186"/>
    </row>
    <row r="23" spans="2:12" s="1184" customFormat="1" ht="15" customHeight="1" thickBot="1">
      <c r="B23" s="1186"/>
      <c r="D23" s="1186"/>
      <c r="F23" s="1186"/>
      <c r="H23" s="1186"/>
      <c r="J23" s="927"/>
      <c r="L23" s="1186"/>
    </row>
    <row r="24" spans="2:12" s="1223" customFormat="1" ht="15" customHeight="1">
      <c r="B24" s="1222" t="s">
        <v>491</v>
      </c>
      <c r="D24" s="1222" t="s">
        <v>583</v>
      </c>
      <c r="F24" s="1222" t="s">
        <v>573</v>
      </c>
      <c r="H24" s="1222" t="s">
        <v>710</v>
      </c>
      <c r="J24" s="1222" t="s">
        <v>585</v>
      </c>
      <c r="L24" s="1222" t="s">
        <v>713</v>
      </c>
    </row>
    <row r="25" spans="2:12" s="1183" customFormat="1" ht="15" customHeight="1">
      <c r="B25" s="1207" t="s">
        <v>486</v>
      </c>
      <c r="D25" s="1207" t="s">
        <v>493</v>
      </c>
      <c r="F25" s="1214" t="s">
        <v>623</v>
      </c>
      <c r="H25" s="1214" t="s">
        <v>757</v>
      </c>
      <c r="J25" s="1214" t="s">
        <v>756</v>
      </c>
      <c r="L25" s="1214" t="s">
        <v>714</v>
      </c>
    </row>
    <row r="26" spans="2:12" s="1181" customFormat="1" ht="15" customHeight="1">
      <c r="B26" s="1467" t="s">
        <v>620</v>
      </c>
      <c r="D26" s="1208" t="s">
        <v>621</v>
      </c>
      <c r="F26" s="1215" t="s">
        <v>652</v>
      </c>
      <c r="H26" s="1215" t="s">
        <v>651</v>
      </c>
      <c r="J26" s="1466" t="s">
        <v>716</v>
      </c>
      <c r="L26" s="1466" t="s">
        <v>653</v>
      </c>
    </row>
    <row r="27" spans="2:12" s="1181" customFormat="1" ht="15" customHeight="1">
      <c r="B27" s="1467"/>
      <c r="D27" s="1208"/>
      <c r="F27" s="1215"/>
      <c r="H27" s="1215"/>
      <c r="J27" s="1466"/>
      <c r="L27" s="1466"/>
    </row>
    <row r="28" spans="2:12" s="1181" customFormat="1" ht="15" customHeight="1">
      <c r="B28" s="1208"/>
      <c r="D28" s="1208"/>
      <c r="F28" s="1218"/>
      <c r="H28" s="1215"/>
      <c r="J28" s="1215"/>
      <c r="L28" s="1215"/>
    </row>
    <row r="29" spans="2:12" s="1181" customFormat="1" ht="15" customHeight="1">
      <c r="B29" s="1209" t="s">
        <v>600</v>
      </c>
      <c r="D29" s="1209" t="s">
        <v>602</v>
      </c>
      <c r="F29" s="1216" t="s">
        <v>604</v>
      </c>
      <c r="H29" s="1216" t="s">
        <v>711</v>
      </c>
      <c r="J29" s="1216" t="s">
        <v>603</v>
      </c>
      <c r="L29" s="1216" t="s">
        <v>715</v>
      </c>
    </row>
    <row r="30" spans="2:12" s="1184" customFormat="1" ht="15" customHeight="1" thickBot="1">
      <c r="B30" s="1210" t="s">
        <v>492</v>
      </c>
      <c r="D30" s="1210" t="s">
        <v>494</v>
      </c>
      <c r="F30" s="1217" t="s">
        <v>574</v>
      </c>
      <c r="H30" s="1217" t="s">
        <v>712</v>
      </c>
      <c r="J30" s="1217" t="s">
        <v>495</v>
      </c>
      <c r="L30" s="1391" t="s">
        <v>812</v>
      </c>
    </row>
    <row r="32" ht="13.5" thickBot="1"/>
    <row r="33" spans="2:10" ht="15">
      <c r="B33" s="1224" t="s">
        <v>468</v>
      </c>
      <c r="D33" s="1345"/>
      <c r="J33" s="1426"/>
    </row>
    <row r="34" spans="2:10" ht="15">
      <c r="B34" s="1219" t="s">
        <v>471</v>
      </c>
      <c r="D34" s="927"/>
      <c r="J34" s="1423"/>
    </row>
    <row r="35" spans="2:10" ht="12.75">
      <c r="B35" s="1219" t="s">
        <v>496</v>
      </c>
      <c r="D35" s="927"/>
      <c r="J35" s="1465"/>
    </row>
    <row r="36" spans="2:10" ht="12.75">
      <c r="B36" s="1219" t="s">
        <v>497</v>
      </c>
      <c r="D36" s="927"/>
      <c r="J36" s="1465"/>
    </row>
    <row r="37" spans="2:10" ht="12.75">
      <c r="B37" s="1219" t="s">
        <v>498</v>
      </c>
      <c r="D37" s="927"/>
      <c r="J37" s="1424"/>
    </row>
    <row r="38" spans="2:10" ht="12.75">
      <c r="B38" s="1219" t="s">
        <v>499</v>
      </c>
      <c r="D38" s="927"/>
      <c r="J38" s="1425"/>
    </row>
    <row r="39" spans="2:10" ht="13.5" thickBot="1">
      <c r="B39" s="1220" t="s">
        <v>500</v>
      </c>
      <c r="D39" s="1346"/>
      <c r="J39" s="1188"/>
    </row>
  </sheetData>
  <mergeCells count="15">
    <mergeCell ref="B17:B18"/>
    <mergeCell ref="H17:H18"/>
    <mergeCell ref="B26:B27"/>
    <mergeCell ref="F18:F19"/>
    <mergeCell ref="B2:L3"/>
    <mergeCell ref="B8:B9"/>
    <mergeCell ref="D8:D9"/>
    <mergeCell ref="F8:F9"/>
    <mergeCell ref="H8:H9"/>
    <mergeCell ref="J8:J9"/>
    <mergeCell ref="L8:L9"/>
    <mergeCell ref="J35:J36"/>
    <mergeCell ref="L26:L27"/>
    <mergeCell ref="D17:D18"/>
    <mergeCell ref="J26:J27"/>
  </mergeCells>
  <hyperlinks>
    <hyperlink ref="D21" r:id="rId1" display="jfakatselis@globespanvirata.com"/>
    <hyperlink ref="H12" r:id="rId2" display="tgodfrey@globespanvirata.com"/>
    <hyperlink ref="B12" r:id="rId3" display="mailto:stuart.kerry@philips.com"/>
    <hyperlink ref="D12" r:id="rId4" display="apetrick@icefyre.com"/>
    <hyperlink ref="B21" r:id="rId5" display="mailto:terry.cole@amd.com"/>
    <hyperlink ref="F12" r:id="rId6" display="hworstell@att.com"/>
    <hyperlink ref="B30" r:id="rId7" display="mailto:bob@airespace.com"/>
    <hyperlink ref="H21" r:id="rId8" display="mailto:dhala@cisco.com"/>
    <hyperlink ref="L21" r:id="rId9" display="mailto:m.b.shoemake@ieee.org"/>
    <hyperlink ref="J21" r:id="rId10" display="hworstell@att.com"/>
    <hyperlink ref="F21" r:id="rId11" display="mailto:duncan.kitchin@intel.com"/>
    <hyperlink ref="D30" r:id="rId12" display="charles-wright@azimuth.net"/>
    <hyperlink ref="H30" r:id="rId13" display="hworstell@att.com"/>
    <hyperlink ref="F30" r:id="rId14" display="mailto:brian@linux-wlan.com"/>
    <hyperlink ref="J30" r:id="rId15" display="mailto:brian@linux-wlan.com"/>
    <hyperlink ref="L30" r:id="rId16" display="charles_wright@azimuthsystems.com"/>
    <hyperlink ref="J12" r:id="rId17" display="mailto:brian@linux-wlan.com"/>
    <hyperlink ref="L12" r:id="rId18" display="mailto:brian@linux-wlan.com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78" r:id="rId1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508" customWidth="1"/>
    <col min="2" max="2" width="23.140625" style="509" customWidth="1"/>
    <col min="3" max="8" width="21.421875" style="510" customWidth="1"/>
    <col min="9" max="9" width="21.57421875" style="510" hidden="1" customWidth="1"/>
    <col min="10" max="10" width="17.57421875" style="510" customWidth="1"/>
    <col min="11" max="16384" width="9.140625" style="508" customWidth="1"/>
  </cols>
  <sheetData>
    <row r="1" spans="2:8" ht="6" customHeight="1">
      <c r="B1" s="1445"/>
      <c r="C1" s="1445"/>
      <c r="D1" s="1445"/>
      <c r="E1" s="1445"/>
      <c r="F1" s="1445"/>
      <c r="G1" s="1445"/>
      <c r="H1" s="1445"/>
    </row>
    <row r="2" spans="2:8" ht="13.5" thickBot="1">
      <c r="B2" s="1446"/>
      <c r="C2" s="1446"/>
      <c r="D2" s="1446"/>
      <c r="E2" s="1446"/>
      <c r="F2" s="1446"/>
      <c r="G2" s="1446"/>
      <c r="H2" s="1446"/>
    </row>
    <row r="3" spans="2:8" ht="12.75">
      <c r="B3" s="1442" t="s">
        <v>299</v>
      </c>
      <c r="C3" s="1443"/>
      <c r="D3" s="1443"/>
      <c r="E3" s="1443"/>
      <c r="F3" s="1443"/>
      <c r="G3" s="1443"/>
      <c r="H3" s="1444"/>
    </row>
    <row r="4" spans="2:22" ht="18.75" thickBot="1">
      <c r="B4" s="1436"/>
      <c r="C4" s="1437"/>
      <c r="D4" s="1437"/>
      <c r="E4" s="1437"/>
      <c r="F4" s="1437"/>
      <c r="G4" s="1437"/>
      <c r="H4" s="1438"/>
      <c r="I4" s="522"/>
      <c r="J4" s="522"/>
      <c r="K4" s="522"/>
      <c r="L4" s="522"/>
      <c r="M4" s="511"/>
      <c r="N4" s="511"/>
      <c r="O4" s="512"/>
      <c r="P4" s="510"/>
      <c r="Q4" s="510"/>
      <c r="R4" s="510"/>
      <c r="S4" s="510"/>
      <c r="T4" s="510"/>
      <c r="U4" s="510"/>
      <c r="V4" s="510"/>
    </row>
    <row r="5" ht="13.5" thickBot="1"/>
    <row r="6" spans="2:9" ht="38.25" customHeight="1">
      <c r="B6" s="518" t="s">
        <v>282</v>
      </c>
      <c r="C6" s="1347">
        <v>83</v>
      </c>
      <c r="D6" s="1327">
        <v>84</v>
      </c>
      <c r="E6" s="766">
        <v>85</v>
      </c>
      <c r="F6" s="849">
        <v>86</v>
      </c>
      <c r="G6" s="930">
        <v>87</v>
      </c>
      <c r="H6" s="1323">
        <v>88</v>
      </c>
      <c r="I6" s="578">
        <v>83</v>
      </c>
    </row>
    <row r="7" spans="2:9" ht="38.25" customHeight="1">
      <c r="B7" s="519" t="s">
        <v>278</v>
      </c>
      <c r="C7" s="1348" t="s">
        <v>434</v>
      </c>
      <c r="D7" s="1329" t="s">
        <v>5</v>
      </c>
      <c r="E7" s="765" t="s">
        <v>434</v>
      </c>
      <c r="F7" s="850" t="s">
        <v>5</v>
      </c>
      <c r="G7" s="931" t="s">
        <v>434</v>
      </c>
      <c r="H7" s="1324" t="s">
        <v>5</v>
      </c>
      <c r="I7" s="579" t="s">
        <v>434</v>
      </c>
    </row>
    <row r="8" spans="2:9" ht="38.25" customHeight="1">
      <c r="B8" s="520" t="s">
        <v>280</v>
      </c>
      <c r="C8" s="1349" t="s">
        <v>717</v>
      </c>
      <c r="D8" s="1330" t="s">
        <v>718</v>
      </c>
      <c r="E8" s="767" t="s">
        <v>719</v>
      </c>
      <c r="F8" s="851" t="s">
        <v>720</v>
      </c>
      <c r="G8" s="768" t="s">
        <v>721</v>
      </c>
      <c r="H8" s="1325" t="s">
        <v>722</v>
      </c>
      <c r="I8" s="580" t="s">
        <v>58</v>
      </c>
    </row>
    <row r="9" spans="2:9" ht="38.25" customHeight="1">
      <c r="B9" s="521" t="s">
        <v>458</v>
      </c>
      <c r="C9" s="1349" t="s">
        <v>724</v>
      </c>
      <c r="D9" s="1335" t="s">
        <v>723</v>
      </c>
      <c r="E9" s="768" t="s">
        <v>746</v>
      </c>
      <c r="F9" s="851" t="s">
        <v>725</v>
      </c>
      <c r="G9" s="768" t="s">
        <v>726</v>
      </c>
      <c r="H9" s="1325" t="s">
        <v>727</v>
      </c>
      <c r="I9" s="580" t="s">
        <v>57</v>
      </c>
    </row>
    <row r="10" spans="2:9" ht="38.25" customHeight="1">
      <c r="B10" s="513" t="s">
        <v>459</v>
      </c>
      <c r="C10" s="1349">
        <v>38005</v>
      </c>
      <c r="D10" s="1328">
        <v>38068</v>
      </c>
      <c r="E10" s="767">
        <v>38124</v>
      </c>
      <c r="F10" s="851">
        <v>38187</v>
      </c>
      <c r="G10" s="768">
        <v>38250</v>
      </c>
      <c r="H10" s="1325">
        <v>38313</v>
      </c>
      <c r="I10" s="580">
        <v>38005</v>
      </c>
    </row>
    <row r="11" spans="2:9" ht="38.25" customHeight="1">
      <c r="B11" s="514" t="s">
        <v>281</v>
      </c>
      <c r="C11" s="1349">
        <v>38019</v>
      </c>
      <c r="D11" s="1331">
        <v>38075</v>
      </c>
      <c r="E11" s="768">
        <v>38132</v>
      </c>
      <c r="F11" s="851">
        <v>38201</v>
      </c>
      <c r="G11" s="768">
        <v>38264</v>
      </c>
      <c r="H11" s="1325" t="s">
        <v>243</v>
      </c>
      <c r="I11" s="580" t="s">
        <v>243</v>
      </c>
    </row>
    <row r="12" spans="2:9" ht="38.25" customHeight="1">
      <c r="B12" s="515" t="s">
        <v>276</v>
      </c>
      <c r="C12" s="1349">
        <v>38026</v>
      </c>
      <c r="D12" s="1332">
        <v>38082</v>
      </c>
      <c r="E12" s="768">
        <v>38145</v>
      </c>
      <c r="F12" s="851">
        <v>38208</v>
      </c>
      <c r="G12" s="768">
        <v>38272</v>
      </c>
      <c r="H12" s="1325" t="s">
        <v>243</v>
      </c>
      <c r="I12" s="580" t="s">
        <v>243</v>
      </c>
    </row>
    <row r="13" spans="2:9" ht="38.25" customHeight="1">
      <c r="B13" s="516" t="s">
        <v>241</v>
      </c>
      <c r="C13" s="1349">
        <v>38030</v>
      </c>
      <c r="D13" s="1334">
        <v>38085</v>
      </c>
      <c r="E13" s="767">
        <v>38149</v>
      </c>
      <c r="F13" s="851">
        <v>38212</v>
      </c>
      <c r="G13" s="768">
        <v>38275</v>
      </c>
      <c r="H13" s="1325" t="s">
        <v>243</v>
      </c>
      <c r="I13" s="580" t="s">
        <v>243</v>
      </c>
    </row>
    <row r="14" spans="2:9" ht="38.25" customHeight="1" thickBot="1">
      <c r="B14" s="517" t="s">
        <v>277</v>
      </c>
      <c r="C14" s="1350">
        <v>38054</v>
      </c>
      <c r="D14" s="1333">
        <v>38111</v>
      </c>
      <c r="E14" s="769">
        <v>38173</v>
      </c>
      <c r="F14" s="852">
        <v>38237</v>
      </c>
      <c r="G14" s="769">
        <v>38299</v>
      </c>
      <c r="H14" s="1326" t="s">
        <v>243</v>
      </c>
      <c r="I14" s="581" t="s">
        <v>243</v>
      </c>
    </row>
    <row r="17" ht="12.75">
      <c r="F17" s="512"/>
    </row>
    <row r="20" spans="2:10" s="523" customFormat="1" ht="12.75">
      <c r="B20" s="524"/>
      <c r="C20" s="525"/>
      <c r="D20" s="525"/>
      <c r="E20" s="525"/>
      <c r="F20" s="525"/>
      <c r="G20" s="525"/>
      <c r="H20" s="525"/>
      <c r="I20" s="525"/>
      <c r="J20" s="525"/>
    </row>
    <row r="21" spans="2:10" s="523" customFormat="1" ht="12.75">
      <c r="B21" s="524"/>
      <c r="C21" s="525"/>
      <c r="D21" s="525"/>
      <c r="E21" s="525"/>
      <c r="F21" s="525"/>
      <c r="G21" s="525"/>
      <c r="H21" s="525"/>
      <c r="I21" s="525"/>
      <c r="J21" s="525"/>
    </row>
    <row r="22" spans="2:12" s="526" customFormat="1" ht="15.75">
      <c r="B22" s="527" t="s">
        <v>161</v>
      </c>
      <c r="C22" s="529"/>
      <c r="D22" s="529"/>
      <c r="E22" s="529"/>
      <c r="F22" s="529"/>
      <c r="G22" s="529"/>
      <c r="H22" s="529"/>
      <c r="I22" s="529"/>
      <c r="J22" s="529"/>
      <c r="K22" s="529"/>
      <c r="L22" s="529"/>
    </row>
    <row r="23" spans="2:12" s="526" customFormat="1" ht="15.75">
      <c r="B23" s="527"/>
      <c r="C23" s="529"/>
      <c r="D23" s="529"/>
      <c r="E23" s="529"/>
      <c r="F23" s="529"/>
      <c r="G23" s="529"/>
      <c r="H23" s="529"/>
      <c r="I23" s="529"/>
      <c r="J23" s="529"/>
      <c r="K23" s="529"/>
      <c r="L23" s="529"/>
    </row>
    <row r="24" spans="2:12" s="526" customFormat="1" ht="15.75">
      <c r="B24" s="530" t="s">
        <v>162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</row>
    <row r="25" spans="2:12" s="526" customFormat="1" ht="15.75">
      <c r="B25" s="527"/>
      <c r="C25" s="529"/>
      <c r="D25" s="529"/>
      <c r="E25" s="529"/>
      <c r="F25" s="529"/>
      <c r="G25" s="529"/>
      <c r="H25" s="529"/>
      <c r="I25" s="529"/>
      <c r="J25" s="529"/>
      <c r="K25" s="529"/>
      <c r="L25" s="529"/>
    </row>
    <row r="26" spans="2:12" s="526" customFormat="1" ht="15.75">
      <c r="B26" s="527" t="s">
        <v>156</v>
      </c>
      <c r="C26" s="529"/>
      <c r="D26" s="529"/>
      <c r="E26" s="529"/>
      <c r="F26" s="529"/>
      <c r="G26" s="529"/>
      <c r="H26" s="529"/>
      <c r="I26" s="529"/>
      <c r="J26" s="529"/>
      <c r="K26" s="529"/>
      <c r="L26" s="529"/>
    </row>
    <row r="27" spans="2:12" s="526" customFormat="1" ht="15.75">
      <c r="B27" s="527"/>
      <c r="C27" s="529"/>
      <c r="D27" s="529"/>
      <c r="E27" s="529"/>
      <c r="F27" s="529"/>
      <c r="G27" s="529"/>
      <c r="H27" s="529"/>
      <c r="I27" s="529"/>
      <c r="J27" s="529"/>
      <c r="K27" s="529"/>
      <c r="L27" s="529"/>
    </row>
    <row r="28" spans="2:12" s="526" customFormat="1" ht="15.75">
      <c r="B28" s="530" t="s">
        <v>159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</row>
    <row r="29" spans="2:12" s="526" customFormat="1" ht="15.75">
      <c r="B29" s="530"/>
      <c r="C29" s="529"/>
      <c r="D29" s="529"/>
      <c r="E29" s="529"/>
      <c r="F29" s="529"/>
      <c r="G29" s="529"/>
      <c r="H29" s="529"/>
      <c r="I29" s="529"/>
      <c r="J29" s="529"/>
      <c r="K29" s="529"/>
      <c r="L29" s="529"/>
    </row>
    <row r="30" spans="2:12" s="526" customFormat="1" ht="15.75">
      <c r="B30" s="530" t="s">
        <v>160</v>
      </c>
      <c r="C30" s="529"/>
      <c r="D30" s="529"/>
      <c r="E30" s="529"/>
      <c r="F30" s="529"/>
      <c r="G30" s="529"/>
      <c r="H30" s="529"/>
      <c r="I30" s="529"/>
      <c r="J30" s="529"/>
      <c r="K30" s="529"/>
      <c r="L30" s="529"/>
    </row>
    <row r="31" spans="2:12" s="526" customFormat="1" ht="15.75">
      <c r="B31" s="531"/>
      <c r="C31" s="529"/>
      <c r="D31" s="529"/>
      <c r="E31" s="529"/>
      <c r="F31" s="529"/>
      <c r="G31" s="529"/>
      <c r="H31" s="529"/>
      <c r="I31" s="529"/>
      <c r="J31" s="529"/>
      <c r="K31" s="529"/>
      <c r="L31" s="529"/>
    </row>
    <row r="32" spans="2:12" s="526" customFormat="1" ht="15.75">
      <c r="B32" s="530" t="s">
        <v>157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</row>
    <row r="33" spans="2:12" s="526" customFormat="1" ht="15.75">
      <c r="B33" s="531"/>
      <c r="C33" s="529"/>
      <c r="D33" s="529"/>
      <c r="E33" s="529"/>
      <c r="F33" s="529"/>
      <c r="G33" s="529"/>
      <c r="H33" s="529"/>
      <c r="I33" s="529"/>
      <c r="J33" s="529"/>
      <c r="K33" s="529"/>
      <c r="L33" s="529"/>
    </row>
    <row r="34" spans="2:12" s="526" customFormat="1" ht="15.75">
      <c r="B34" s="527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2:10" s="532" customFormat="1" ht="12.75">
      <c r="B35" s="533"/>
      <c r="C35" s="534"/>
      <c r="D35" s="534"/>
      <c r="E35" s="534"/>
      <c r="F35" s="534"/>
      <c r="G35" s="534"/>
      <c r="H35" s="534"/>
      <c r="I35" s="534"/>
      <c r="J35" s="534"/>
    </row>
    <row r="36" spans="2:10" s="523" customFormat="1" ht="12.75">
      <c r="B36" s="524"/>
      <c r="C36" s="525"/>
      <c r="D36" s="525"/>
      <c r="E36" s="525"/>
      <c r="F36" s="525"/>
      <c r="G36" s="525"/>
      <c r="H36" s="525"/>
      <c r="I36" s="525"/>
      <c r="J36" s="525"/>
    </row>
    <row r="37" spans="2:10" s="523" customFormat="1" ht="12.75">
      <c r="B37" s="524"/>
      <c r="C37" s="525"/>
      <c r="D37" s="525"/>
      <c r="E37" s="525"/>
      <c r="F37" s="525"/>
      <c r="G37" s="525"/>
      <c r="H37" s="525"/>
      <c r="I37" s="525"/>
      <c r="J37" s="525"/>
    </row>
    <row r="38" spans="2:10" s="523" customFormat="1" ht="12.75">
      <c r="B38" s="524"/>
      <c r="C38" s="525"/>
      <c r="D38" s="525"/>
      <c r="E38" s="525"/>
      <c r="F38" s="525"/>
      <c r="G38" s="525"/>
      <c r="H38" s="525"/>
      <c r="I38" s="525"/>
      <c r="J38" s="525"/>
    </row>
    <row r="100" spans="2:13" s="526" customFormat="1" ht="15.75">
      <c r="B100" s="530" t="s">
        <v>158</v>
      </c>
      <c r="C100" s="528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</row>
  </sheetData>
  <mergeCells count="2">
    <mergeCell ref="B1:H2"/>
    <mergeCell ref="B3:H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107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813"/>
      <c r="F2" s="46"/>
      <c r="G2" s="46"/>
      <c r="H2" s="46"/>
      <c r="I2" s="828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82" t="str">
        <f>'802.11 Cover'!$C$3</f>
        <v>PLENARY</v>
      </c>
      <c r="D3" s="1483"/>
      <c r="E3" s="1441" t="s">
        <v>71</v>
      </c>
      <c r="F3" s="1435"/>
      <c r="G3" s="1435"/>
      <c r="H3" s="1435"/>
      <c r="I3" s="826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478" t="str">
        <f>'802.11 Cover'!$C$4</f>
        <v>R2</v>
      </c>
      <c r="D4" s="1479"/>
      <c r="E4" s="1428" t="str">
        <f>'802.11 WLAN Graphic'!$C$4</f>
        <v>Hilton in WALT DISNEY WORLD Resort, 1751 Hotel Plaza Boulevard, Lake Buena Vista, FL 32830, USA.</v>
      </c>
      <c r="F4" s="1429"/>
      <c r="G4" s="1429"/>
      <c r="H4" s="1429"/>
      <c r="I4" s="827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80"/>
      <c r="D5" s="1481"/>
      <c r="E5" s="1430" t="str">
        <f>'802.11 WLAN Graphic'!$C$5</f>
        <v>March 14th-19th, 2004</v>
      </c>
      <c r="F5" s="1431"/>
      <c r="G5" s="1431"/>
      <c r="H5" s="1431"/>
      <c r="I5" s="827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79"/>
      <c r="D6" s="379"/>
      <c r="E6" s="88"/>
      <c r="F6" s="88"/>
      <c r="G6" s="88"/>
      <c r="H6" s="88"/>
      <c r="I6" s="814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74" customFormat="1" ht="16.5" customHeight="1">
      <c r="A7" s="780"/>
      <c r="B7" s="371"/>
      <c r="C7" s="375"/>
      <c r="D7" s="375"/>
      <c r="E7" s="376"/>
      <c r="F7" s="376"/>
      <c r="G7" s="376"/>
      <c r="H7" s="376"/>
      <c r="I7" s="815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780"/>
      <c r="AN7" s="780"/>
      <c r="AO7" s="780"/>
      <c r="AP7" s="780"/>
      <c r="AQ7" s="780"/>
      <c r="AR7" s="780"/>
      <c r="AS7" s="780"/>
      <c r="AT7" s="780"/>
      <c r="AU7" s="780"/>
      <c r="AV7" s="780"/>
      <c r="AW7" s="780"/>
      <c r="AX7" s="780"/>
      <c r="AY7" s="780"/>
      <c r="AZ7" s="780"/>
      <c r="BA7" s="780"/>
      <c r="BB7" s="780"/>
      <c r="BC7" s="780"/>
      <c r="BD7" s="780"/>
      <c r="BE7" s="780"/>
      <c r="BF7" s="780"/>
      <c r="BG7" s="780"/>
      <c r="BH7" s="780"/>
      <c r="BI7" s="780"/>
      <c r="BJ7" s="780"/>
      <c r="BK7" s="780"/>
      <c r="BL7" s="780"/>
      <c r="BM7" s="780"/>
      <c r="BN7" s="780"/>
      <c r="BO7" s="780"/>
      <c r="BP7" s="780"/>
      <c r="BQ7" s="780"/>
      <c r="BR7" s="780"/>
      <c r="BS7" s="780"/>
      <c r="BT7" s="780"/>
      <c r="BU7" s="780"/>
      <c r="BV7" s="780"/>
      <c r="BW7" s="780"/>
      <c r="BX7" s="780"/>
      <c r="BY7" s="780"/>
      <c r="BZ7" s="780"/>
      <c r="CA7" s="780"/>
      <c r="CB7" s="780"/>
      <c r="CC7" s="780"/>
      <c r="CD7" s="780"/>
      <c r="CE7" s="780"/>
      <c r="CF7" s="780"/>
      <c r="CG7" s="780"/>
      <c r="CH7" s="780"/>
      <c r="CI7" s="780"/>
      <c r="CJ7" s="780"/>
      <c r="CK7" s="780"/>
      <c r="CL7" s="780"/>
      <c r="CM7" s="780"/>
      <c r="CN7" s="780"/>
      <c r="CO7" s="780"/>
      <c r="CP7" s="780"/>
      <c r="CQ7" s="780"/>
      <c r="CR7" s="780"/>
      <c r="CS7" s="780"/>
      <c r="CT7" s="780"/>
      <c r="CU7" s="780"/>
      <c r="CV7" s="780"/>
      <c r="CW7" s="780"/>
      <c r="CX7" s="780"/>
      <c r="CY7" s="780"/>
      <c r="CZ7" s="780"/>
      <c r="DA7" s="780"/>
      <c r="DB7" s="780"/>
      <c r="DC7" s="780"/>
      <c r="DD7" s="780"/>
      <c r="DE7" s="780"/>
      <c r="DF7" s="780"/>
      <c r="DG7" s="780"/>
      <c r="DH7" s="780"/>
      <c r="DI7" s="780"/>
      <c r="DJ7" s="780"/>
      <c r="DK7" s="780"/>
      <c r="DL7" s="780"/>
      <c r="DM7" s="780"/>
      <c r="DN7" s="780"/>
      <c r="DO7" s="780"/>
      <c r="DP7" s="780"/>
      <c r="DQ7" s="780"/>
      <c r="DR7" s="780"/>
      <c r="DS7" s="780"/>
      <c r="DT7" s="780"/>
      <c r="DU7" s="780"/>
      <c r="DV7" s="780"/>
      <c r="DW7" s="780"/>
      <c r="DX7" s="780"/>
      <c r="DY7" s="780"/>
      <c r="DZ7" s="780"/>
      <c r="EA7" s="780"/>
      <c r="EB7" s="780"/>
      <c r="EC7" s="780"/>
      <c r="ED7" s="780"/>
      <c r="EE7" s="780"/>
      <c r="EF7" s="780"/>
      <c r="EG7" s="780"/>
      <c r="EH7" s="780"/>
      <c r="EI7" s="780"/>
      <c r="EJ7" s="780"/>
      <c r="EK7" s="780"/>
      <c r="EL7" s="780"/>
      <c r="EM7" s="780"/>
      <c r="EN7" s="780"/>
      <c r="EO7" s="780"/>
      <c r="EP7" s="780"/>
      <c r="EQ7" s="780"/>
      <c r="ER7" s="780"/>
      <c r="ES7" s="780"/>
      <c r="ET7" s="780"/>
      <c r="EU7" s="780"/>
      <c r="EV7" s="780"/>
      <c r="EW7" s="780"/>
      <c r="EX7" s="780"/>
      <c r="EY7" s="780"/>
      <c r="EZ7" s="780"/>
      <c r="FA7" s="780"/>
      <c r="FB7" s="780"/>
      <c r="FC7" s="780"/>
      <c r="FD7" s="780"/>
      <c r="FE7" s="780"/>
      <c r="FF7" s="780"/>
      <c r="FG7" s="780"/>
      <c r="FH7" s="780"/>
      <c r="FI7" s="780"/>
      <c r="FJ7" s="780"/>
      <c r="FK7" s="780"/>
      <c r="FL7" s="780"/>
      <c r="FM7" s="780"/>
      <c r="FN7" s="780"/>
      <c r="FO7" s="780"/>
      <c r="FP7" s="780"/>
      <c r="FQ7" s="780"/>
      <c r="FR7" s="780"/>
    </row>
    <row r="8" spans="1:174" s="3" customFormat="1" ht="16.5" customHeight="1">
      <c r="A8" s="83"/>
      <c r="B8" s="1432" t="s">
        <v>893</v>
      </c>
      <c r="C8" s="1433"/>
      <c r="D8" s="1433"/>
      <c r="E8" s="1433"/>
      <c r="F8" s="1433"/>
      <c r="G8" s="1433"/>
      <c r="H8" s="1433"/>
      <c r="I8" s="1434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847" customFormat="1" ht="16.5" customHeight="1">
      <c r="A9" s="845"/>
      <c r="B9" s="1427" t="s">
        <v>393</v>
      </c>
      <c r="C9" s="1473"/>
      <c r="D9" s="1473"/>
      <c r="E9" s="1473"/>
      <c r="F9" s="1473"/>
      <c r="G9" s="1473"/>
      <c r="H9" s="1473"/>
      <c r="I9" s="1474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Q9" s="846"/>
      <c r="AR9" s="846"/>
      <c r="AS9" s="846"/>
      <c r="AT9" s="846"/>
      <c r="AU9" s="846"/>
      <c r="AV9" s="846"/>
      <c r="AW9" s="846"/>
      <c r="AX9" s="846"/>
      <c r="AY9" s="846"/>
      <c r="AZ9" s="846"/>
      <c r="BA9" s="846"/>
      <c r="BB9" s="846"/>
      <c r="BC9" s="846"/>
      <c r="BD9" s="846"/>
      <c r="BE9" s="846"/>
      <c r="BF9" s="846"/>
      <c r="BG9" s="846"/>
      <c r="BH9" s="846"/>
      <c r="BI9" s="846"/>
      <c r="BJ9" s="846"/>
      <c r="BK9" s="846"/>
      <c r="BL9" s="846"/>
      <c r="BM9" s="846"/>
      <c r="BN9" s="846"/>
      <c r="BO9" s="846"/>
      <c r="BP9" s="846"/>
      <c r="BQ9" s="846"/>
      <c r="BR9" s="846"/>
      <c r="BS9" s="846"/>
      <c r="BT9" s="846"/>
      <c r="BU9" s="846"/>
      <c r="BV9" s="846"/>
      <c r="BW9" s="846"/>
      <c r="BX9" s="846"/>
      <c r="BY9" s="846"/>
      <c r="BZ9" s="846"/>
      <c r="CA9" s="846"/>
      <c r="CB9" s="846"/>
      <c r="CC9" s="846"/>
      <c r="CD9" s="846"/>
      <c r="CE9" s="846"/>
      <c r="CF9" s="846"/>
      <c r="CG9" s="846"/>
      <c r="CH9" s="846"/>
      <c r="CI9" s="846"/>
      <c r="CJ9" s="846"/>
      <c r="CK9" s="846"/>
      <c r="CL9" s="846"/>
      <c r="CM9" s="846"/>
      <c r="CN9" s="846"/>
      <c r="CO9" s="846"/>
      <c r="CP9" s="846"/>
      <c r="CQ9" s="846"/>
      <c r="CR9" s="846"/>
      <c r="CS9" s="846"/>
      <c r="CT9" s="845"/>
      <c r="CU9" s="845"/>
      <c r="CV9" s="845"/>
      <c r="CW9" s="845"/>
      <c r="CX9" s="845"/>
      <c r="CY9" s="845"/>
      <c r="CZ9" s="845"/>
      <c r="DA9" s="845"/>
      <c r="DB9" s="845"/>
      <c r="DC9" s="845"/>
      <c r="DD9" s="845"/>
      <c r="DE9" s="845"/>
      <c r="DF9" s="845"/>
      <c r="DG9" s="845"/>
      <c r="DH9" s="845"/>
      <c r="DI9" s="845"/>
      <c r="DJ9" s="845"/>
      <c r="DK9" s="845"/>
      <c r="DL9" s="845"/>
      <c r="DM9" s="845"/>
      <c r="DN9" s="845"/>
      <c r="DO9" s="845"/>
      <c r="DP9" s="845"/>
      <c r="DQ9" s="845"/>
      <c r="DR9" s="845"/>
      <c r="DS9" s="845"/>
      <c r="DT9" s="845"/>
      <c r="DU9" s="845"/>
      <c r="DV9" s="845"/>
      <c r="DW9" s="845"/>
      <c r="DX9" s="845"/>
      <c r="DY9" s="845"/>
      <c r="DZ9" s="845"/>
      <c r="EA9" s="845"/>
      <c r="EB9" s="845"/>
      <c r="EC9" s="845"/>
      <c r="ED9" s="845"/>
      <c r="EE9" s="845"/>
      <c r="EF9" s="845"/>
      <c r="EG9" s="845"/>
      <c r="EH9" s="845"/>
      <c r="EI9" s="845"/>
      <c r="EJ9" s="845"/>
      <c r="EK9" s="845"/>
      <c r="EL9" s="845"/>
      <c r="EM9" s="845"/>
      <c r="EN9" s="845"/>
      <c r="EO9" s="845"/>
      <c r="EP9" s="845"/>
      <c r="EQ9" s="845"/>
      <c r="ER9" s="845"/>
      <c r="ES9" s="845"/>
      <c r="ET9" s="845"/>
      <c r="EU9" s="845"/>
      <c r="EV9" s="845"/>
      <c r="EW9" s="845"/>
      <c r="EX9" s="845"/>
      <c r="EY9" s="845"/>
      <c r="EZ9" s="845"/>
      <c r="FA9" s="845"/>
      <c r="FB9" s="845"/>
      <c r="FC9" s="845"/>
      <c r="FD9" s="845"/>
      <c r="FE9" s="845"/>
      <c r="FF9" s="845"/>
      <c r="FG9" s="845"/>
      <c r="FH9" s="845"/>
      <c r="FI9" s="845"/>
      <c r="FJ9" s="845"/>
      <c r="FK9" s="845"/>
      <c r="FL9" s="845"/>
      <c r="FM9" s="845"/>
      <c r="FN9" s="845"/>
      <c r="FO9" s="845"/>
      <c r="FP9" s="845"/>
      <c r="FQ9" s="845"/>
      <c r="FR9" s="845"/>
      <c r="FS9" s="845"/>
    </row>
    <row r="10" spans="1:175" s="847" customFormat="1" ht="16.5" customHeight="1">
      <c r="A10" s="845"/>
      <c r="B10" s="1475" t="s">
        <v>894</v>
      </c>
      <c r="C10" s="1476"/>
      <c r="D10" s="1476"/>
      <c r="E10" s="1476"/>
      <c r="F10" s="1476"/>
      <c r="G10" s="1476"/>
      <c r="H10" s="1476"/>
      <c r="I10" s="1477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6"/>
      <c r="AI10" s="846"/>
      <c r="AJ10" s="846"/>
      <c r="AK10" s="846"/>
      <c r="AL10" s="846"/>
      <c r="AM10" s="846"/>
      <c r="AN10" s="846"/>
      <c r="AO10" s="846"/>
      <c r="AP10" s="846"/>
      <c r="AQ10" s="846"/>
      <c r="AR10" s="846"/>
      <c r="AS10" s="846"/>
      <c r="AT10" s="846"/>
      <c r="AU10" s="846"/>
      <c r="AV10" s="846"/>
      <c r="AW10" s="846"/>
      <c r="AX10" s="846"/>
      <c r="AY10" s="846"/>
      <c r="AZ10" s="846"/>
      <c r="BA10" s="846"/>
      <c r="BB10" s="846"/>
      <c r="BC10" s="846"/>
      <c r="BD10" s="846"/>
      <c r="BE10" s="846"/>
      <c r="BF10" s="846"/>
      <c r="BG10" s="846"/>
      <c r="BH10" s="846"/>
      <c r="BI10" s="846"/>
      <c r="BJ10" s="846"/>
      <c r="BK10" s="846"/>
      <c r="BL10" s="846"/>
      <c r="BM10" s="846"/>
      <c r="BN10" s="846"/>
      <c r="BO10" s="846"/>
      <c r="BP10" s="846"/>
      <c r="BQ10" s="846"/>
      <c r="BR10" s="846"/>
      <c r="BS10" s="846"/>
      <c r="BT10" s="846"/>
      <c r="BU10" s="846"/>
      <c r="BV10" s="846"/>
      <c r="BW10" s="846"/>
      <c r="BX10" s="846"/>
      <c r="BY10" s="846"/>
      <c r="BZ10" s="846"/>
      <c r="CA10" s="846"/>
      <c r="CB10" s="846"/>
      <c r="CC10" s="846"/>
      <c r="CD10" s="846"/>
      <c r="CE10" s="846"/>
      <c r="CF10" s="846"/>
      <c r="CG10" s="846"/>
      <c r="CH10" s="846"/>
      <c r="CI10" s="846"/>
      <c r="CJ10" s="846"/>
      <c r="CK10" s="846"/>
      <c r="CL10" s="846"/>
      <c r="CM10" s="846"/>
      <c r="CN10" s="846"/>
      <c r="CO10" s="846"/>
      <c r="CP10" s="846"/>
      <c r="CQ10" s="846"/>
      <c r="CR10" s="846"/>
      <c r="CS10" s="846"/>
      <c r="CT10" s="845"/>
      <c r="CU10" s="845"/>
      <c r="CV10" s="845"/>
      <c r="CW10" s="845"/>
      <c r="CX10" s="845"/>
      <c r="CY10" s="845"/>
      <c r="CZ10" s="845"/>
      <c r="DA10" s="845"/>
      <c r="DB10" s="845"/>
      <c r="DC10" s="845"/>
      <c r="DD10" s="845"/>
      <c r="DE10" s="845"/>
      <c r="DF10" s="845"/>
      <c r="DG10" s="845"/>
      <c r="DH10" s="845"/>
      <c r="DI10" s="845"/>
      <c r="DJ10" s="845"/>
      <c r="DK10" s="845"/>
      <c r="DL10" s="845"/>
      <c r="DM10" s="845"/>
      <c r="DN10" s="845"/>
      <c r="DO10" s="845"/>
      <c r="DP10" s="845"/>
      <c r="DQ10" s="845"/>
      <c r="DR10" s="845"/>
      <c r="DS10" s="845"/>
      <c r="DT10" s="845"/>
      <c r="DU10" s="845"/>
      <c r="DV10" s="845"/>
      <c r="DW10" s="845"/>
      <c r="DX10" s="845"/>
      <c r="DY10" s="845"/>
      <c r="DZ10" s="845"/>
      <c r="EA10" s="845"/>
      <c r="EB10" s="845"/>
      <c r="EC10" s="845"/>
      <c r="ED10" s="845"/>
      <c r="EE10" s="845"/>
      <c r="EF10" s="845"/>
      <c r="EG10" s="845"/>
      <c r="EH10" s="845"/>
      <c r="EI10" s="845"/>
      <c r="EJ10" s="845"/>
      <c r="EK10" s="845"/>
      <c r="EL10" s="845"/>
      <c r="EM10" s="845"/>
      <c r="EN10" s="845"/>
      <c r="EO10" s="845"/>
      <c r="EP10" s="845"/>
      <c r="EQ10" s="845"/>
      <c r="ER10" s="845"/>
      <c r="ES10" s="845"/>
      <c r="ET10" s="845"/>
      <c r="EU10" s="845"/>
      <c r="EV10" s="845"/>
      <c r="EW10" s="845"/>
      <c r="EX10" s="845"/>
      <c r="EY10" s="845"/>
      <c r="EZ10" s="845"/>
      <c r="FA10" s="845"/>
      <c r="FB10" s="845"/>
      <c r="FC10" s="845"/>
      <c r="FD10" s="845"/>
      <c r="FE10" s="845"/>
      <c r="FF10" s="845"/>
      <c r="FG10" s="845"/>
      <c r="FH10" s="845"/>
      <c r="FI10" s="845"/>
      <c r="FJ10" s="845"/>
      <c r="FK10" s="845"/>
      <c r="FL10" s="845"/>
      <c r="FM10" s="845"/>
      <c r="FN10" s="845"/>
      <c r="FO10" s="845"/>
      <c r="FP10" s="845"/>
      <c r="FQ10" s="845"/>
      <c r="FR10" s="845"/>
      <c r="FS10" s="845"/>
    </row>
    <row r="11" spans="2:175" s="21" customFormat="1" ht="16.5" customHeight="1">
      <c r="B11" s="639"/>
      <c r="C11" s="639"/>
      <c r="D11" s="640"/>
      <c r="E11" s="640"/>
      <c r="F11" s="640"/>
      <c r="G11" s="640"/>
      <c r="H11" s="1440" t="s">
        <v>32</v>
      </c>
      <c r="I11" s="1440"/>
      <c r="J11" s="781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597"/>
      <c r="DY11" s="597"/>
      <c r="DZ11" s="597"/>
      <c r="EA11" s="597"/>
      <c r="EB11" s="597"/>
      <c r="EC11" s="597"/>
      <c r="ED11" s="597"/>
      <c r="EE11" s="597"/>
      <c r="EF11" s="597"/>
      <c r="EG11" s="597"/>
      <c r="EH11" s="597"/>
      <c r="EI11" s="597"/>
      <c r="EJ11" s="597"/>
      <c r="EK11" s="597"/>
      <c r="EL11" s="597"/>
      <c r="EM11" s="597"/>
      <c r="EN11" s="597"/>
      <c r="EO11" s="597"/>
      <c r="EP11" s="597"/>
      <c r="EQ11" s="597"/>
      <c r="ER11" s="597"/>
      <c r="ES11" s="597"/>
      <c r="ET11" s="597"/>
      <c r="EU11" s="597"/>
      <c r="EV11" s="597"/>
      <c r="EW11" s="597"/>
      <c r="EX11" s="597"/>
      <c r="EY11" s="597"/>
      <c r="EZ11" s="597"/>
      <c r="FA11" s="597"/>
      <c r="FB11" s="597"/>
      <c r="FC11" s="597"/>
      <c r="FD11" s="597"/>
      <c r="FE11" s="597"/>
      <c r="FF11" s="597"/>
      <c r="FG11" s="597"/>
      <c r="FH11" s="597"/>
      <c r="FI11" s="597"/>
      <c r="FJ11" s="597"/>
      <c r="FK11" s="597"/>
      <c r="FL11" s="597"/>
      <c r="FM11" s="597"/>
      <c r="FN11" s="597"/>
      <c r="FO11" s="597"/>
      <c r="FP11" s="597"/>
      <c r="FQ11" s="597"/>
      <c r="FR11" s="597"/>
      <c r="FS11" s="597"/>
    </row>
    <row r="12" spans="2:175" s="262" customFormat="1" ht="16.5" customHeight="1">
      <c r="B12" s="653"/>
      <c r="C12" s="829">
        <v>1</v>
      </c>
      <c r="D12" s="603" t="s">
        <v>348</v>
      </c>
      <c r="E12" s="644" t="s">
        <v>895</v>
      </c>
      <c r="F12" s="604" t="s">
        <v>349</v>
      </c>
      <c r="G12" s="604" t="s">
        <v>51</v>
      </c>
      <c r="H12" s="605">
        <v>1</v>
      </c>
      <c r="I12" s="606">
        <f>TIME(13,30,0)</f>
        <v>0.5625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62" customFormat="1" ht="16.5" customHeight="1">
      <c r="B13" s="628"/>
      <c r="C13" s="5">
        <v>1.1</v>
      </c>
      <c r="D13" s="6" t="s">
        <v>348</v>
      </c>
      <c r="E13" s="7" t="s">
        <v>461</v>
      </c>
      <c r="F13" s="8" t="s">
        <v>349</v>
      </c>
      <c r="G13" s="8" t="s">
        <v>426</v>
      </c>
      <c r="H13" s="63"/>
      <c r="I13" s="608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62" customFormat="1" ht="16.5" customHeight="1">
      <c r="B14" s="266"/>
      <c r="C14" s="266"/>
      <c r="D14" s="263"/>
      <c r="E14" s="264"/>
      <c r="F14" s="264"/>
      <c r="G14" s="264"/>
      <c r="H14" s="265"/>
      <c r="I14" s="226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62" customFormat="1" ht="16.5" customHeight="1">
      <c r="B15" s="602"/>
      <c r="C15" s="831">
        <v>2</v>
      </c>
      <c r="D15" s="663" t="s">
        <v>348</v>
      </c>
      <c r="E15" s="645" t="s">
        <v>424</v>
      </c>
      <c r="F15" s="642"/>
      <c r="G15" s="642"/>
      <c r="H15" s="664">
        <v>14</v>
      </c>
      <c r="I15" s="665">
        <f>I12+TIME(0,H12,0)</f>
        <v>0.5631944444444444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1" customFormat="1" ht="16.5" customHeight="1">
      <c r="B16" s="629"/>
      <c r="C16" s="11">
        <v>2.1</v>
      </c>
      <c r="D16" s="140" t="s">
        <v>348</v>
      </c>
      <c r="E16" s="657" t="s">
        <v>896</v>
      </c>
      <c r="F16" s="12" t="s">
        <v>349</v>
      </c>
      <c r="G16" s="8" t="s">
        <v>51</v>
      </c>
      <c r="H16" s="56"/>
      <c r="I16" s="658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607"/>
      <c r="C17" s="26" t="s">
        <v>3</v>
      </c>
      <c r="D17" s="25" t="s">
        <v>348</v>
      </c>
      <c r="E17" s="654" t="s">
        <v>154</v>
      </c>
      <c r="F17" s="12" t="s">
        <v>349</v>
      </c>
      <c r="G17" s="8" t="s">
        <v>51</v>
      </c>
      <c r="H17" s="56"/>
      <c r="I17" s="658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597"/>
      <c r="BD17" s="597"/>
      <c r="BE17" s="597"/>
      <c r="BF17" s="597"/>
      <c r="BG17" s="597"/>
      <c r="BH17" s="597"/>
      <c r="BI17" s="597"/>
      <c r="BJ17" s="597"/>
      <c r="BK17" s="597"/>
      <c r="BL17" s="597"/>
      <c r="BM17" s="597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  <c r="BX17" s="597"/>
      <c r="BY17" s="597"/>
      <c r="BZ17" s="597"/>
      <c r="CA17" s="597"/>
      <c r="CB17" s="597"/>
      <c r="CC17" s="597"/>
      <c r="CD17" s="597"/>
      <c r="CE17" s="597"/>
      <c r="CF17" s="597"/>
      <c r="CG17" s="597"/>
      <c r="CH17" s="597"/>
      <c r="CI17" s="597"/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597"/>
      <c r="CV17" s="597"/>
      <c r="CW17" s="597"/>
      <c r="CX17" s="597"/>
      <c r="CY17" s="597"/>
      <c r="CZ17" s="597"/>
      <c r="DA17" s="597"/>
      <c r="DB17" s="597"/>
      <c r="DC17" s="597"/>
      <c r="DD17" s="597"/>
      <c r="DE17" s="597"/>
      <c r="DF17" s="597"/>
      <c r="DG17" s="597"/>
      <c r="DH17" s="597"/>
      <c r="DI17" s="597"/>
      <c r="DJ17" s="597"/>
      <c r="DK17" s="597"/>
      <c r="DL17" s="597"/>
      <c r="DM17" s="597"/>
      <c r="DN17" s="597"/>
      <c r="DO17" s="597"/>
      <c r="DP17" s="597"/>
      <c r="DQ17" s="597"/>
      <c r="DR17" s="597"/>
      <c r="DS17" s="597"/>
      <c r="DT17" s="597"/>
      <c r="DU17" s="597"/>
      <c r="DV17" s="597"/>
      <c r="DW17" s="597"/>
      <c r="DX17" s="597"/>
      <c r="DY17" s="597"/>
      <c r="DZ17" s="597"/>
      <c r="EA17" s="597"/>
      <c r="EB17" s="597"/>
      <c r="EC17" s="597"/>
      <c r="ED17" s="597"/>
      <c r="EE17" s="597"/>
      <c r="EF17" s="597"/>
      <c r="EG17" s="597"/>
      <c r="EH17" s="597"/>
      <c r="EI17" s="597"/>
      <c r="EJ17" s="597"/>
      <c r="EK17" s="597"/>
      <c r="EL17" s="597"/>
      <c r="EM17" s="597"/>
      <c r="EN17" s="597"/>
      <c r="EO17" s="597"/>
      <c r="EP17" s="597"/>
      <c r="EQ17" s="597"/>
      <c r="ER17" s="597"/>
      <c r="ES17" s="597"/>
      <c r="ET17" s="597"/>
      <c r="EU17" s="597"/>
      <c r="EV17" s="597"/>
      <c r="EW17" s="597"/>
      <c r="EX17" s="597"/>
      <c r="EY17" s="597"/>
      <c r="EZ17" s="597"/>
      <c r="FA17" s="597"/>
      <c r="FB17" s="597"/>
      <c r="FC17" s="597"/>
      <c r="FD17" s="597"/>
      <c r="FE17" s="597"/>
      <c r="FF17" s="597"/>
      <c r="FG17" s="597"/>
      <c r="FH17" s="597"/>
      <c r="FI17" s="597"/>
      <c r="FJ17" s="597"/>
      <c r="FK17" s="597"/>
      <c r="FL17" s="597"/>
      <c r="FM17" s="597"/>
      <c r="FN17" s="597"/>
      <c r="FO17" s="597"/>
      <c r="FP17" s="597"/>
      <c r="FQ17" s="597"/>
      <c r="FR17" s="597"/>
      <c r="FS17" s="597"/>
    </row>
    <row r="18" spans="2:175" s="21" customFormat="1" ht="16.5" customHeight="1">
      <c r="B18" s="659"/>
      <c r="C18" s="832">
        <v>2.2</v>
      </c>
      <c r="D18" s="660" t="s">
        <v>348</v>
      </c>
      <c r="E18" s="655" t="s">
        <v>311</v>
      </c>
      <c r="F18" s="610" t="s">
        <v>349</v>
      </c>
      <c r="G18" s="618" t="s">
        <v>544</v>
      </c>
      <c r="H18" s="661"/>
      <c r="I18" s="662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597"/>
      <c r="BI18" s="597"/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/>
      <c r="CE18" s="597"/>
      <c r="CF18" s="597"/>
      <c r="CG18" s="597"/>
      <c r="CH18" s="597"/>
      <c r="CI18" s="597"/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597"/>
      <c r="CV18" s="597"/>
      <c r="CW18" s="597"/>
      <c r="CX18" s="597"/>
      <c r="CY18" s="597"/>
      <c r="CZ18" s="597"/>
      <c r="DA18" s="597"/>
      <c r="DB18" s="597"/>
      <c r="DC18" s="597"/>
      <c r="DD18" s="597"/>
      <c r="DE18" s="597"/>
      <c r="DF18" s="597"/>
      <c r="DG18" s="597"/>
      <c r="DH18" s="597"/>
      <c r="DI18" s="597"/>
      <c r="DJ18" s="597"/>
      <c r="DK18" s="597"/>
      <c r="DL18" s="597"/>
      <c r="DM18" s="597"/>
      <c r="DN18" s="597"/>
      <c r="DO18" s="597"/>
      <c r="DP18" s="597"/>
      <c r="DQ18" s="597"/>
      <c r="DR18" s="597"/>
      <c r="DS18" s="597"/>
      <c r="DT18" s="597"/>
      <c r="DU18" s="597"/>
      <c r="DV18" s="597"/>
      <c r="DW18" s="597"/>
      <c r="DX18" s="597"/>
      <c r="DY18" s="597"/>
      <c r="DZ18" s="597"/>
      <c r="EA18" s="597"/>
      <c r="EB18" s="597"/>
      <c r="EC18" s="597"/>
      <c r="ED18" s="597"/>
      <c r="EE18" s="597"/>
      <c r="EF18" s="597"/>
      <c r="EG18" s="597"/>
      <c r="EH18" s="597"/>
      <c r="EI18" s="597"/>
      <c r="EJ18" s="597"/>
      <c r="EK18" s="597"/>
      <c r="EL18" s="597"/>
      <c r="EM18" s="597"/>
      <c r="EN18" s="597"/>
      <c r="EO18" s="597"/>
      <c r="EP18" s="597"/>
      <c r="EQ18" s="597"/>
      <c r="ER18" s="597"/>
      <c r="ES18" s="597"/>
      <c r="ET18" s="597"/>
      <c r="EU18" s="597"/>
      <c r="EV18" s="597"/>
      <c r="EW18" s="597"/>
      <c r="EX18" s="597"/>
      <c r="EY18" s="597"/>
      <c r="EZ18" s="597"/>
      <c r="FA18" s="597"/>
      <c r="FB18" s="597"/>
      <c r="FC18" s="597"/>
      <c r="FD18" s="597"/>
      <c r="FE18" s="597"/>
      <c r="FF18" s="597"/>
      <c r="FG18" s="597"/>
      <c r="FH18" s="597"/>
      <c r="FI18" s="597"/>
      <c r="FJ18" s="597"/>
      <c r="FK18" s="597"/>
      <c r="FL18" s="597"/>
      <c r="FM18" s="597"/>
      <c r="FN18" s="597"/>
      <c r="FO18" s="597"/>
      <c r="FP18" s="597"/>
      <c r="FQ18" s="597"/>
      <c r="FR18" s="597"/>
      <c r="FS18" s="597"/>
    </row>
    <row r="19" spans="2:175" s="262" customFormat="1" ht="16.5" customHeight="1">
      <c r="B19" s="266"/>
      <c r="C19" s="266"/>
      <c r="D19" s="1439" t="s">
        <v>418</v>
      </c>
      <c r="E19" s="1439"/>
      <c r="F19" s="264"/>
      <c r="G19" s="264"/>
      <c r="H19" s="265"/>
      <c r="I19" s="59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</row>
    <row r="20" spans="2:175" s="262" customFormat="1" ht="16.5" customHeight="1">
      <c r="B20" s="266"/>
      <c r="C20" s="266"/>
      <c r="D20" s="264"/>
      <c r="E20" s="263"/>
      <c r="F20" s="264"/>
      <c r="G20" s="264"/>
      <c r="H20" s="265"/>
      <c r="I20" s="59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</row>
    <row r="21" spans="2:175" s="221" customFormat="1" ht="16.5" customHeight="1">
      <c r="B21" s="630"/>
      <c r="C21" s="833">
        <v>3</v>
      </c>
      <c r="D21" s="666" t="s">
        <v>409</v>
      </c>
      <c r="E21" s="646" t="s">
        <v>897</v>
      </c>
      <c r="F21" s="631" t="s">
        <v>349</v>
      </c>
      <c r="G21" s="621" t="s">
        <v>51</v>
      </c>
      <c r="H21" s="667">
        <v>2</v>
      </c>
      <c r="I21" s="668">
        <f>I15+TIME(0,H15,0)</f>
        <v>0.5729166666666666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</row>
    <row r="22" spans="2:175" s="221" customFormat="1" ht="16.5" customHeight="1">
      <c r="B22" s="271"/>
      <c r="C22" s="271"/>
      <c r="D22" s="224"/>
      <c r="E22" s="223"/>
      <c r="F22" s="223"/>
      <c r="G22" s="264"/>
      <c r="H22" s="268"/>
      <c r="I22" s="226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</row>
    <row r="23" spans="2:175" s="221" customFormat="1" ht="16.5" customHeight="1">
      <c r="B23" s="632"/>
      <c r="C23" s="834">
        <v>4</v>
      </c>
      <c r="D23" s="633" t="s">
        <v>409</v>
      </c>
      <c r="E23" s="644" t="s">
        <v>898</v>
      </c>
      <c r="F23" s="634" t="s">
        <v>349</v>
      </c>
      <c r="G23" s="604" t="s">
        <v>51</v>
      </c>
      <c r="H23" s="635">
        <v>2</v>
      </c>
      <c r="I23" s="636">
        <f>I21+TIME(0,H21,0)</f>
        <v>0.5743055555555555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62" customFormat="1" ht="16.5" customHeight="1">
      <c r="B24" s="615"/>
      <c r="C24" s="830">
        <v>4.1</v>
      </c>
      <c r="D24" s="616" t="s">
        <v>411</v>
      </c>
      <c r="E24" s="669" t="s">
        <v>239</v>
      </c>
      <c r="F24" s="618" t="s">
        <v>349</v>
      </c>
      <c r="G24" s="618" t="s">
        <v>426</v>
      </c>
      <c r="H24" s="661"/>
      <c r="I24" s="662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</row>
    <row r="25" spans="2:175" s="262" customFormat="1" ht="16.5" customHeight="1">
      <c r="B25" s="266"/>
      <c r="C25" s="266"/>
      <c r="D25" s="263"/>
      <c r="E25" s="288"/>
      <c r="F25" s="264"/>
      <c r="G25" s="264"/>
      <c r="H25" s="268"/>
      <c r="I25" s="287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</row>
    <row r="26" spans="2:175" s="262" customFormat="1" ht="16.5" customHeight="1">
      <c r="B26" s="602"/>
      <c r="C26" s="831">
        <v>5</v>
      </c>
      <c r="D26" s="603"/>
      <c r="E26" s="645" t="s">
        <v>170</v>
      </c>
      <c r="F26" s="642"/>
      <c r="G26" s="642"/>
      <c r="H26" s="605"/>
      <c r="I26" s="636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62" customFormat="1" ht="16.5" customHeight="1">
      <c r="B27" s="628"/>
      <c r="C27" s="5">
        <v>5.1</v>
      </c>
      <c r="D27" s="6" t="s">
        <v>192</v>
      </c>
      <c r="E27" s="7" t="s">
        <v>75</v>
      </c>
      <c r="F27" s="8" t="s">
        <v>349</v>
      </c>
      <c r="G27" s="8" t="s">
        <v>51</v>
      </c>
      <c r="H27" s="63">
        <v>3</v>
      </c>
      <c r="I27" s="608">
        <f>I21+TIME(0,H21,0)</f>
        <v>0.5743055555555555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21" customFormat="1" ht="16.5" customHeight="1">
      <c r="B28" s="607"/>
      <c r="C28" s="26" t="s">
        <v>206</v>
      </c>
      <c r="D28" s="6" t="s">
        <v>412</v>
      </c>
      <c r="E28" s="654" t="s">
        <v>194</v>
      </c>
      <c r="F28" s="12" t="s">
        <v>349</v>
      </c>
      <c r="G28" s="8" t="s">
        <v>641</v>
      </c>
      <c r="H28" s="56"/>
      <c r="I28" s="658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</row>
    <row r="29" spans="2:175" s="262" customFormat="1" ht="16.5" customHeight="1">
      <c r="B29" s="628"/>
      <c r="C29" s="5">
        <v>5.2</v>
      </c>
      <c r="D29" s="6" t="s">
        <v>412</v>
      </c>
      <c r="E29" s="7" t="s">
        <v>611</v>
      </c>
      <c r="F29" s="8" t="s">
        <v>349</v>
      </c>
      <c r="G29" s="8" t="s">
        <v>51</v>
      </c>
      <c r="H29" s="63">
        <v>3</v>
      </c>
      <c r="I29" s="608">
        <f>I27+TIME(0,H27,0)</f>
        <v>0.5763888888888888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62" customFormat="1" ht="16.5" customHeight="1">
      <c r="B30" s="628"/>
      <c r="C30" s="5" t="s">
        <v>22</v>
      </c>
      <c r="D30" s="6" t="s">
        <v>412</v>
      </c>
      <c r="E30" s="9" t="s">
        <v>608</v>
      </c>
      <c r="F30" s="8"/>
      <c r="G30" s="8"/>
      <c r="H30" s="63"/>
      <c r="I30" s="608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</row>
    <row r="31" spans="2:175" s="262" customFormat="1" ht="16.5" customHeight="1">
      <c r="B31" s="628"/>
      <c r="C31" s="5" t="s">
        <v>23</v>
      </c>
      <c r="D31" s="6" t="s">
        <v>412</v>
      </c>
      <c r="E31" s="9" t="s">
        <v>609</v>
      </c>
      <c r="F31" s="8"/>
      <c r="G31" s="8"/>
      <c r="H31" s="63"/>
      <c r="I31" s="608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62" customFormat="1" ht="16.5" customHeight="1">
      <c r="B32" s="615"/>
      <c r="C32" s="830" t="s">
        <v>24</v>
      </c>
      <c r="D32" s="616" t="s">
        <v>412</v>
      </c>
      <c r="E32" s="637" t="s">
        <v>610</v>
      </c>
      <c r="F32" s="618"/>
      <c r="G32" s="618"/>
      <c r="H32" s="613"/>
      <c r="I32" s="614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62" customFormat="1" ht="16.5" customHeight="1">
      <c r="B33" s="266"/>
      <c r="C33" s="266"/>
      <c r="D33" s="263"/>
      <c r="E33" s="267"/>
      <c r="F33" s="264"/>
      <c r="G33" s="264"/>
      <c r="H33" s="265"/>
      <c r="I33" s="226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62" customFormat="1" ht="16.5" customHeight="1">
      <c r="B34" s="619"/>
      <c r="C34" s="835">
        <v>6</v>
      </c>
      <c r="D34" s="620" t="s">
        <v>412</v>
      </c>
      <c r="E34" s="1116" t="s">
        <v>545</v>
      </c>
      <c r="F34" s="621" t="s">
        <v>349</v>
      </c>
      <c r="G34" s="621" t="s">
        <v>219</v>
      </c>
      <c r="H34" s="622">
        <v>4</v>
      </c>
      <c r="I34" s="623">
        <f>I29+TIME(0,H29,0)</f>
        <v>0.5784722222222222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62" customFormat="1" ht="16.5" customHeight="1">
      <c r="B35" s="266"/>
      <c r="C35" s="266"/>
      <c r="D35" s="263"/>
      <c r="E35" s="269"/>
      <c r="F35" s="264"/>
      <c r="G35" s="264"/>
      <c r="H35" s="265"/>
      <c r="I35" s="226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21" customFormat="1" ht="16.5" customHeight="1">
      <c r="B36" s="638"/>
      <c r="C36" s="844">
        <v>7</v>
      </c>
      <c r="D36" s="603"/>
      <c r="E36" s="644" t="s">
        <v>899</v>
      </c>
      <c r="F36" s="643"/>
      <c r="G36" s="643"/>
      <c r="H36" s="635"/>
      <c r="I36" s="606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</row>
    <row r="37" spans="2:175" s="221" customFormat="1" ht="16.5" customHeight="1">
      <c r="B37" s="629"/>
      <c r="C37" s="11">
        <v>7.1</v>
      </c>
      <c r="D37" s="12" t="s">
        <v>412</v>
      </c>
      <c r="E37" s="560" t="s">
        <v>419</v>
      </c>
      <c r="F37" s="12" t="s">
        <v>349</v>
      </c>
      <c r="G37" s="8" t="s">
        <v>51</v>
      </c>
      <c r="H37" s="57">
        <v>4</v>
      </c>
      <c r="I37" s="608">
        <f>I34+TIME(0,H34,0)</f>
        <v>0.5812499999999999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</row>
    <row r="38" spans="2:175" s="221" customFormat="1" ht="16.5" customHeight="1">
      <c r="B38" s="629"/>
      <c r="C38" s="16" t="s">
        <v>877</v>
      </c>
      <c r="D38" s="12" t="s">
        <v>412</v>
      </c>
      <c r="E38" s="1454" t="s">
        <v>892</v>
      </c>
      <c r="F38" s="12" t="s">
        <v>349</v>
      </c>
      <c r="G38" s="8" t="s">
        <v>51</v>
      </c>
      <c r="H38" s="57"/>
      <c r="I38" s="608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</row>
    <row r="39" spans="2:175" s="221" customFormat="1" ht="16.5" customHeight="1">
      <c r="B39" s="629"/>
      <c r="C39" s="16" t="s">
        <v>878</v>
      </c>
      <c r="D39" s="12" t="s">
        <v>412</v>
      </c>
      <c r="E39" s="1455" t="s">
        <v>889</v>
      </c>
      <c r="F39" s="8"/>
      <c r="G39" s="57"/>
      <c r="H39" s="57"/>
      <c r="I39" s="608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</row>
    <row r="40" spans="2:175" s="221" customFormat="1" ht="16.5" customHeight="1">
      <c r="B40" s="629"/>
      <c r="C40" s="16" t="s">
        <v>888</v>
      </c>
      <c r="D40" s="12" t="s">
        <v>412</v>
      </c>
      <c r="E40" s="1458" t="s">
        <v>890</v>
      </c>
      <c r="F40" s="8"/>
      <c r="G40" s="57"/>
      <c r="H40" s="57"/>
      <c r="I40" s="608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</row>
    <row r="41" spans="2:175" s="221" customFormat="1" ht="16.5" customHeight="1">
      <c r="B41" s="629"/>
      <c r="C41" s="16" t="s">
        <v>879</v>
      </c>
      <c r="D41" s="12" t="s">
        <v>412</v>
      </c>
      <c r="E41" s="1456" t="s">
        <v>869</v>
      </c>
      <c r="F41" s="8"/>
      <c r="G41" s="57"/>
      <c r="H41" s="57"/>
      <c r="I41" s="608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21" customFormat="1" ht="16.5" customHeight="1">
      <c r="B42" s="629"/>
      <c r="C42" s="16" t="s">
        <v>880</v>
      </c>
      <c r="D42" s="12" t="s">
        <v>412</v>
      </c>
      <c r="E42" s="1456" t="s">
        <v>870</v>
      </c>
      <c r="F42" s="8"/>
      <c r="G42" s="57"/>
      <c r="H42" s="57"/>
      <c r="I42" s="608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</row>
    <row r="43" spans="2:175" s="221" customFormat="1" ht="16.5" customHeight="1">
      <c r="B43" s="629"/>
      <c r="C43" s="16" t="s">
        <v>881</v>
      </c>
      <c r="D43" s="12" t="s">
        <v>412</v>
      </c>
      <c r="E43" s="1456" t="s">
        <v>871</v>
      </c>
      <c r="F43" s="8"/>
      <c r="G43" s="57"/>
      <c r="H43" s="57"/>
      <c r="I43" s="608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</row>
    <row r="44" spans="2:175" s="221" customFormat="1" ht="16.5" customHeight="1">
      <c r="B44" s="629"/>
      <c r="C44" s="16" t="s">
        <v>882</v>
      </c>
      <c r="D44" s="12" t="s">
        <v>412</v>
      </c>
      <c r="E44" s="1456" t="s">
        <v>872</v>
      </c>
      <c r="F44" s="8"/>
      <c r="G44" s="57"/>
      <c r="H44" s="57"/>
      <c r="I44" s="608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</row>
    <row r="45" spans="2:175" s="221" customFormat="1" ht="16.5" customHeight="1">
      <c r="B45" s="629"/>
      <c r="C45" s="16" t="s">
        <v>883</v>
      </c>
      <c r="D45" s="12" t="s">
        <v>412</v>
      </c>
      <c r="E45" s="1456" t="s">
        <v>873</v>
      </c>
      <c r="F45" s="8"/>
      <c r="G45" s="57"/>
      <c r="H45" s="57"/>
      <c r="I45" s="608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</row>
    <row r="46" spans="2:175" s="221" customFormat="1" ht="16.5" customHeight="1">
      <c r="B46" s="629"/>
      <c r="C46" s="16" t="s">
        <v>884</v>
      </c>
      <c r="D46" s="12" t="s">
        <v>412</v>
      </c>
      <c r="E46" s="1456" t="s">
        <v>874</v>
      </c>
      <c r="F46" s="8"/>
      <c r="G46" s="57"/>
      <c r="H46" s="57"/>
      <c r="I46" s="608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</row>
    <row r="47" spans="2:175" s="221" customFormat="1" ht="16.5" customHeight="1">
      <c r="B47" s="629"/>
      <c r="C47" s="16" t="s">
        <v>885</v>
      </c>
      <c r="D47" s="12" t="s">
        <v>412</v>
      </c>
      <c r="E47" s="1456" t="s">
        <v>875</v>
      </c>
      <c r="F47" s="8"/>
      <c r="G47" s="57"/>
      <c r="H47" s="57"/>
      <c r="I47" s="608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</row>
    <row r="48" spans="2:175" s="221" customFormat="1" ht="16.5" customHeight="1">
      <c r="B48" s="629"/>
      <c r="C48" s="16" t="s">
        <v>886</v>
      </c>
      <c r="D48" s="12" t="s">
        <v>412</v>
      </c>
      <c r="E48" s="1457" t="s">
        <v>891</v>
      </c>
      <c r="F48" s="8"/>
      <c r="G48" s="57"/>
      <c r="H48" s="57"/>
      <c r="I48" s="608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</row>
    <row r="49" spans="2:175" s="221" customFormat="1" ht="16.5" customHeight="1">
      <c r="B49" s="629"/>
      <c r="C49" s="16" t="s">
        <v>887</v>
      </c>
      <c r="D49" s="12" t="s">
        <v>412</v>
      </c>
      <c r="E49" s="1456" t="s">
        <v>876</v>
      </c>
      <c r="F49" s="8"/>
      <c r="G49" s="57"/>
      <c r="H49" s="57"/>
      <c r="I49" s="608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</row>
    <row r="50" spans="2:175" s="262" customFormat="1" ht="16.5" customHeight="1">
      <c r="B50" s="628"/>
      <c r="C50" s="5">
        <v>7.2</v>
      </c>
      <c r="D50" s="6" t="s">
        <v>412</v>
      </c>
      <c r="E50" s="7" t="s">
        <v>321</v>
      </c>
      <c r="F50" s="8"/>
      <c r="G50" s="8"/>
      <c r="H50" s="63"/>
      <c r="I50" s="608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</row>
    <row r="51" spans="2:175" s="275" customFormat="1" ht="16.5" customHeight="1">
      <c r="B51" s="602"/>
      <c r="C51" s="831" t="s">
        <v>283</v>
      </c>
      <c r="D51" s="663"/>
      <c r="E51" s="641" t="s">
        <v>304</v>
      </c>
      <c r="F51" s="642"/>
      <c r="G51" s="642"/>
      <c r="H51" s="664"/>
      <c r="I51" s="665"/>
      <c r="J51" s="595"/>
      <c r="K51" s="595"/>
      <c r="L51" s="595"/>
      <c r="M51" s="595"/>
      <c r="N51" s="595"/>
      <c r="O51" s="595"/>
      <c r="P51" s="595"/>
      <c r="Q51" s="595"/>
      <c r="R51" s="595"/>
      <c r="S51" s="595"/>
      <c r="T51" s="595"/>
      <c r="U51" s="595"/>
      <c r="V51" s="595"/>
      <c r="W51" s="595"/>
      <c r="X51" s="595"/>
      <c r="Y51" s="595"/>
      <c r="Z51" s="595"/>
      <c r="AA51" s="595"/>
      <c r="AB51" s="595"/>
      <c r="AC51" s="595"/>
      <c r="AD51" s="595"/>
      <c r="AE51" s="595"/>
      <c r="AF51" s="595"/>
      <c r="AG51" s="595"/>
      <c r="AH51" s="595"/>
      <c r="AI51" s="595"/>
      <c r="AJ51" s="595"/>
      <c r="AK51" s="595"/>
      <c r="AL51" s="595"/>
      <c r="AM51" s="595"/>
      <c r="AN51" s="595"/>
      <c r="AO51" s="595"/>
      <c r="AP51" s="595"/>
      <c r="AQ51" s="595"/>
      <c r="AR51" s="595"/>
      <c r="AS51" s="595"/>
      <c r="AT51" s="595"/>
      <c r="AU51" s="595"/>
      <c r="AV51" s="595"/>
      <c r="AW51" s="595"/>
      <c r="AX51" s="595"/>
      <c r="AY51" s="595"/>
      <c r="AZ51" s="595"/>
      <c r="BA51" s="595"/>
      <c r="BB51" s="595"/>
      <c r="BC51" s="595"/>
      <c r="BD51" s="595"/>
      <c r="BE51" s="595"/>
      <c r="BF51" s="595"/>
      <c r="BG51" s="595"/>
      <c r="BH51" s="595"/>
      <c r="BI51" s="595"/>
      <c r="BJ51" s="595"/>
      <c r="BK51" s="595"/>
      <c r="BL51" s="595"/>
      <c r="BM51" s="595"/>
      <c r="BN51" s="595"/>
      <c r="BO51" s="595"/>
      <c r="BP51" s="595"/>
      <c r="BQ51" s="595"/>
      <c r="BR51" s="595"/>
      <c r="BS51" s="595"/>
      <c r="BT51" s="595"/>
      <c r="BU51" s="595"/>
      <c r="BV51" s="595"/>
      <c r="BW51" s="595"/>
      <c r="BX51" s="595"/>
      <c r="BY51" s="595"/>
      <c r="BZ51" s="595"/>
      <c r="CA51" s="595"/>
      <c r="CB51" s="595"/>
      <c r="CC51" s="595"/>
      <c r="CD51" s="595"/>
      <c r="CE51" s="595"/>
      <c r="CF51" s="595"/>
      <c r="CG51" s="595"/>
      <c r="CH51" s="595"/>
      <c r="CI51" s="595"/>
      <c r="CJ51" s="595"/>
      <c r="CK51" s="595"/>
      <c r="CL51" s="595"/>
      <c r="CM51" s="595"/>
      <c r="CN51" s="595"/>
      <c r="CO51" s="595"/>
      <c r="CP51" s="595"/>
      <c r="CQ51" s="595"/>
      <c r="CR51" s="595"/>
      <c r="CS51" s="595"/>
      <c r="CT51" s="595"/>
      <c r="CU51" s="595"/>
      <c r="CV51" s="595"/>
      <c r="CW51" s="595"/>
      <c r="CX51" s="595"/>
      <c r="CY51" s="595"/>
      <c r="CZ51" s="595"/>
      <c r="DA51" s="595"/>
      <c r="DB51" s="595"/>
      <c r="DC51" s="595"/>
      <c r="DD51" s="595"/>
      <c r="DE51" s="595"/>
      <c r="DF51" s="595"/>
      <c r="DG51" s="595"/>
      <c r="DH51" s="595"/>
      <c r="DI51" s="595"/>
      <c r="DJ51" s="595"/>
      <c r="DK51" s="595"/>
      <c r="DL51" s="595"/>
      <c r="DM51" s="595"/>
      <c r="DN51" s="595"/>
      <c r="DO51" s="595"/>
      <c r="DP51" s="595"/>
      <c r="DQ51" s="595"/>
      <c r="DR51" s="595"/>
      <c r="DS51" s="595"/>
      <c r="DT51" s="595"/>
      <c r="DU51" s="595"/>
      <c r="DV51" s="595"/>
      <c r="DW51" s="595"/>
      <c r="DX51" s="595"/>
      <c r="DY51" s="595"/>
      <c r="DZ51" s="595"/>
      <c r="EA51" s="595"/>
      <c r="EB51" s="595"/>
      <c r="EC51" s="595"/>
      <c r="ED51" s="595"/>
      <c r="EE51" s="595"/>
      <c r="EF51" s="595"/>
      <c r="EG51" s="595"/>
      <c r="EH51" s="595"/>
      <c r="EI51" s="595"/>
      <c r="EJ51" s="595"/>
      <c r="EK51" s="595"/>
      <c r="EL51" s="595"/>
      <c r="EM51" s="595"/>
      <c r="EN51" s="595"/>
      <c r="EO51" s="595"/>
      <c r="EP51" s="595"/>
      <c r="EQ51" s="595"/>
      <c r="ER51" s="595"/>
      <c r="ES51" s="595"/>
      <c r="ET51" s="595"/>
      <c r="EU51" s="595"/>
      <c r="EV51" s="595"/>
      <c r="EW51" s="595"/>
      <c r="EX51" s="595"/>
      <c r="EY51" s="595"/>
      <c r="EZ51" s="595"/>
      <c r="FA51" s="595"/>
      <c r="FB51" s="595"/>
      <c r="FC51" s="595"/>
      <c r="FD51" s="595"/>
      <c r="FE51" s="595"/>
      <c r="FF51" s="595"/>
      <c r="FG51" s="595"/>
      <c r="FH51" s="595"/>
      <c r="FI51" s="595"/>
      <c r="FJ51" s="595"/>
      <c r="FK51" s="595"/>
      <c r="FL51" s="595"/>
      <c r="FM51" s="595"/>
      <c r="FN51" s="595"/>
      <c r="FO51" s="595"/>
      <c r="FP51" s="595"/>
      <c r="FQ51" s="595"/>
      <c r="FR51" s="595"/>
      <c r="FS51" s="595"/>
    </row>
    <row r="52" spans="2:175" s="21" customFormat="1" ht="16.5" customHeight="1">
      <c r="B52" s="607"/>
      <c r="C52" s="26" t="s">
        <v>288</v>
      </c>
      <c r="D52" s="6" t="s">
        <v>412</v>
      </c>
      <c r="E52" s="599" t="s">
        <v>2</v>
      </c>
      <c r="F52" s="12" t="s">
        <v>349</v>
      </c>
      <c r="G52" s="12" t="s">
        <v>422</v>
      </c>
      <c r="H52" s="57">
        <v>1</v>
      </c>
      <c r="I52" s="608">
        <f>I37+TIME(0,H37,0)</f>
        <v>0.5840277777777777</v>
      </c>
      <c r="J52" s="597"/>
      <c r="K52" s="597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7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7"/>
      <c r="CE52" s="597"/>
      <c r="CF52" s="597"/>
      <c r="CG52" s="597"/>
      <c r="CH52" s="597"/>
      <c r="CI52" s="597"/>
      <c r="CJ52" s="597"/>
      <c r="CK52" s="597"/>
      <c r="CL52" s="597"/>
      <c r="CM52" s="597"/>
      <c r="CN52" s="597"/>
      <c r="CO52" s="597"/>
      <c r="CP52" s="597"/>
      <c r="CQ52" s="597"/>
      <c r="CR52" s="597"/>
      <c r="CS52" s="59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597"/>
      <c r="DE52" s="597"/>
      <c r="DF52" s="597"/>
      <c r="DG52" s="597"/>
      <c r="DH52" s="597"/>
      <c r="DI52" s="597"/>
      <c r="DJ52" s="597"/>
      <c r="DK52" s="597"/>
      <c r="DL52" s="597"/>
      <c r="DM52" s="597"/>
      <c r="DN52" s="597"/>
      <c r="DO52" s="597"/>
      <c r="DP52" s="597"/>
      <c r="DQ52" s="597"/>
      <c r="DR52" s="597"/>
      <c r="DS52" s="597"/>
      <c r="DT52" s="597"/>
      <c r="DU52" s="597"/>
      <c r="DV52" s="597"/>
      <c r="DW52" s="597"/>
      <c r="DX52" s="597"/>
      <c r="DY52" s="597"/>
      <c r="DZ52" s="597"/>
      <c r="EA52" s="597"/>
      <c r="EB52" s="597"/>
      <c r="EC52" s="597"/>
      <c r="ED52" s="597"/>
      <c r="EE52" s="597"/>
      <c r="EF52" s="597"/>
      <c r="EG52" s="597"/>
      <c r="EH52" s="597"/>
      <c r="EI52" s="597"/>
      <c r="EJ52" s="597"/>
      <c r="EK52" s="597"/>
      <c r="EL52" s="597"/>
      <c r="EM52" s="597"/>
      <c r="EN52" s="597"/>
      <c r="EO52" s="597"/>
      <c r="EP52" s="597"/>
      <c r="EQ52" s="597"/>
      <c r="ER52" s="597"/>
      <c r="ES52" s="597"/>
      <c r="ET52" s="597"/>
      <c r="EU52" s="597"/>
      <c r="EV52" s="597"/>
      <c r="EW52" s="597"/>
      <c r="EX52" s="597"/>
      <c r="EY52" s="597"/>
      <c r="EZ52" s="597"/>
      <c r="FA52" s="597"/>
      <c r="FB52" s="597"/>
      <c r="FC52" s="597"/>
      <c r="FD52" s="597"/>
      <c r="FE52" s="597"/>
      <c r="FF52" s="597"/>
      <c r="FG52" s="597"/>
      <c r="FH52" s="597"/>
      <c r="FI52" s="597"/>
      <c r="FJ52" s="597"/>
      <c r="FK52" s="597"/>
      <c r="FL52" s="597"/>
      <c r="FM52" s="597"/>
      <c r="FN52" s="597"/>
      <c r="FO52" s="597"/>
      <c r="FP52" s="597"/>
      <c r="FQ52" s="597"/>
      <c r="FR52" s="597"/>
      <c r="FS52" s="597"/>
    </row>
    <row r="53" spans="2:175" s="221" customFormat="1" ht="16.5" customHeight="1">
      <c r="B53" s="607"/>
      <c r="C53" s="26" t="s">
        <v>289</v>
      </c>
      <c r="D53" s="13" t="s">
        <v>409</v>
      </c>
      <c r="E53" s="599" t="s">
        <v>169</v>
      </c>
      <c r="F53" s="12" t="s">
        <v>349</v>
      </c>
      <c r="G53" s="8" t="s">
        <v>350</v>
      </c>
      <c r="H53" s="57">
        <v>1</v>
      </c>
      <c r="I53" s="608">
        <f>I52+TIME(0,H52,0)</f>
        <v>0.5847222222222221</v>
      </c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</row>
    <row r="54" spans="2:175" s="221" customFormat="1" ht="16.5" customHeight="1">
      <c r="B54" s="607"/>
      <c r="C54" s="26" t="s">
        <v>290</v>
      </c>
      <c r="D54" s="13" t="s">
        <v>409</v>
      </c>
      <c r="E54" s="600" t="s">
        <v>737</v>
      </c>
      <c r="F54" s="12" t="s">
        <v>349</v>
      </c>
      <c r="G54" s="8" t="s">
        <v>350</v>
      </c>
      <c r="H54" s="57">
        <v>2</v>
      </c>
      <c r="I54" s="608">
        <f>I53+TIME(0,H53,0)</f>
        <v>0.5854166666666666</v>
      </c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</row>
    <row r="55" spans="2:175" s="262" customFormat="1" ht="16.5" customHeight="1">
      <c r="B55" s="607"/>
      <c r="C55" s="26" t="s">
        <v>68</v>
      </c>
      <c r="D55" s="6" t="s">
        <v>411</v>
      </c>
      <c r="E55" s="601" t="s">
        <v>239</v>
      </c>
      <c r="F55" s="8" t="s">
        <v>349</v>
      </c>
      <c r="G55" s="8" t="s">
        <v>426</v>
      </c>
      <c r="H55" s="57"/>
      <c r="I55" s="609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</row>
    <row r="56" spans="2:175" s="262" customFormat="1" ht="16.5" customHeight="1">
      <c r="B56" s="625"/>
      <c r="C56" s="16" t="s">
        <v>291</v>
      </c>
      <c r="D56" s="6" t="s">
        <v>192</v>
      </c>
      <c r="E56" s="17" t="s">
        <v>738</v>
      </c>
      <c r="F56" s="8" t="s">
        <v>349</v>
      </c>
      <c r="G56" s="6" t="s">
        <v>422</v>
      </c>
      <c r="H56" s="59">
        <v>3</v>
      </c>
      <c r="I56" s="608">
        <f>I54+TIME(0,H54,0)</f>
        <v>0.5868055555555555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</row>
    <row r="57" spans="2:175" s="221" customFormat="1" ht="16.5" customHeight="1">
      <c r="B57" s="607"/>
      <c r="C57" s="26" t="s">
        <v>292</v>
      </c>
      <c r="D57" s="13" t="s">
        <v>409</v>
      </c>
      <c r="E57" s="599" t="s">
        <v>300</v>
      </c>
      <c r="F57" s="12" t="s">
        <v>349</v>
      </c>
      <c r="G57" s="8" t="s">
        <v>423</v>
      </c>
      <c r="H57" s="57">
        <v>3</v>
      </c>
      <c r="I57" s="608">
        <f>I56+TIME(0,H56,0)</f>
        <v>0.5888888888888888</v>
      </c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</row>
    <row r="58" spans="2:175" s="262" customFormat="1" ht="16.5" customHeight="1">
      <c r="B58" s="625"/>
      <c r="C58" s="16" t="s">
        <v>293</v>
      </c>
      <c r="D58" s="6" t="s">
        <v>412</v>
      </c>
      <c r="E58" s="17" t="s">
        <v>193</v>
      </c>
      <c r="F58" s="8" t="s">
        <v>349</v>
      </c>
      <c r="G58" s="6" t="s">
        <v>211</v>
      </c>
      <c r="H58" s="63">
        <v>3</v>
      </c>
      <c r="I58" s="608">
        <f>I57+TIME(0,H57,0)</f>
        <v>0.5909722222222221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62" customFormat="1" ht="16.5" customHeight="1">
      <c r="B59" s="625"/>
      <c r="C59" s="16" t="s">
        <v>294</v>
      </c>
      <c r="D59" s="6" t="s">
        <v>412</v>
      </c>
      <c r="E59" s="17" t="s">
        <v>302</v>
      </c>
      <c r="F59" s="8" t="s">
        <v>349</v>
      </c>
      <c r="G59" s="6" t="s">
        <v>421</v>
      </c>
      <c r="H59" s="63">
        <v>3</v>
      </c>
      <c r="I59" s="608">
        <f>I58+TIME(0,H58,0)</f>
        <v>0.5930555555555554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62" customFormat="1" ht="16.5" customHeight="1">
      <c r="B60" s="625"/>
      <c r="C60" s="16" t="s">
        <v>53</v>
      </c>
      <c r="D60" s="6" t="s">
        <v>412</v>
      </c>
      <c r="E60" s="17" t="s">
        <v>9</v>
      </c>
      <c r="F60" s="8" t="s">
        <v>349</v>
      </c>
      <c r="G60" s="6" t="s">
        <v>329</v>
      </c>
      <c r="H60" s="63">
        <v>3</v>
      </c>
      <c r="I60" s="608">
        <f>I59+TIME(0,H59,0)</f>
        <v>0.5951388888888888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62" customFormat="1" ht="16.5" customHeight="1">
      <c r="B61" s="625"/>
      <c r="C61" s="16" t="s">
        <v>10</v>
      </c>
      <c r="D61" s="6" t="s">
        <v>412</v>
      </c>
      <c r="E61" s="17" t="s">
        <v>8</v>
      </c>
      <c r="F61" s="8" t="s">
        <v>349</v>
      </c>
      <c r="G61" s="6" t="s">
        <v>52</v>
      </c>
      <c r="H61" s="63">
        <v>3</v>
      </c>
      <c r="I61" s="608">
        <f aca="true" t="shared" si="0" ref="I61:I66">I60+TIME(0,H60,0)</f>
        <v>0.5972222222222221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62" customFormat="1" ht="16.5" customHeight="1">
      <c r="B62" s="625"/>
      <c r="C62" s="16" t="s">
        <v>316</v>
      </c>
      <c r="D62" s="6" t="s">
        <v>412</v>
      </c>
      <c r="E62" s="17" t="s">
        <v>112</v>
      </c>
      <c r="F62" s="8" t="s">
        <v>349</v>
      </c>
      <c r="G62" s="6" t="s">
        <v>128</v>
      </c>
      <c r="H62" s="63">
        <v>3</v>
      </c>
      <c r="I62" s="608">
        <f t="shared" si="0"/>
        <v>0.5993055555555554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62" customFormat="1" ht="16.5" customHeight="1">
      <c r="B63" s="625"/>
      <c r="C63" s="16" t="s">
        <v>76</v>
      </c>
      <c r="D63" s="6" t="s">
        <v>412</v>
      </c>
      <c r="E63" s="17" t="s">
        <v>113</v>
      </c>
      <c r="F63" s="8" t="s">
        <v>349</v>
      </c>
      <c r="G63" s="6" t="s">
        <v>736</v>
      </c>
      <c r="H63" s="63">
        <v>3</v>
      </c>
      <c r="I63" s="608">
        <f t="shared" si="0"/>
        <v>0.6013888888888888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</row>
    <row r="64" spans="2:175" s="262" customFormat="1" ht="16.5" customHeight="1">
      <c r="B64" s="625"/>
      <c r="C64" s="16" t="s">
        <v>77</v>
      </c>
      <c r="D64" s="6" t="s">
        <v>412</v>
      </c>
      <c r="E64" s="17" t="s">
        <v>333</v>
      </c>
      <c r="F64" s="8" t="s">
        <v>349</v>
      </c>
      <c r="G64" s="6" t="s">
        <v>322</v>
      </c>
      <c r="H64" s="63">
        <v>3</v>
      </c>
      <c r="I64" s="608">
        <f t="shared" si="0"/>
        <v>0.6034722222222221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62" customFormat="1" ht="16.5" customHeight="1">
      <c r="B65" s="625"/>
      <c r="C65" s="16" t="s">
        <v>78</v>
      </c>
      <c r="D65" s="6" t="s">
        <v>412</v>
      </c>
      <c r="E65" s="17" t="s">
        <v>543</v>
      </c>
      <c r="F65" s="8" t="s">
        <v>349</v>
      </c>
      <c r="G65" s="6" t="s">
        <v>636</v>
      </c>
      <c r="H65" s="63">
        <v>3</v>
      </c>
      <c r="I65" s="608">
        <f t="shared" si="0"/>
        <v>0.6055555555555554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62" customFormat="1" ht="16.5" customHeight="1">
      <c r="B66" s="625"/>
      <c r="C66" s="16" t="s">
        <v>451</v>
      </c>
      <c r="D66" s="6" t="s">
        <v>412</v>
      </c>
      <c r="E66" s="17" t="s">
        <v>637</v>
      </c>
      <c r="F66" s="8" t="s">
        <v>349</v>
      </c>
      <c r="G66" s="6" t="s">
        <v>734</v>
      </c>
      <c r="H66" s="63">
        <v>3</v>
      </c>
      <c r="I66" s="608">
        <f t="shared" si="0"/>
        <v>0.6076388888888887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</row>
    <row r="67" spans="2:175" s="262" customFormat="1" ht="16.5" customHeight="1">
      <c r="B67" s="625"/>
      <c r="C67" s="16" t="s">
        <v>510</v>
      </c>
      <c r="D67" s="6" t="s">
        <v>412</v>
      </c>
      <c r="E67" s="17" t="s">
        <v>739</v>
      </c>
      <c r="F67" s="8" t="s">
        <v>349</v>
      </c>
      <c r="G67" s="6" t="s">
        <v>539</v>
      </c>
      <c r="H67" s="63">
        <v>3</v>
      </c>
      <c r="I67" s="608">
        <f>I66+TIME(0,H66,0)</f>
        <v>0.609722222222222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</row>
    <row r="68" spans="2:175" s="262" customFormat="1" ht="16.5" customHeight="1">
      <c r="B68" s="625"/>
      <c r="C68" s="16" t="s">
        <v>639</v>
      </c>
      <c r="D68" s="6" t="s">
        <v>412</v>
      </c>
      <c r="E68" s="17" t="s">
        <v>638</v>
      </c>
      <c r="F68" s="8" t="s">
        <v>349</v>
      </c>
      <c r="G68" s="6" t="s">
        <v>735</v>
      </c>
      <c r="H68" s="63">
        <v>3</v>
      </c>
      <c r="I68" s="608">
        <f>I67+TIME(0,H67,0)</f>
        <v>0.6118055555555554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62" customFormat="1" ht="16.5" customHeight="1">
      <c r="B69" s="625"/>
      <c r="C69" s="16" t="s">
        <v>640</v>
      </c>
      <c r="D69" s="6" t="s">
        <v>412</v>
      </c>
      <c r="E69" s="17" t="s">
        <v>111</v>
      </c>
      <c r="F69" s="8" t="s">
        <v>349</v>
      </c>
      <c r="G69" s="6" t="s">
        <v>98</v>
      </c>
      <c r="H69" s="59">
        <v>3</v>
      </c>
      <c r="I69" s="608">
        <f>I68+TIME(0,H68,0)</f>
        <v>0.6138888888888887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62" customFormat="1" ht="16.5" customHeight="1">
      <c r="B70" s="602"/>
      <c r="C70" s="831" t="s">
        <v>295</v>
      </c>
      <c r="D70" s="603"/>
      <c r="E70" s="641" t="s">
        <v>305</v>
      </c>
      <c r="F70" s="642"/>
      <c r="G70" s="642"/>
      <c r="H70" s="605"/>
      <c r="I70" s="606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</row>
    <row r="71" spans="2:175" s="262" customFormat="1" ht="16.5" customHeight="1">
      <c r="B71" s="607"/>
      <c r="C71" s="26" t="s">
        <v>296</v>
      </c>
      <c r="D71" s="6" t="s">
        <v>412</v>
      </c>
      <c r="E71" s="599" t="s">
        <v>2</v>
      </c>
      <c r="F71" s="12" t="s">
        <v>349</v>
      </c>
      <c r="G71" s="12" t="s">
        <v>69</v>
      </c>
      <c r="H71" s="63">
        <v>1</v>
      </c>
      <c r="I71" s="608">
        <f>I69+TIME(0,H69,0)</f>
        <v>0.615972222222222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</row>
    <row r="72" spans="2:175" s="262" customFormat="1" ht="16.5" customHeight="1">
      <c r="B72" s="607"/>
      <c r="C72" s="26" t="s">
        <v>297</v>
      </c>
      <c r="D72" s="13" t="s">
        <v>409</v>
      </c>
      <c r="E72" s="599" t="s">
        <v>70</v>
      </c>
      <c r="F72" s="12" t="s">
        <v>349</v>
      </c>
      <c r="G72" s="12" t="s">
        <v>69</v>
      </c>
      <c r="H72" s="57">
        <v>1</v>
      </c>
      <c r="I72" s="608">
        <f>I71+TIME(0,H71,0)</f>
        <v>0.6166666666666665</v>
      </c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</row>
    <row r="73" spans="2:175" s="262" customFormat="1" ht="16.5" customHeight="1">
      <c r="B73" s="607"/>
      <c r="C73" s="26" t="s">
        <v>298</v>
      </c>
      <c r="D73" s="13" t="s">
        <v>409</v>
      </c>
      <c r="E73" s="600" t="s">
        <v>745</v>
      </c>
      <c r="F73" s="12" t="s">
        <v>349</v>
      </c>
      <c r="G73" s="12" t="s">
        <v>69</v>
      </c>
      <c r="H73" s="57">
        <v>2</v>
      </c>
      <c r="I73" s="608">
        <f>I72+TIME(0,H72,0)</f>
        <v>0.6173611111111109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62" customFormat="1" ht="16.5" customHeight="1">
      <c r="B74" s="607"/>
      <c r="C74" s="26" t="s">
        <v>79</v>
      </c>
      <c r="D74" s="6" t="s">
        <v>411</v>
      </c>
      <c r="E74" s="601" t="s">
        <v>239</v>
      </c>
      <c r="F74" s="8" t="s">
        <v>349</v>
      </c>
      <c r="G74" s="8" t="s">
        <v>426</v>
      </c>
      <c r="H74" s="57"/>
      <c r="I74" s="609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175" s="275" customFormat="1" ht="16.5" customHeight="1">
      <c r="B75" s="625"/>
      <c r="C75" s="16" t="s">
        <v>511</v>
      </c>
      <c r="D75" s="274" t="s">
        <v>411</v>
      </c>
      <c r="E75" s="17" t="s">
        <v>738</v>
      </c>
      <c r="F75" s="8" t="s">
        <v>349</v>
      </c>
      <c r="G75" s="12" t="s">
        <v>505</v>
      </c>
      <c r="H75" s="227">
        <v>3</v>
      </c>
      <c r="I75" s="902">
        <f>I73+TIME(0,H73,0)</f>
        <v>0.6187499999999998</v>
      </c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5"/>
      <c r="AL75" s="595"/>
      <c r="AM75" s="595"/>
      <c r="AN75" s="595"/>
      <c r="AO75" s="595"/>
      <c r="AP75" s="595"/>
      <c r="AQ75" s="595"/>
      <c r="AR75" s="595"/>
      <c r="AS75" s="595"/>
      <c r="AT75" s="595"/>
      <c r="AU75" s="595"/>
      <c r="AV75" s="595"/>
      <c r="AW75" s="595"/>
      <c r="AX75" s="595"/>
      <c r="AY75" s="595"/>
      <c r="AZ75" s="595"/>
      <c r="BA75" s="595"/>
      <c r="BB75" s="595"/>
      <c r="BC75" s="595"/>
      <c r="BD75" s="595"/>
      <c r="BE75" s="595"/>
      <c r="BF75" s="595"/>
      <c r="BG75" s="595"/>
      <c r="BH75" s="595"/>
      <c r="BI75" s="595"/>
      <c r="BJ75" s="595"/>
      <c r="BK75" s="595"/>
      <c r="BL75" s="595"/>
      <c r="BM75" s="595"/>
      <c r="BN75" s="595"/>
      <c r="BO75" s="595"/>
      <c r="BP75" s="595"/>
      <c r="BQ75" s="595"/>
      <c r="BR75" s="595"/>
      <c r="BS75" s="595"/>
      <c r="BT75" s="595"/>
      <c r="BU75" s="595"/>
      <c r="BV75" s="595"/>
      <c r="BW75" s="595"/>
      <c r="BX75" s="595"/>
      <c r="BY75" s="595"/>
      <c r="BZ75" s="595"/>
      <c r="CA75" s="595"/>
      <c r="CB75" s="595"/>
      <c r="CC75" s="595"/>
      <c r="CD75" s="595"/>
      <c r="CE75" s="595"/>
      <c r="CF75" s="595"/>
      <c r="CG75" s="595"/>
      <c r="CH75" s="595"/>
      <c r="CI75" s="595"/>
      <c r="CJ75" s="595"/>
      <c r="CK75" s="595"/>
      <c r="CL75" s="595"/>
      <c r="CM75" s="595"/>
      <c r="CN75" s="595"/>
      <c r="CO75" s="595"/>
      <c r="CP75" s="595"/>
      <c r="CQ75" s="595"/>
      <c r="CR75" s="595"/>
      <c r="CS75" s="595"/>
      <c r="CT75" s="595"/>
      <c r="CU75" s="595"/>
      <c r="CV75" s="595"/>
      <c r="CW75" s="595"/>
      <c r="CX75" s="595"/>
      <c r="CY75" s="595"/>
      <c r="CZ75" s="595"/>
      <c r="DA75" s="595"/>
      <c r="DB75" s="595"/>
      <c r="DC75" s="595"/>
      <c r="DD75" s="595"/>
      <c r="DE75" s="595"/>
      <c r="DF75" s="595"/>
      <c r="DG75" s="595"/>
      <c r="DH75" s="595"/>
      <c r="DI75" s="595"/>
      <c r="DJ75" s="595"/>
      <c r="DK75" s="595"/>
      <c r="DL75" s="595"/>
      <c r="DM75" s="595"/>
      <c r="DN75" s="595"/>
      <c r="DO75" s="595"/>
      <c r="DP75" s="595"/>
      <c r="DQ75" s="595"/>
      <c r="DR75" s="595"/>
      <c r="DS75" s="595"/>
      <c r="DT75" s="595"/>
      <c r="DU75" s="595"/>
      <c r="DV75" s="595"/>
      <c r="DW75" s="595"/>
      <c r="DX75" s="595"/>
      <c r="DY75" s="595"/>
      <c r="DZ75" s="595"/>
      <c r="EA75" s="595"/>
      <c r="EB75" s="595"/>
      <c r="EC75" s="595"/>
      <c r="ED75" s="595"/>
      <c r="EE75" s="595"/>
      <c r="EF75" s="595"/>
      <c r="EG75" s="595"/>
      <c r="EH75" s="595"/>
      <c r="EI75" s="595"/>
      <c r="EJ75" s="595"/>
      <c r="EK75" s="595"/>
      <c r="EL75" s="595"/>
      <c r="EM75" s="595"/>
      <c r="EN75" s="595"/>
      <c r="EO75" s="595"/>
      <c r="EP75" s="595"/>
      <c r="EQ75" s="595"/>
      <c r="ER75" s="595"/>
      <c r="ES75" s="595"/>
      <c r="ET75" s="595"/>
      <c r="EU75" s="595"/>
      <c r="EV75" s="595"/>
      <c r="EW75" s="595"/>
      <c r="EX75" s="595"/>
      <c r="EY75" s="595"/>
      <c r="EZ75" s="595"/>
      <c r="FA75" s="595"/>
      <c r="FB75" s="595"/>
      <c r="FC75" s="595"/>
      <c r="FD75" s="595"/>
      <c r="FE75" s="595"/>
      <c r="FF75" s="595"/>
      <c r="FG75" s="595"/>
      <c r="FH75" s="595"/>
      <c r="FI75" s="595"/>
      <c r="FJ75" s="595"/>
      <c r="FK75" s="595"/>
      <c r="FL75" s="595"/>
      <c r="FM75" s="595"/>
      <c r="FN75" s="595"/>
      <c r="FO75" s="595"/>
      <c r="FP75" s="595"/>
      <c r="FQ75" s="595"/>
      <c r="FR75" s="595"/>
      <c r="FS75" s="595"/>
    </row>
    <row r="76" spans="2:175" s="262" customFormat="1" ht="16.5" customHeight="1">
      <c r="B76" s="607"/>
      <c r="C76" s="26" t="s">
        <v>80</v>
      </c>
      <c r="D76" s="12" t="s">
        <v>412</v>
      </c>
      <c r="E76" s="777" t="s">
        <v>506</v>
      </c>
      <c r="F76" s="12" t="s">
        <v>349</v>
      </c>
      <c r="G76" s="14" t="s">
        <v>117</v>
      </c>
      <c r="H76" s="63">
        <v>3</v>
      </c>
      <c r="I76" s="608">
        <f aca="true" t="shared" si="1" ref="I76:I83">I75+TIME(0,H75,0)</f>
        <v>0.6208333333333331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62" customFormat="1" ht="16.5" customHeight="1">
      <c r="B77" s="607"/>
      <c r="C77" s="26" t="s">
        <v>81</v>
      </c>
      <c r="D77" s="6" t="s">
        <v>412</v>
      </c>
      <c r="E77" s="18" t="s">
        <v>273</v>
      </c>
      <c r="F77" s="8" t="s">
        <v>349</v>
      </c>
      <c r="G77" s="8" t="s">
        <v>690</v>
      </c>
      <c r="H77" s="63">
        <v>3</v>
      </c>
      <c r="I77" s="608">
        <f t="shared" si="1"/>
        <v>0.6229166666666665</v>
      </c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</row>
    <row r="78" spans="2:175" s="21" customFormat="1" ht="16.5" customHeight="1">
      <c r="B78" s="607"/>
      <c r="C78" s="26" t="s">
        <v>82</v>
      </c>
      <c r="D78" s="6" t="s">
        <v>412</v>
      </c>
      <c r="E78" s="18" t="s">
        <v>115</v>
      </c>
      <c r="F78" s="8" t="s">
        <v>349</v>
      </c>
      <c r="G78" s="8" t="s">
        <v>69</v>
      </c>
      <c r="H78" s="63">
        <v>3</v>
      </c>
      <c r="I78" s="608">
        <f t="shared" si="1"/>
        <v>0.6249999999999998</v>
      </c>
      <c r="J78" s="597"/>
      <c r="K78" s="597"/>
      <c r="L78" s="597"/>
      <c r="M78" s="597"/>
      <c r="N78" s="597"/>
      <c r="O78" s="597"/>
      <c r="P78" s="597"/>
      <c r="Q78" s="597"/>
      <c r="R78" s="597"/>
      <c r="S78" s="597"/>
      <c r="T78" s="597"/>
      <c r="U78" s="597"/>
      <c r="V78" s="597"/>
      <c r="W78" s="597"/>
      <c r="X78" s="597"/>
      <c r="Y78" s="597"/>
      <c r="Z78" s="597"/>
      <c r="AA78" s="597"/>
      <c r="AB78" s="597"/>
      <c r="AC78" s="597"/>
      <c r="AD78" s="597"/>
      <c r="AE78" s="597"/>
      <c r="AF78" s="597"/>
      <c r="AG78" s="597"/>
      <c r="AH78" s="597"/>
      <c r="AI78" s="597"/>
      <c r="AJ78" s="597"/>
      <c r="AK78" s="597"/>
      <c r="AL78" s="597"/>
      <c r="AM78" s="597"/>
      <c r="AN78" s="597"/>
      <c r="AO78" s="597"/>
      <c r="AP78" s="597"/>
      <c r="AQ78" s="597"/>
      <c r="AR78" s="597"/>
      <c r="AS78" s="597"/>
      <c r="AT78" s="597"/>
      <c r="AU78" s="597"/>
      <c r="AV78" s="597"/>
      <c r="AW78" s="597"/>
      <c r="AX78" s="597"/>
      <c r="AY78" s="597"/>
      <c r="AZ78" s="597"/>
      <c r="BA78" s="597"/>
      <c r="BB78" s="597"/>
      <c r="BC78" s="597"/>
      <c r="BD78" s="597"/>
      <c r="BE78" s="597"/>
      <c r="BF78" s="597"/>
      <c r="BG78" s="597"/>
      <c r="BH78" s="597"/>
      <c r="BI78" s="597"/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597"/>
      <c r="BW78" s="597"/>
      <c r="BX78" s="597"/>
      <c r="BY78" s="597"/>
      <c r="BZ78" s="597"/>
      <c r="CA78" s="597"/>
      <c r="CB78" s="597"/>
      <c r="CC78" s="597"/>
      <c r="CD78" s="597"/>
      <c r="CE78" s="597"/>
      <c r="CF78" s="597"/>
      <c r="CG78" s="597"/>
      <c r="CH78" s="597"/>
      <c r="CI78" s="597"/>
      <c r="CJ78" s="597"/>
      <c r="CK78" s="597"/>
      <c r="CL78" s="597"/>
      <c r="CM78" s="597"/>
      <c r="CN78" s="597"/>
      <c r="CO78" s="597"/>
      <c r="CP78" s="597"/>
      <c r="CQ78" s="597"/>
      <c r="CR78" s="597"/>
      <c r="CS78" s="597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597"/>
      <c r="DE78" s="597"/>
      <c r="DF78" s="597"/>
      <c r="DG78" s="597"/>
      <c r="DH78" s="597"/>
      <c r="DI78" s="597"/>
      <c r="DJ78" s="597"/>
      <c r="DK78" s="597"/>
      <c r="DL78" s="597"/>
      <c r="DM78" s="597"/>
      <c r="DN78" s="597"/>
      <c r="DO78" s="597"/>
      <c r="DP78" s="597"/>
      <c r="DQ78" s="597"/>
      <c r="DR78" s="597"/>
      <c r="DS78" s="597"/>
      <c r="DT78" s="597"/>
      <c r="DU78" s="597"/>
      <c r="DV78" s="597"/>
      <c r="DW78" s="597"/>
      <c r="DX78" s="597"/>
      <c r="DY78" s="597"/>
      <c r="DZ78" s="597"/>
      <c r="EA78" s="597"/>
      <c r="EB78" s="597"/>
      <c r="EC78" s="597"/>
      <c r="ED78" s="597"/>
      <c r="EE78" s="597"/>
      <c r="EF78" s="597"/>
      <c r="EG78" s="597"/>
      <c r="EH78" s="597"/>
      <c r="EI78" s="597"/>
      <c r="EJ78" s="597"/>
      <c r="EK78" s="597"/>
      <c r="EL78" s="597"/>
      <c r="EM78" s="597"/>
      <c r="EN78" s="597"/>
      <c r="EO78" s="597"/>
      <c r="EP78" s="597"/>
      <c r="EQ78" s="597"/>
      <c r="ER78" s="597"/>
      <c r="ES78" s="597"/>
      <c r="ET78" s="597"/>
      <c r="EU78" s="597"/>
      <c r="EV78" s="597"/>
      <c r="EW78" s="597"/>
      <c r="EX78" s="597"/>
      <c r="EY78" s="597"/>
      <c r="EZ78" s="597"/>
      <c r="FA78" s="597"/>
      <c r="FB78" s="597"/>
      <c r="FC78" s="597"/>
      <c r="FD78" s="597"/>
      <c r="FE78" s="597"/>
      <c r="FF78" s="597"/>
      <c r="FG78" s="597"/>
      <c r="FH78" s="597"/>
      <c r="FI78" s="597"/>
      <c r="FJ78" s="597"/>
      <c r="FK78" s="597"/>
      <c r="FL78" s="597"/>
      <c r="FM78" s="597"/>
      <c r="FN78" s="597"/>
      <c r="FO78" s="597"/>
      <c r="FP78" s="597"/>
      <c r="FQ78" s="597"/>
      <c r="FR78" s="597"/>
      <c r="FS78" s="597"/>
    </row>
    <row r="79" spans="2:175" s="221" customFormat="1" ht="16.5" customHeight="1">
      <c r="B79" s="607"/>
      <c r="C79" s="26" t="s">
        <v>116</v>
      </c>
      <c r="D79" s="6" t="s">
        <v>412</v>
      </c>
      <c r="E79" s="777" t="s">
        <v>507</v>
      </c>
      <c r="F79" s="12" t="s">
        <v>349</v>
      </c>
      <c r="G79" s="14" t="s">
        <v>508</v>
      </c>
      <c r="H79" s="63">
        <v>3</v>
      </c>
      <c r="I79" s="608">
        <f t="shared" si="1"/>
        <v>0.6270833333333331</v>
      </c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</row>
    <row r="80" spans="2:175" s="221" customFormat="1" ht="16.5" customHeight="1">
      <c r="B80" s="607"/>
      <c r="C80" s="26" t="s">
        <v>114</v>
      </c>
      <c r="D80" s="12" t="s">
        <v>412</v>
      </c>
      <c r="E80" s="777" t="s">
        <v>693</v>
      </c>
      <c r="F80" s="12" t="s">
        <v>349</v>
      </c>
      <c r="G80" s="14" t="s">
        <v>690</v>
      </c>
      <c r="H80" s="63">
        <v>3</v>
      </c>
      <c r="I80" s="608">
        <f t="shared" si="1"/>
        <v>0.6291666666666664</v>
      </c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</row>
    <row r="81" spans="2:175" s="262" customFormat="1" ht="16.5" customHeight="1">
      <c r="B81" s="607"/>
      <c r="C81" s="26" t="s">
        <v>512</v>
      </c>
      <c r="D81" s="12" t="s">
        <v>412</v>
      </c>
      <c r="E81" s="777" t="s">
        <v>691</v>
      </c>
      <c r="F81" s="12" t="s">
        <v>349</v>
      </c>
      <c r="G81" s="14" t="s">
        <v>692</v>
      </c>
      <c r="H81" s="63">
        <v>3</v>
      </c>
      <c r="I81" s="608">
        <f t="shared" si="1"/>
        <v>0.6312499999999998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</row>
    <row r="82" spans="2:175" s="262" customFormat="1" ht="16.5" customHeight="1">
      <c r="B82" s="607"/>
      <c r="C82" s="26" t="s">
        <v>513</v>
      </c>
      <c r="D82" s="12" t="s">
        <v>412</v>
      </c>
      <c r="E82" s="777" t="s">
        <v>695</v>
      </c>
      <c r="F82" s="12" t="s">
        <v>349</v>
      </c>
      <c r="G82" s="14" t="s">
        <v>696</v>
      </c>
      <c r="H82" s="63">
        <v>3</v>
      </c>
      <c r="I82" s="608">
        <f t="shared" si="1"/>
        <v>0.6333333333333331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</row>
    <row r="83" spans="2:175" s="262" customFormat="1" ht="16.5" customHeight="1">
      <c r="B83" s="659"/>
      <c r="C83" s="832" t="s">
        <v>694</v>
      </c>
      <c r="D83" s="610" t="s">
        <v>412</v>
      </c>
      <c r="E83" s="611" t="s">
        <v>542</v>
      </c>
      <c r="F83" s="610" t="s">
        <v>349</v>
      </c>
      <c r="G83" s="612" t="s">
        <v>509</v>
      </c>
      <c r="H83" s="613">
        <v>3</v>
      </c>
      <c r="I83" s="608">
        <f t="shared" si="1"/>
        <v>0.6354166666666664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</row>
    <row r="84" spans="2:175" s="262" customFormat="1" ht="16.5" customHeight="1">
      <c r="B84" s="602"/>
      <c r="C84" s="831" t="s">
        <v>72</v>
      </c>
      <c r="D84" s="603"/>
      <c r="E84" s="641" t="s">
        <v>308</v>
      </c>
      <c r="F84" s="642"/>
      <c r="G84" s="642"/>
      <c r="H84" s="605"/>
      <c r="I84" s="606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</row>
    <row r="85" spans="2:175" s="262" customFormat="1" ht="16.5" customHeight="1">
      <c r="B85" s="628"/>
      <c r="C85" s="5" t="s">
        <v>73</v>
      </c>
      <c r="D85" s="6" t="s">
        <v>412</v>
      </c>
      <c r="E85" s="17" t="s">
        <v>45</v>
      </c>
      <c r="F85" s="8" t="s">
        <v>349</v>
      </c>
      <c r="G85" s="8" t="s">
        <v>163</v>
      </c>
      <c r="H85" s="63">
        <v>3</v>
      </c>
      <c r="I85" s="608">
        <f>I83+TIME(0,H83,0)</f>
        <v>0.6374999999999997</v>
      </c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</row>
    <row r="86" spans="2:175" s="262" customFormat="1" ht="16.5" customHeight="1">
      <c r="B86" s="615"/>
      <c r="C86" s="830" t="s">
        <v>74</v>
      </c>
      <c r="D86" s="616" t="s">
        <v>412</v>
      </c>
      <c r="E86" s="617" t="s">
        <v>118</v>
      </c>
      <c r="F86" s="618" t="s">
        <v>349</v>
      </c>
      <c r="G86" s="618" t="s">
        <v>163</v>
      </c>
      <c r="H86" s="613"/>
      <c r="I86" s="614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</row>
    <row r="87" spans="2:175" s="262" customFormat="1" ht="16.5" customHeight="1">
      <c r="B87" s="266"/>
      <c r="C87" s="266"/>
      <c r="D87" s="263"/>
      <c r="E87" s="535"/>
      <c r="F87" s="264"/>
      <c r="G87" s="264"/>
      <c r="H87" s="265"/>
      <c r="I87" s="226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</row>
    <row r="88" spans="2:175" s="262" customFormat="1" ht="16.5" customHeight="1">
      <c r="B88" s="619"/>
      <c r="C88" s="835">
        <v>8</v>
      </c>
      <c r="D88" s="620" t="s">
        <v>412</v>
      </c>
      <c r="E88" s="647" t="s">
        <v>275</v>
      </c>
      <c r="F88" s="621" t="s">
        <v>349</v>
      </c>
      <c r="G88" s="621" t="s">
        <v>195</v>
      </c>
      <c r="H88" s="622">
        <v>3</v>
      </c>
      <c r="I88" s="623">
        <f>I85+TIME(0,H85,0)</f>
        <v>0.6395833333333331</v>
      </c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</row>
    <row r="89" spans="2:175" s="262" customFormat="1" ht="16.5" customHeight="1">
      <c r="B89" s="266"/>
      <c r="C89" s="266"/>
      <c r="D89" s="263"/>
      <c r="E89" s="535"/>
      <c r="F89" s="264"/>
      <c r="G89" s="264"/>
      <c r="H89" s="265"/>
      <c r="I89" s="226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</row>
    <row r="90" spans="2:175" s="262" customFormat="1" ht="16.5" customHeight="1">
      <c r="B90" s="619"/>
      <c r="C90" s="835">
        <v>9</v>
      </c>
      <c r="D90" s="620" t="s">
        <v>412</v>
      </c>
      <c r="E90" s="648" t="s">
        <v>504</v>
      </c>
      <c r="F90" s="621" t="s">
        <v>349</v>
      </c>
      <c r="G90" s="620" t="s">
        <v>624</v>
      </c>
      <c r="H90" s="622">
        <v>3</v>
      </c>
      <c r="I90" s="623">
        <f>I88+TIME(0,H88,0)</f>
        <v>0.6416666666666664</v>
      </c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</row>
    <row r="91" spans="2:175" s="262" customFormat="1" ht="16.5" customHeight="1">
      <c r="B91" s="266"/>
      <c r="C91" s="266"/>
      <c r="D91" s="263"/>
      <c r="E91" s="270"/>
      <c r="F91" s="264"/>
      <c r="G91" s="263"/>
      <c r="H91" s="265"/>
      <c r="I91" s="226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</row>
    <row r="92" spans="2:175" s="221" customFormat="1" ht="16.5" customHeight="1">
      <c r="B92" s="619"/>
      <c r="C92" s="835">
        <v>10</v>
      </c>
      <c r="D92" s="620" t="s">
        <v>412</v>
      </c>
      <c r="E92" s="648" t="s">
        <v>401</v>
      </c>
      <c r="F92" s="621" t="s">
        <v>351</v>
      </c>
      <c r="G92" s="620" t="s">
        <v>625</v>
      </c>
      <c r="H92" s="622">
        <v>3</v>
      </c>
      <c r="I92" s="623">
        <f>I90+TIME(0,H90,0)</f>
        <v>0.6437499999999997</v>
      </c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</row>
    <row r="93" spans="2:175" s="221" customFormat="1" ht="16.5" customHeight="1">
      <c r="B93" s="266"/>
      <c r="C93" s="266"/>
      <c r="D93" s="263"/>
      <c r="E93" s="270"/>
      <c r="F93" s="264"/>
      <c r="G93" s="263"/>
      <c r="H93" s="265"/>
      <c r="I93" s="226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</row>
    <row r="94" spans="2:175" s="221" customFormat="1" ht="16.5" customHeight="1">
      <c r="B94" s="624"/>
      <c r="C94" s="836">
        <v>11</v>
      </c>
      <c r="D94" s="603" t="s">
        <v>409</v>
      </c>
      <c r="E94" s="649" t="s">
        <v>900</v>
      </c>
      <c r="F94" s="642"/>
      <c r="G94" s="650"/>
      <c r="H94" s="605">
        <v>0</v>
      </c>
      <c r="I94" s="606">
        <f>I92+TIME(0,H92,0)</f>
        <v>0.645833333333333</v>
      </c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</row>
    <row r="95" spans="2:175" s="221" customFormat="1" ht="16.5" customHeight="1">
      <c r="B95" s="629"/>
      <c r="C95" s="11"/>
      <c r="D95" s="12"/>
      <c r="E95" s="10"/>
      <c r="F95" s="12"/>
      <c r="G95" s="14"/>
      <c r="H95" s="57"/>
      <c r="I95" s="656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</row>
    <row r="96" spans="2:175" s="221" customFormat="1" ht="16.5" customHeight="1">
      <c r="B96" s="625"/>
      <c r="C96" s="16"/>
      <c r="D96" s="12"/>
      <c r="E96" s="13" t="s">
        <v>413</v>
      </c>
      <c r="F96" s="10"/>
      <c r="G96" s="10"/>
      <c r="H96" s="65">
        <v>30</v>
      </c>
      <c r="I96" s="608">
        <f>I94+TIME(0,H94,0)</f>
        <v>0.645833333333333</v>
      </c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</row>
    <row r="97" spans="1:175" s="291" customFormat="1" ht="16.5" customHeight="1">
      <c r="A97" s="783"/>
      <c r="B97" s="625"/>
      <c r="C97" s="16"/>
      <c r="D97" s="12"/>
      <c r="E97" s="13"/>
      <c r="F97" s="10"/>
      <c r="G97" s="10"/>
      <c r="H97" s="65"/>
      <c r="I97" s="608"/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596"/>
      <c r="U97" s="596"/>
      <c r="V97" s="782"/>
      <c r="W97" s="782"/>
      <c r="X97" s="782"/>
      <c r="Y97" s="782"/>
      <c r="Z97" s="782"/>
      <c r="AA97" s="782"/>
      <c r="AB97" s="782"/>
      <c r="AC97" s="782"/>
      <c r="AD97" s="782"/>
      <c r="AE97" s="782"/>
      <c r="AF97" s="782"/>
      <c r="AG97" s="782"/>
      <c r="AH97" s="782"/>
      <c r="AI97" s="782"/>
      <c r="AJ97" s="782"/>
      <c r="AK97" s="782"/>
      <c r="AL97" s="782"/>
      <c r="AM97" s="782"/>
      <c r="AN97" s="782"/>
      <c r="AO97" s="782"/>
      <c r="AP97" s="782"/>
      <c r="AQ97" s="782"/>
      <c r="AR97" s="782"/>
      <c r="AS97" s="782"/>
      <c r="AT97" s="782"/>
      <c r="AU97" s="782"/>
      <c r="AV97" s="782"/>
      <c r="AW97" s="782"/>
      <c r="AX97" s="782"/>
      <c r="AY97" s="782"/>
      <c r="AZ97" s="782"/>
      <c r="BA97" s="782"/>
      <c r="BB97" s="782"/>
      <c r="BC97" s="782"/>
      <c r="BD97" s="782"/>
      <c r="BE97" s="782"/>
      <c r="BF97" s="782"/>
      <c r="BG97" s="782"/>
      <c r="BH97" s="782"/>
      <c r="BI97" s="782"/>
      <c r="BJ97" s="782"/>
      <c r="BK97" s="782"/>
      <c r="BL97" s="782"/>
      <c r="BM97" s="782"/>
      <c r="BN97" s="782"/>
      <c r="BO97" s="782"/>
      <c r="BP97" s="782"/>
      <c r="BQ97" s="782"/>
      <c r="BR97" s="782"/>
      <c r="BS97" s="782"/>
      <c r="BT97" s="782"/>
      <c r="BU97" s="782"/>
      <c r="BV97" s="782"/>
      <c r="BW97" s="782"/>
      <c r="BX97" s="782"/>
      <c r="BY97" s="782"/>
      <c r="BZ97" s="782"/>
      <c r="CA97" s="782"/>
      <c r="CB97" s="782"/>
      <c r="CC97" s="782"/>
      <c r="CD97" s="782"/>
      <c r="CE97" s="782"/>
      <c r="CF97" s="782"/>
      <c r="CG97" s="782"/>
      <c r="CH97" s="782"/>
      <c r="CI97" s="782"/>
      <c r="CJ97" s="782"/>
      <c r="CK97" s="782"/>
      <c r="CL97" s="782"/>
      <c r="CM97" s="782"/>
      <c r="CN97" s="782"/>
      <c r="CO97" s="782"/>
      <c r="CP97" s="782"/>
      <c r="CQ97" s="782"/>
      <c r="CR97" s="782"/>
      <c r="CS97" s="782"/>
      <c r="CT97" s="782"/>
      <c r="CU97" s="782"/>
      <c r="CV97" s="782"/>
      <c r="CW97" s="782"/>
      <c r="CX97" s="782"/>
      <c r="CY97" s="782"/>
      <c r="CZ97" s="782"/>
      <c r="DA97" s="782"/>
      <c r="DB97" s="782"/>
      <c r="DC97" s="782"/>
      <c r="DD97" s="782"/>
      <c r="DE97" s="782"/>
      <c r="DF97" s="782"/>
      <c r="DG97" s="782"/>
      <c r="DH97" s="782"/>
      <c r="DI97" s="782"/>
      <c r="DJ97" s="782"/>
      <c r="DK97" s="782"/>
      <c r="DL97" s="782"/>
      <c r="DM97" s="782"/>
      <c r="DN97" s="782"/>
      <c r="DO97" s="782"/>
      <c r="DP97" s="782"/>
      <c r="DQ97" s="782"/>
      <c r="DR97" s="782"/>
      <c r="DS97" s="782"/>
      <c r="DT97" s="782"/>
      <c r="DU97" s="782"/>
      <c r="DV97" s="782"/>
      <c r="DW97" s="782"/>
      <c r="DX97" s="782"/>
      <c r="DY97" s="782"/>
      <c r="DZ97" s="782"/>
      <c r="EA97" s="782"/>
      <c r="EB97" s="782"/>
      <c r="EC97" s="782"/>
      <c r="ED97" s="782"/>
      <c r="EE97" s="782"/>
      <c r="EF97" s="782"/>
      <c r="EG97" s="782"/>
      <c r="EH97" s="782"/>
      <c r="EI97" s="782"/>
      <c r="EJ97" s="782"/>
      <c r="EK97" s="782"/>
      <c r="EL97" s="782"/>
      <c r="EM97" s="782"/>
      <c r="EN97" s="782"/>
      <c r="EO97" s="782"/>
      <c r="EP97" s="782"/>
      <c r="EQ97" s="782"/>
      <c r="ER97" s="782"/>
      <c r="ES97" s="782"/>
      <c r="ET97" s="782"/>
      <c r="EU97" s="782"/>
      <c r="EV97" s="782"/>
      <c r="EW97" s="782"/>
      <c r="EX97" s="782"/>
      <c r="EY97" s="782"/>
      <c r="EZ97" s="782"/>
      <c r="FA97" s="782"/>
      <c r="FB97" s="782"/>
      <c r="FC97" s="782"/>
      <c r="FD97" s="782"/>
      <c r="FE97" s="782"/>
      <c r="FF97" s="782"/>
      <c r="FG97" s="782"/>
      <c r="FH97" s="782"/>
      <c r="FI97" s="782"/>
      <c r="FJ97" s="782"/>
      <c r="FK97" s="782"/>
      <c r="FL97" s="782"/>
      <c r="FM97" s="782"/>
      <c r="FN97" s="782"/>
      <c r="FO97" s="782"/>
      <c r="FP97" s="782"/>
      <c r="FQ97" s="782"/>
      <c r="FR97" s="782"/>
      <c r="FS97" s="782"/>
    </row>
    <row r="98" spans="1:175" s="37" customFormat="1" ht="16.5" customHeight="1">
      <c r="A98" s="30"/>
      <c r="B98" s="626"/>
      <c r="C98" s="837"/>
      <c r="D98" s="610"/>
      <c r="E98" s="651" t="s">
        <v>901</v>
      </c>
      <c r="F98" s="652"/>
      <c r="G98" s="652"/>
      <c r="H98" s="627"/>
      <c r="I98" s="614">
        <f>I96+TIME(0,H96,0)</f>
        <v>0.6666666666666664</v>
      </c>
      <c r="J98" s="596"/>
      <c r="K98" s="596"/>
      <c r="L98" s="596"/>
      <c r="M98" s="596"/>
      <c r="N98" s="596"/>
      <c r="O98" s="596"/>
      <c r="P98" s="596"/>
      <c r="Q98" s="596"/>
      <c r="R98" s="596"/>
      <c r="S98" s="596"/>
      <c r="T98" s="596"/>
      <c r="U98" s="596"/>
      <c r="V98" s="596"/>
      <c r="W98" s="596"/>
      <c r="X98" s="596"/>
      <c r="Y98" s="596"/>
      <c r="Z98" s="596"/>
      <c r="AA98" s="596"/>
      <c r="AB98" s="596"/>
      <c r="AC98" s="596"/>
      <c r="AD98" s="596"/>
      <c r="AE98" s="596"/>
      <c r="AF98" s="596"/>
      <c r="AG98" s="596"/>
      <c r="AH98" s="596"/>
      <c r="AI98" s="596"/>
      <c r="AJ98" s="596"/>
      <c r="AK98" s="596"/>
      <c r="AL98" s="596"/>
      <c r="AM98" s="596"/>
      <c r="AN98" s="596"/>
      <c r="AO98" s="596"/>
      <c r="AP98" s="596"/>
      <c r="AQ98" s="596"/>
      <c r="AR98" s="596"/>
      <c r="AS98" s="596"/>
      <c r="AT98" s="596"/>
      <c r="AU98" s="596"/>
      <c r="AV98" s="596"/>
      <c r="AW98" s="596"/>
      <c r="AX98" s="596"/>
      <c r="AY98" s="596"/>
      <c r="AZ98" s="596"/>
      <c r="BA98" s="596"/>
      <c r="BB98" s="596"/>
      <c r="BC98" s="596"/>
      <c r="BD98" s="596"/>
      <c r="BE98" s="596"/>
      <c r="BF98" s="596"/>
      <c r="BG98" s="596"/>
      <c r="BH98" s="596"/>
      <c r="BI98" s="596"/>
      <c r="BJ98" s="596"/>
      <c r="BK98" s="596"/>
      <c r="BL98" s="596"/>
      <c r="BM98" s="596"/>
      <c r="BN98" s="596"/>
      <c r="BO98" s="596"/>
      <c r="BP98" s="596"/>
      <c r="BQ98" s="596"/>
      <c r="BR98" s="596"/>
      <c r="BS98" s="596"/>
      <c r="BT98" s="596"/>
      <c r="BU98" s="596"/>
      <c r="BV98" s="596"/>
      <c r="BW98" s="596"/>
      <c r="BX98" s="596"/>
      <c r="BY98" s="596"/>
      <c r="BZ98" s="596"/>
      <c r="CA98" s="596"/>
      <c r="CB98" s="596"/>
      <c r="CC98" s="596"/>
      <c r="CD98" s="596"/>
      <c r="CE98" s="596"/>
      <c r="CF98" s="596"/>
      <c r="CG98" s="596"/>
      <c r="CH98" s="596"/>
      <c r="CI98" s="596"/>
      <c r="CJ98" s="596"/>
      <c r="CK98" s="596"/>
      <c r="CL98" s="596"/>
      <c r="CM98" s="596"/>
      <c r="CN98" s="596"/>
      <c r="CO98" s="596"/>
      <c r="CP98" s="596"/>
      <c r="CQ98" s="596"/>
      <c r="CR98" s="596"/>
      <c r="CS98" s="596"/>
      <c r="CT98" s="596"/>
      <c r="CU98" s="596"/>
      <c r="CV98" s="596"/>
      <c r="CW98" s="596"/>
      <c r="CX98" s="596"/>
      <c r="CY98" s="596"/>
      <c r="CZ98" s="596"/>
      <c r="DA98" s="596"/>
      <c r="DB98" s="596"/>
      <c r="DC98" s="596"/>
      <c r="DD98" s="596"/>
      <c r="DE98" s="596"/>
      <c r="DF98" s="596"/>
      <c r="DG98" s="596"/>
      <c r="DH98" s="596"/>
      <c r="DI98" s="596"/>
      <c r="DJ98" s="596"/>
      <c r="DK98" s="596"/>
      <c r="DL98" s="596"/>
      <c r="DM98" s="596"/>
      <c r="DN98" s="596"/>
      <c r="DO98" s="596"/>
      <c r="DP98" s="596"/>
      <c r="DQ98" s="596"/>
      <c r="DR98" s="596"/>
      <c r="DS98" s="596"/>
      <c r="DT98" s="596"/>
      <c r="DU98" s="596"/>
      <c r="DV98" s="596"/>
      <c r="DW98" s="596"/>
      <c r="DX98" s="596"/>
      <c r="DY98" s="596"/>
      <c r="DZ98" s="596"/>
      <c r="EA98" s="596"/>
      <c r="EB98" s="596"/>
      <c r="EC98" s="596"/>
      <c r="ED98" s="596"/>
      <c r="EE98" s="596"/>
      <c r="EF98" s="596"/>
      <c r="EG98" s="596"/>
      <c r="EH98" s="596"/>
      <c r="EI98" s="596"/>
      <c r="EJ98" s="596"/>
      <c r="EK98" s="596"/>
      <c r="EL98" s="596"/>
      <c r="EM98" s="596"/>
      <c r="EN98" s="596"/>
      <c r="EO98" s="596"/>
      <c r="EP98" s="596"/>
      <c r="EQ98" s="596"/>
      <c r="ER98" s="596"/>
      <c r="ES98" s="596"/>
      <c r="ET98" s="596"/>
      <c r="EU98" s="596"/>
      <c r="EV98" s="596"/>
      <c r="EW98" s="596"/>
      <c r="EX98" s="596"/>
      <c r="EY98" s="596"/>
      <c r="EZ98" s="596"/>
      <c r="FA98" s="596"/>
      <c r="FB98" s="596"/>
      <c r="FC98" s="596"/>
      <c r="FD98" s="596"/>
      <c r="FE98" s="596"/>
      <c r="FF98" s="596"/>
      <c r="FG98" s="596"/>
      <c r="FH98" s="596"/>
      <c r="FI98" s="596"/>
      <c r="FJ98" s="596"/>
      <c r="FK98" s="596"/>
      <c r="FL98" s="596"/>
      <c r="FM98" s="596"/>
      <c r="FN98" s="596"/>
      <c r="FO98" s="596"/>
      <c r="FP98" s="596"/>
      <c r="FQ98" s="596"/>
      <c r="FR98" s="596"/>
      <c r="FS98" s="596"/>
    </row>
    <row r="99" spans="1:175" s="37" customFormat="1" ht="16.5" customHeight="1">
      <c r="A99" s="784"/>
      <c r="B99" s="222"/>
      <c r="C99" s="222"/>
      <c r="D99" s="223"/>
      <c r="E99" s="224"/>
      <c r="F99" s="221"/>
      <c r="G99" s="221"/>
      <c r="H99" s="225"/>
      <c r="I99" s="226"/>
      <c r="J99" s="596"/>
      <c r="K99" s="596"/>
      <c r="L99" s="596"/>
      <c r="M99" s="596"/>
      <c r="N99" s="596"/>
      <c r="O99" s="596"/>
      <c r="P99" s="596"/>
      <c r="Q99" s="596"/>
      <c r="R99" s="596"/>
      <c r="S99" s="596"/>
      <c r="T99" s="596"/>
      <c r="U99" s="596"/>
      <c r="V99" s="596"/>
      <c r="W99" s="596"/>
      <c r="X99" s="596"/>
      <c r="Y99" s="596"/>
      <c r="Z99" s="596"/>
      <c r="AA99" s="596"/>
      <c r="AB99" s="596"/>
      <c r="AC99" s="596"/>
      <c r="AD99" s="596"/>
      <c r="AE99" s="596"/>
      <c r="AF99" s="596"/>
      <c r="AG99" s="596"/>
      <c r="AH99" s="596"/>
      <c r="AI99" s="596"/>
      <c r="AJ99" s="596"/>
      <c r="AK99" s="596"/>
      <c r="AL99" s="596"/>
      <c r="AM99" s="596"/>
      <c r="AN99" s="596"/>
      <c r="AO99" s="596"/>
      <c r="AP99" s="596"/>
      <c r="AQ99" s="596"/>
      <c r="AR99" s="596"/>
      <c r="AS99" s="596"/>
      <c r="AT99" s="596"/>
      <c r="AU99" s="596"/>
      <c r="AV99" s="596"/>
      <c r="AW99" s="596"/>
      <c r="AX99" s="596"/>
      <c r="AY99" s="596"/>
      <c r="AZ99" s="596"/>
      <c r="BA99" s="596"/>
      <c r="BB99" s="596"/>
      <c r="BC99" s="596"/>
      <c r="BD99" s="596"/>
      <c r="BE99" s="596"/>
      <c r="BF99" s="596"/>
      <c r="BG99" s="596"/>
      <c r="BH99" s="596"/>
      <c r="BI99" s="596"/>
      <c r="BJ99" s="596"/>
      <c r="BK99" s="596"/>
      <c r="BL99" s="596"/>
      <c r="BM99" s="596"/>
      <c r="BN99" s="596"/>
      <c r="BO99" s="596"/>
      <c r="BP99" s="596"/>
      <c r="BQ99" s="596"/>
      <c r="BR99" s="596"/>
      <c r="BS99" s="596"/>
      <c r="BT99" s="596"/>
      <c r="BU99" s="596"/>
      <c r="BV99" s="596"/>
      <c r="BW99" s="596"/>
      <c r="BX99" s="596"/>
      <c r="BY99" s="596"/>
      <c r="BZ99" s="596"/>
      <c r="CA99" s="596"/>
      <c r="CB99" s="596"/>
      <c r="CC99" s="596"/>
      <c r="CD99" s="596"/>
      <c r="CE99" s="596"/>
      <c r="CF99" s="596"/>
      <c r="CG99" s="596"/>
      <c r="CH99" s="596"/>
      <c r="CI99" s="596"/>
      <c r="CJ99" s="596"/>
      <c r="CK99" s="596"/>
      <c r="CL99" s="596"/>
      <c r="CM99" s="596"/>
      <c r="CN99" s="596"/>
      <c r="CO99" s="596"/>
      <c r="CP99" s="596"/>
      <c r="CQ99" s="596"/>
      <c r="CR99" s="596"/>
      <c r="CS99" s="596"/>
      <c r="CT99" s="596"/>
      <c r="CU99" s="596"/>
      <c r="CV99" s="596"/>
      <c r="CW99" s="596"/>
      <c r="CX99" s="596"/>
      <c r="CY99" s="596"/>
      <c r="CZ99" s="596"/>
      <c r="DA99" s="596"/>
      <c r="DB99" s="596"/>
      <c r="DC99" s="596"/>
      <c r="DD99" s="596"/>
      <c r="DE99" s="596"/>
      <c r="DF99" s="596"/>
      <c r="DG99" s="596"/>
      <c r="DH99" s="596"/>
      <c r="DI99" s="596"/>
      <c r="DJ99" s="596"/>
      <c r="DK99" s="596"/>
      <c r="DL99" s="596"/>
      <c r="DM99" s="596"/>
      <c r="DN99" s="596"/>
      <c r="DO99" s="596"/>
      <c r="DP99" s="596"/>
      <c r="DQ99" s="596"/>
      <c r="DR99" s="596"/>
      <c r="DS99" s="596"/>
      <c r="DT99" s="596"/>
      <c r="DU99" s="596"/>
      <c r="DV99" s="596"/>
      <c r="DW99" s="596"/>
      <c r="DX99" s="596"/>
      <c r="DY99" s="596"/>
      <c r="DZ99" s="596"/>
      <c r="EA99" s="596"/>
      <c r="EB99" s="596"/>
      <c r="EC99" s="596"/>
      <c r="ED99" s="596"/>
      <c r="EE99" s="596"/>
      <c r="EF99" s="596"/>
      <c r="EG99" s="596"/>
      <c r="EH99" s="596"/>
      <c r="EI99" s="596"/>
      <c r="EJ99" s="596"/>
      <c r="EK99" s="596"/>
      <c r="EL99" s="596"/>
      <c r="EM99" s="596"/>
      <c r="EN99" s="596"/>
      <c r="EO99" s="596"/>
      <c r="EP99" s="596"/>
      <c r="EQ99" s="596"/>
      <c r="ER99" s="596"/>
      <c r="ES99" s="596"/>
      <c r="ET99" s="596"/>
      <c r="EU99" s="596"/>
      <c r="EV99" s="596"/>
      <c r="EW99" s="596"/>
      <c r="EX99" s="596"/>
      <c r="EY99" s="596"/>
      <c r="EZ99" s="596"/>
      <c r="FA99" s="596"/>
      <c r="FB99" s="596"/>
      <c r="FC99" s="596"/>
      <c r="FD99" s="596"/>
      <c r="FE99" s="596"/>
      <c r="FF99" s="596"/>
      <c r="FG99" s="596"/>
      <c r="FH99" s="596"/>
      <c r="FI99" s="596"/>
      <c r="FJ99" s="596"/>
      <c r="FK99" s="596"/>
      <c r="FL99" s="596"/>
      <c r="FM99" s="596"/>
      <c r="FN99" s="596"/>
      <c r="FO99" s="596"/>
      <c r="FP99" s="596"/>
      <c r="FQ99" s="596"/>
      <c r="FR99" s="596"/>
      <c r="FS99" s="596"/>
    </row>
    <row r="100" spans="1:175" s="778" customFormat="1" ht="16.5" customHeight="1">
      <c r="A100" s="784"/>
      <c r="B100" s="838"/>
      <c r="C100" s="839"/>
      <c r="D100" s="839"/>
      <c r="E100" s="839"/>
      <c r="F100" s="839"/>
      <c r="G100" s="839"/>
      <c r="H100" s="839"/>
      <c r="I100" s="840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596"/>
      <c r="AE100" s="596"/>
      <c r="AF100" s="596"/>
      <c r="AG100" s="596"/>
      <c r="AH100" s="596"/>
      <c r="AI100" s="596"/>
      <c r="AJ100" s="596"/>
      <c r="AK100" s="596"/>
      <c r="AL100" s="596"/>
      <c r="AM100" s="596"/>
      <c r="AN100" s="596"/>
      <c r="AO100" s="596"/>
      <c r="AP100" s="596"/>
      <c r="AQ100" s="596"/>
      <c r="AR100" s="596"/>
      <c r="AS100" s="596"/>
      <c r="AT100" s="596"/>
      <c r="AU100" s="596"/>
      <c r="AV100" s="596"/>
      <c r="AW100" s="596"/>
      <c r="AX100" s="596"/>
      <c r="AY100" s="596"/>
      <c r="AZ100" s="596"/>
      <c r="BA100" s="596"/>
      <c r="BB100" s="596"/>
      <c r="BC100" s="596"/>
      <c r="BD100" s="596"/>
      <c r="BE100" s="596"/>
      <c r="BF100" s="596"/>
      <c r="BG100" s="596"/>
      <c r="BH100" s="596"/>
      <c r="BI100" s="596"/>
      <c r="BJ100" s="596"/>
      <c r="BK100" s="596"/>
      <c r="BL100" s="596"/>
      <c r="BM100" s="596"/>
      <c r="BN100" s="596"/>
      <c r="BO100" s="596"/>
      <c r="BP100" s="596"/>
      <c r="BQ100" s="596"/>
      <c r="BR100" s="596"/>
      <c r="BS100" s="596"/>
      <c r="BT100" s="596"/>
      <c r="BU100" s="596"/>
      <c r="BV100" s="596"/>
      <c r="BW100" s="596"/>
      <c r="BX100" s="596"/>
      <c r="BY100" s="596"/>
      <c r="BZ100" s="596"/>
      <c r="CA100" s="596"/>
      <c r="CB100" s="596"/>
      <c r="CC100" s="596"/>
      <c r="CD100" s="596"/>
      <c r="CE100" s="596"/>
      <c r="CF100" s="596"/>
      <c r="CG100" s="596"/>
      <c r="CH100" s="596"/>
      <c r="CI100" s="596"/>
      <c r="CJ100" s="596"/>
      <c r="CK100" s="596"/>
      <c r="CL100" s="596"/>
      <c r="CM100" s="596"/>
      <c r="CN100" s="596"/>
      <c r="CO100" s="596"/>
      <c r="CP100" s="596"/>
      <c r="CQ100" s="596"/>
      <c r="CR100" s="596"/>
      <c r="CS100" s="596"/>
      <c r="CT100" s="596"/>
      <c r="CU100" s="596"/>
      <c r="CV100" s="596"/>
      <c r="CW100" s="596"/>
      <c r="CX100" s="596"/>
      <c r="CY100" s="596"/>
      <c r="CZ100" s="596"/>
      <c r="DA100" s="596"/>
      <c r="DB100" s="596"/>
      <c r="DC100" s="596"/>
      <c r="DD100" s="596"/>
      <c r="DE100" s="596"/>
      <c r="DF100" s="596"/>
      <c r="DG100" s="596"/>
      <c r="DH100" s="596"/>
      <c r="DI100" s="596"/>
      <c r="DJ100" s="596"/>
      <c r="DK100" s="596"/>
      <c r="DL100" s="596"/>
      <c r="DM100" s="596"/>
      <c r="DN100" s="596"/>
      <c r="DO100" s="596"/>
      <c r="DP100" s="596"/>
      <c r="DQ100" s="596"/>
      <c r="DR100" s="596"/>
      <c r="DS100" s="596"/>
      <c r="DT100" s="596"/>
      <c r="DU100" s="596"/>
      <c r="DV100" s="596"/>
      <c r="DW100" s="596"/>
      <c r="DX100" s="596"/>
      <c r="DY100" s="596"/>
      <c r="DZ100" s="596"/>
      <c r="EA100" s="596"/>
      <c r="EB100" s="596"/>
      <c r="EC100" s="596"/>
      <c r="ED100" s="596"/>
      <c r="EE100" s="596"/>
      <c r="EF100" s="596"/>
      <c r="EG100" s="596"/>
      <c r="EH100" s="596"/>
      <c r="EI100" s="596"/>
      <c r="EJ100" s="596"/>
      <c r="EK100" s="596"/>
      <c r="EL100" s="596"/>
      <c r="EM100" s="596"/>
      <c r="EN100" s="596"/>
      <c r="EO100" s="596"/>
      <c r="EP100" s="596"/>
      <c r="EQ100" s="596"/>
      <c r="ER100" s="596"/>
      <c r="ES100" s="596"/>
      <c r="ET100" s="596"/>
      <c r="EU100" s="596"/>
      <c r="EV100" s="596"/>
      <c r="EW100" s="596"/>
      <c r="EX100" s="596"/>
      <c r="EY100" s="596"/>
      <c r="EZ100" s="596"/>
      <c r="FA100" s="596"/>
      <c r="FB100" s="596"/>
      <c r="FC100" s="596"/>
      <c r="FD100" s="596"/>
      <c r="FE100" s="596"/>
      <c r="FF100" s="596"/>
      <c r="FG100" s="596"/>
      <c r="FH100" s="596"/>
      <c r="FI100" s="596"/>
      <c r="FJ100" s="596"/>
      <c r="FK100" s="596"/>
      <c r="FL100" s="596"/>
      <c r="FM100" s="596"/>
      <c r="FN100" s="596"/>
      <c r="FO100" s="596"/>
      <c r="FP100" s="596"/>
      <c r="FQ100" s="596"/>
      <c r="FR100" s="596"/>
      <c r="FS100" s="596"/>
    </row>
    <row r="101" spans="1:175" s="37" customFormat="1" ht="16.5" customHeight="1">
      <c r="A101" s="784"/>
      <c r="B101" s="841"/>
      <c r="C101" s="80"/>
      <c r="D101" s="36"/>
      <c r="E101" s="36"/>
      <c r="F101" s="36"/>
      <c r="G101" s="36"/>
      <c r="H101" s="36"/>
      <c r="I101" s="786"/>
      <c r="J101" s="596"/>
      <c r="K101" s="596"/>
      <c r="L101" s="596"/>
      <c r="M101" s="596"/>
      <c r="N101" s="596"/>
      <c r="O101" s="596"/>
      <c r="P101" s="596"/>
      <c r="Q101" s="596"/>
      <c r="R101" s="596"/>
      <c r="S101" s="596"/>
      <c r="T101" s="596"/>
      <c r="U101" s="596"/>
      <c r="V101" s="596"/>
      <c r="W101" s="596"/>
      <c r="X101" s="596"/>
      <c r="Y101" s="596"/>
      <c r="Z101" s="596"/>
      <c r="AA101" s="596"/>
      <c r="AB101" s="596"/>
      <c r="AC101" s="596"/>
      <c r="AD101" s="596"/>
      <c r="AE101" s="596"/>
      <c r="AF101" s="596"/>
      <c r="AG101" s="596"/>
      <c r="AH101" s="596"/>
      <c r="AI101" s="596"/>
      <c r="AJ101" s="596"/>
      <c r="AK101" s="596"/>
      <c r="AL101" s="596"/>
      <c r="AM101" s="596"/>
      <c r="AN101" s="596"/>
      <c r="AO101" s="596"/>
      <c r="AP101" s="596"/>
      <c r="AQ101" s="596"/>
      <c r="AR101" s="596"/>
      <c r="AS101" s="596"/>
      <c r="AT101" s="596"/>
      <c r="AU101" s="596"/>
      <c r="AV101" s="596"/>
      <c r="AW101" s="596"/>
      <c r="AX101" s="596"/>
      <c r="AY101" s="596"/>
      <c r="AZ101" s="596"/>
      <c r="BA101" s="596"/>
      <c r="BB101" s="596"/>
      <c r="BC101" s="596"/>
      <c r="BD101" s="596"/>
      <c r="BE101" s="596"/>
      <c r="BF101" s="596"/>
      <c r="BG101" s="596"/>
      <c r="BH101" s="596"/>
      <c r="BI101" s="596"/>
      <c r="BJ101" s="596"/>
      <c r="BK101" s="596"/>
      <c r="BL101" s="596"/>
      <c r="BM101" s="596"/>
      <c r="BN101" s="596"/>
      <c r="BO101" s="596"/>
      <c r="BP101" s="596"/>
      <c r="BQ101" s="596"/>
      <c r="BR101" s="596"/>
      <c r="BS101" s="596"/>
      <c r="BT101" s="596"/>
      <c r="BU101" s="596"/>
      <c r="BV101" s="596"/>
      <c r="BW101" s="596"/>
      <c r="BX101" s="596"/>
      <c r="BY101" s="596"/>
      <c r="BZ101" s="596"/>
      <c r="CA101" s="596"/>
      <c r="CB101" s="596"/>
      <c r="CC101" s="596"/>
      <c r="CD101" s="596"/>
      <c r="CE101" s="596"/>
      <c r="CF101" s="596"/>
      <c r="CG101" s="596"/>
      <c r="CH101" s="596"/>
      <c r="CI101" s="596"/>
      <c r="CJ101" s="596"/>
      <c r="CK101" s="596"/>
      <c r="CL101" s="596"/>
      <c r="CM101" s="596"/>
      <c r="CN101" s="596"/>
      <c r="CO101" s="596"/>
      <c r="CP101" s="596"/>
      <c r="CQ101" s="596"/>
      <c r="CR101" s="596"/>
      <c r="CS101" s="596"/>
      <c r="CT101" s="596"/>
      <c r="CU101" s="596"/>
      <c r="CV101" s="596"/>
      <c r="CW101" s="596"/>
      <c r="CX101" s="596"/>
      <c r="CY101" s="596"/>
      <c r="CZ101" s="596"/>
      <c r="DA101" s="596"/>
      <c r="DB101" s="596"/>
      <c r="DC101" s="596"/>
      <c r="DD101" s="596"/>
      <c r="DE101" s="596"/>
      <c r="DF101" s="596"/>
      <c r="DG101" s="596"/>
      <c r="DH101" s="596"/>
      <c r="DI101" s="596"/>
      <c r="DJ101" s="596"/>
      <c r="DK101" s="596"/>
      <c r="DL101" s="596"/>
      <c r="DM101" s="596"/>
      <c r="DN101" s="596"/>
      <c r="DO101" s="596"/>
      <c r="DP101" s="596"/>
      <c r="DQ101" s="596"/>
      <c r="DR101" s="596"/>
      <c r="DS101" s="596"/>
      <c r="DT101" s="596"/>
      <c r="DU101" s="596"/>
      <c r="DV101" s="596"/>
      <c r="DW101" s="596"/>
      <c r="DX101" s="596"/>
      <c r="DY101" s="596"/>
      <c r="DZ101" s="596"/>
      <c r="EA101" s="596"/>
      <c r="EB101" s="596"/>
      <c r="EC101" s="596"/>
      <c r="ED101" s="596"/>
      <c r="EE101" s="596"/>
      <c r="EF101" s="596"/>
      <c r="EG101" s="596"/>
      <c r="EH101" s="596"/>
      <c r="EI101" s="596"/>
      <c r="EJ101" s="596"/>
      <c r="EK101" s="596"/>
      <c r="EL101" s="596"/>
      <c r="EM101" s="596"/>
      <c r="EN101" s="596"/>
      <c r="EO101" s="596"/>
      <c r="EP101" s="596"/>
      <c r="EQ101" s="596"/>
      <c r="ER101" s="596"/>
      <c r="ES101" s="596"/>
      <c r="ET101" s="596"/>
      <c r="EU101" s="596"/>
      <c r="EV101" s="596"/>
      <c r="EW101" s="596"/>
      <c r="EX101" s="596"/>
      <c r="EY101" s="596"/>
      <c r="EZ101" s="596"/>
      <c r="FA101" s="596"/>
      <c r="FB101" s="596"/>
      <c r="FC101" s="596"/>
      <c r="FD101" s="596"/>
      <c r="FE101" s="596"/>
      <c r="FF101" s="596"/>
      <c r="FG101" s="596"/>
      <c r="FH101" s="596"/>
      <c r="FI101" s="596"/>
      <c r="FJ101" s="596"/>
      <c r="FK101" s="596"/>
      <c r="FL101" s="596"/>
      <c r="FM101" s="596"/>
      <c r="FN101" s="596"/>
      <c r="FO101" s="596"/>
      <c r="FP101" s="596"/>
      <c r="FQ101" s="596"/>
      <c r="FR101" s="596"/>
      <c r="FS101" s="596"/>
    </row>
    <row r="102" spans="1:175" s="37" customFormat="1" ht="16.5" customHeight="1">
      <c r="A102" s="784"/>
      <c r="B102" s="842"/>
      <c r="C102" s="39" t="s">
        <v>346</v>
      </c>
      <c r="D102" s="40" t="s">
        <v>346</v>
      </c>
      <c r="E102" s="41" t="s">
        <v>414</v>
      </c>
      <c r="F102" s="40" t="s">
        <v>346</v>
      </c>
      <c r="G102" s="41"/>
      <c r="H102" s="69" t="s">
        <v>346</v>
      </c>
      <c r="I102" s="787" t="s">
        <v>346</v>
      </c>
      <c r="J102" s="596"/>
      <c r="K102" s="596"/>
      <c r="L102" s="596"/>
      <c r="M102" s="596"/>
      <c r="N102" s="596"/>
      <c r="O102" s="596"/>
      <c r="P102" s="596"/>
      <c r="Q102" s="596"/>
      <c r="R102" s="596"/>
      <c r="S102" s="596"/>
      <c r="T102" s="596"/>
      <c r="U102" s="596"/>
      <c r="V102" s="596"/>
      <c r="W102" s="596"/>
      <c r="X102" s="596"/>
      <c r="Y102" s="596"/>
      <c r="Z102" s="596"/>
      <c r="AA102" s="596"/>
      <c r="AB102" s="596"/>
      <c r="AC102" s="596"/>
      <c r="AD102" s="596"/>
      <c r="AE102" s="596"/>
      <c r="AF102" s="596"/>
      <c r="AG102" s="596"/>
      <c r="AH102" s="596"/>
      <c r="AI102" s="596"/>
      <c r="AJ102" s="596"/>
      <c r="AK102" s="596"/>
      <c r="AL102" s="596"/>
      <c r="AM102" s="596"/>
      <c r="AN102" s="596"/>
      <c r="AO102" s="596"/>
      <c r="AP102" s="596"/>
      <c r="AQ102" s="596"/>
      <c r="AR102" s="596"/>
      <c r="AS102" s="596"/>
      <c r="AT102" s="596"/>
      <c r="AU102" s="596"/>
      <c r="AV102" s="596"/>
      <c r="AW102" s="596"/>
      <c r="AX102" s="596"/>
      <c r="AY102" s="596"/>
      <c r="AZ102" s="596"/>
      <c r="BA102" s="596"/>
      <c r="BB102" s="596"/>
      <c r="BC102" s="596"/>
      <c r="BD102" s="596"/>
      <c r="BE102" s="596"/>
      <c r="BF102" s="596"/>
      <c r="BG102" s="596"/>
      <c r="BH102" s="596"/>
      <c r="BI102" s="596"/>
      <c r="BJ102" s="596"/>
      <c r="BK102" s="596"/>
      <c r="BL102" s="596"/>
      <c r="BM102" s="596"/>
      <c r="BN102" s="596"/>
      <c r="BO102" s="596"/>
      <c r="BP102" s="596"/>
      <c r="BQ102" s="596"/>
      <c r="BR102" s="596"/>
      <c r="BS102" s="596"/>
      <c r="BT102" s="596"/>
      <c r="BU102" s="596"/>
      <c r="BV102" s="596"/>
      <c r="BW102" s="596"/>
      <c r="BX102" s="596"/>
      <c r="BY102" s="596"/>
      <c r="BZ102" s="596"/>
      <c r="CA102" s="596"/>
      <c r="CB102" s="596"/>
      <c r="CC102" s="596"/>
      <c r="CD102" s="596"/>
      <c r="CE102" s="596"/>
      <c r="CF102" s="596"/>
      <c r="CG102" s="596"/>
      <c r="CH102" s="596"/>
      <c r="CI102" s="596"/>
      <c r="CJ102" s="596"/>
      <c r="CK102" s="596"/>
      <c r="CL102" s="596"/>
      <c r="CM102" s="596"/>
      <c r="CN102" s="596"/>
      <c r="CO102" s="596"/>
      <c r="CP102" s="596"/>
      <c r="CQ102" s="596"/>
      <c r="CR102" s="596"/>
      <c r="CS102" s="596"/>
      <c r="CT102" s="596"/>
      <c r="CU102" s="596"/>
      <c r="CV102" s="596"/>
      <c r="CW102" s="596"/>
      <c r="CX102" s="596"/>
      <c r="CY102" s="596"/>
      <c r="CZ102" s="596"/>
      <c r="DA102" s="596"/>
      <c r="DB102" s="596"/>
      <c r="DC102" s="596"/>
      <c r="DD102" s="596"/>
      <c r="DE102" s="596"/>
      <c r="DF102" s="596"/>
      <c r="DG102" s="596"/>
      <c r="DH102" s="596"/>
      <c r="DI102" s="596"/>
      <c r="DJ102" s="596"/>
      <c r="DK102" s="596"/>
      <c r="DL102" s="596"/>
      <c r="DM102" s="596"/>
      <c r="DN102" s="596"/>
      <c r="DO102" s="596"/>
      <c r="DP102" s="596"/>
      <c r="DQ102" s="596"/>
      <c r="DR102" s="596"/>
      <c r="DS102" s="596"/>
      <c r="DT102" s="596"/>
      <c r="DU102" s="596"/>
      <c r="DV102" s="596"/>
      <c r="DW102" s="596"/>
      <c r="DX102" s="596"/>
      <c r="DY102" s="596"/>
      <c r="DZ102" s="596"/>
      <c r="EA102" s="596"/>
      <c r="EB102" s="596"/>
      <c r="EC102" s="596"/>
      <c r="ED102" s="596"/>
      <c r="EE102" s="596"/>
      <c r="EF102" s="596"/>
      <c r="EG102" s="596"/>
      <c r="EH102" s="596"/>
      <c r="EI102" s="596"/>
      <c r="EJ102" s="596"/>
      <c r="EK102" s="596"/>
      <c r="EL102" s="596"/>
      <c r="EM102" s="596"/>
      <c r="EN102" s="596"/>
      <c r="EO102" s="596"/>
      <c r="EP102" s="596"/>
      <c r="EQ102" s="596"/>
      <c r="ER102" s="596"/>
      <c r="ES102" s="596"/>
      <c r="ET102" s="596"/>
      <c r="EU102" s="596"/>
      <c r="EV102" s="596"/>
      <c r="EW102" s="596"/>
      <c r="EX102" s="596"/>
      <c r="EY102" s="596"/>
      <c r="EZ102" s="596"/>
      <c r="FA102" s="596"/>
      <c r="FB102" s="596"/>
      <c r="FC102" s="596"/>
      <c r="FD102" s="596"/>
      <c r="FE102" s="596"/>
      <c r="FF102" s="596"/>
      <c r="FG102" s="596"/>
      <c r="FH102" s="596"/>
      <c r="FI102" s="596"/>
      <c r="FJ102" s="596"/>
      <c r="FK102" s="596"/>
      <c r="FL102" s="596"/>
      <c r="FM102" s="596"/>
      <c r="FN102" s="596"/>
      <c r="FO102" s="596"/>
      <c r="FP102" s="596"/>
      <c r="FQ102" s="596"/>
      <c r="FR102" s="596"/>
      <c r="FS102" s="596"/>
    </row>
    <row r="103" spans="1:175" s="37" customFormat="1" ht="16.5" customHeight="1">
      <c r="A103" s="784"/>
      <c r="B103" s="842"/>
      <c r="C103" s="39"/>
      <c r="D103" s="41"/>
      <c r="E103" s="41" t="s">
        <v>303</v>
      </c>
      <c r="F103" s="41"/>
      <c r="G103" s="38"/>
      <c r="H103" s="36"/>
      <c r="I103" s="786"/>
      <c r="J103" s="596"/>
      <c r="K103" s="596"/>
      <c r="L103" s="596"/>
      <c r="M103" s="596"/>
      <c r="N103" s="596"/>
      <c r="O103" s="596"/>
      <c r="P103" s="596"/>
      <c r="Q103" s="596"/>
      <c r="R103" s="596"/>
      <c r="S103" s="596"/>
      <c r="T103" s="596"/>
      <c r="U103" s="596"/>
      <c r="V103" s="596"/>
      <c r="W103" s="596"/>
      <c r="X103" s="596"/>
      <c r="Y103" s="596"/>
      <c r="Z103" s="596"/>
      <c r="AA103" s="596"/>
      <c r="AB103" s="596"/>
      <c r="AC103" s="596"/>
      <c r="AD103" s="596"/>
      <c r="AE103" s="596"/>
      <c r="AF103" s="596"/>
      <c r="AG103" s="596"/>
      <c r="AH103" s="596"/>
      <c r="AI103" s="596"/>
      <c r="AJ103" s="596"/>
      <c r="AK103" s="596"/>
      <c r="AL103" s="596"/>
      <c r="AM103" s="596"/>
      <c r="AN103" s="596"/>
      <c r="AO103" s="596"/>
      <c r="AP103" s="596"/>
      <c r="AQ103" s="596"/>
      <c r="AR103" s="596"/>
      <c r="AS103" s="596"/>
      <c r="AT103" s="596"/>
      <c r="AU103" s="596"/>
      <c r="AV103" s="596"/>
      <c r="AW103" s="596"/>
      <c r="AX103" s="596"/>
      <c r="AY103" s="596"/>
      <c r="AZ103" s="596"/>
      <c r="BA103" s="596"/>
      <c r="BB103" s="596"/>
      <c r="BC103" s="596"/>
      <c r="BD103" s="596"/>
      <c r="BE103" s="596"/>
      <c r="BF103" s="596"/>
      <c r="BG103" s="596"/>
      <c r="BH103" s="596"/>
      <c r="BI103" s="596"/>
      <c r="BJ103" s="596"/>
      <c r="BK103" s="596"/>
      <c r="BL103" s="596"/>
      <c r="BM103" s="596"/>
      <c r="BN103" s="596"/>
      <c r="BO103" s="596"/>
      <c r="BP103" s="596"/>
      <c r="BQ103" s="596"/>
      <c r="BR103" s="596"/>
      <c r="BS103" s="596"/>
      <c r="BT103" s="596"/>
      <c r="BU103" s="596"/>
      <c r="BV103" s="596"/>
      <c r="BW103" s="596"/>
      <c r="BX103" s="596"/>
      <c r="BY103" s="596"/>
      <c r="BZ103" s="596"/>
      <c r="CA103" s="596"/>
      <c r="CB103" s="596"/>
      <c r="CC103" s="596"/>
      <c r="CD103" s="596"/>
      <c r="CE103" s="596"/>
      <c r="CF103" s="596"/>
      <c r="CG103" s="596"/>
      <c r="CH103" s="596"/>
      <c r="CI103" s="596"/>
      <c r="CJ103" s="596"/>
      <c r="CK103" s="596"/>
      <c r="CL103" s="596"/>
      <c r="CM103" s="596"/>
      <c r="CN103" s="596"/>
      <c r="CO103" s="596"/>
      <c r="CP103" s="596"/>
      <c r="CQ103" s="596"/>
      <c r="CR103" s="596"/>
      <c r="CS103" s="596"/>
      <c r="CT103" s="596"/>
      <c r="CU103" s="596"/>
      <c r="CV103" s="596"/>
      <c r="CW103" s="596"/>
      <c r="CX103" s="596"/>
      <c r="CY103" s="596"/>
      <c r="CZ103" s="596"/>
      <c r="DA103" s="596"/>
      <c r="DB103" s="596"/>
      <c r="DC103" s="596"/>
      <c r="DD103" s="596"/>
      <c r="DE103" s="596"/>
      <c r="DF103" s="596"/>
      <c r="DG103" s="596"/>
      <c r="DH103" s="596"/>
      <c r="DI103" s="596"/>
      <c r="DJ103" s="596"/>
      <c r="DK103" s="596"/>
      <c r="DL103" s="596"/>
      <c r="DM103" s="596"/>
      <c r="DN103" s="596"/>
      <c r="DO103" s="596"/>
      <c r="DP103" s="596"/>
      <c r="DQ103" s="596"/>
      <c r="DR103" s="596"/>
      <c r="DS103" s="596"/>
      <c r="DT103" s="596"/>
      <c r="DU103" s="596"/>
      <c r="DV103" s="596"/>
      <c r="DW103" s="596"/>
      <c r="DX103" s="596"/>
      <c r="DY103" s="596"/>
      <c r="DZ103" s="596"/>
      <c r="EA103" s="596"/>
      <c r="EB103" s="596"/>
      <c r="EC103" s="596"/>
      <c r="ED103" s="596"/>
      <c r="EE103" s="596"/>
      <c r="EF103" s="596"/>
      <c r="EG103" s="596"/>
      <c r="EH103" s="596"/>
      <c r="EI103" s="596"/>
      <c r="EJ103" s="596"/>
      <c r="EK103" s="596"/>
      <c r="EL103" s="596"/>
      <c r="EM103" s="596"/>
      <c r="EN103" s="596"/>
      <c r="EO103" s="596"/>
      <c r="EP103" s="596"/>
      <c r="EQ103" s="596"/>
      <c r="ER103" s="596"/>
      <c r="ES103" s="596"/>
      <c r="ET103" s="596"/>
      <c r="EU103" s="596"/>
      <c r="EV103" s="596"/>
      <c r="EW103" s="596"/>
      <c r="EX103" s="596"/>
      <c r="EY103" s="596"/>
      <c r="EZ103" s="596"/>
      <c r="FA103" s="596"/>
      <c r="FB103" s="596"/>
      <c r="FC103" s="596"/>
      <c r="FD103" s="596"/>
      <c r="FE103" s="596"/>
      <c r="FF103" s="596"/>
      <c r="FG103" s="596"/>
      <c r="FH103" s="596"/>
      <c r="FI103" s="596"/>
      <c r="FJ103" s="596"/>
      <c r="FK103" s="596"/>
      <c r="FL103" s="596"/>
      <c r="FM103" s="596"/>
      <c r="FN103" s="596"/>
      <c r="FO103" s="596"/>
      <c r="FP103" s="596"/>
      <c r="FQ103" s="596"/>
      <c r="FR103" s="596"/>
      <c r="FS103" s="596"/>
    </row>
    <row r="104" spans="1:175" s="37" customFormat="1" ht="16.5" customHeight="1">
      <c r="A104" s="784"/>
      <c r="B104" s="842"/>
      <c r="C104" s="39"/>
      <c r="D104" s="41"/>
      <c r="E104" s="41"/>
      <c r="F104" s="41"/>
      <c r="G104" s="38"/>
      <c r="H104" s="36"/>
      <c r="I104" s="786"/>
      <c r="J104" s="596"/>
      <c r="K104" s="596"/>
      <c r="L104" s="596"/>
      <c r="M104" s="596"/>
      <c r="N104" s="596"/>
      <c r="O104" s="596"/>
      <c r="P104" s="596"/>
      <c r="Q104" s="596"/>
      <c r="R104" s="596"/>
      <c r="S104" s="596"/>
      <c r="T104" s="596"/>
      <c r="U104" s="596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596"/>
      <c r="AK104" s="596"/>
      <c r="AL104" s="596"/>
      <c r="AM104" s="596"/>
      <c r="AN104" s="596"/>
      <c r="AO104" s="596"/>
      <c r="AP104" s="596"/>
      <c r="AQ104" s="596"/>
      <c r="AR104" s="596"/>
      <c r="AS104" s="596"/>
      <c r="AT104" s="596"/>
      <c r="AU104" s="596"/>
      <c r="AV104" s="596"/>
      <c r="AW104" s="596"/>
      <c r="AX104" s="596"/>
      <c r="AY104" s="596"/>
      <c r="AZ104" s="596"/>
      <c r="BA104" s="596"/>
      <c r="BB104" s="596"/>
      <c r="BC104" s="596"/>
      <c r="BD104" s="596"/>
      <c r="BE104" s="596"/>
      <c r="BF104" s="596"/>
      <c r="BG104" s="596"/>
      <c r="BH104" s="596"/>
      <c r="BI104" s="596"/>
      <c r="BJ104" s="596"/>
      <c r="BK104" s="596"/>
      <c r="BL104" s="596"/>
      <c r="BM104" s="596"/>
      <c r="BN104" s="596"/>
      <c r="BO104" s="596"/>
      <c r="BP104" s="596"/>
      <c r="BQ104" s="596"/>
      <c r="BR104" s="596"/>
      <c r="BS104" s="596"/>
      <c r="BT104" s="596"/>
      <c r="BU104" s="596"/>
      <c r="BV104" s="596"/>
      <c r="BW104" s="596"/>
      <c r="BX104" s="596"/>
      <c r="BY104" s="596"/>
      <c r="BZ104" s="596"/>
      <c r="CA104" s="596"/>
      <c r="CB104" s="596"/>
      <c r="CC104" s="596"/>
      <c r="CD104" s="596"/>
      <c r="CE104" s="596"/>
      <c r="CF104" s="596"/>
      <c r="CG104" s="596"/>
      <c r="CH104" s="596"/>
      <c r="CI104" s="596"/>
      <c r="CJ104" s="596"/>
      <c r="CK104" s="596"/>
      <c r="CL104" s="596"/>
      <c r="CM104" s="596"/>
      <c r="CN104" s="596"/>
      <c r="CO104" s="596"/>
      <c r="CP104" s="596"/>
      <c r="CQ104" s="596"/>
      <c r="CR104" s="596"/>
      <c r="CS104" s="596"/>
      <c r="CT104" s="596"/>
      <c r="CU104" s="596"/>
      <c r="CV104" s="596"/>
      <c r="CW104" s="596"/>
      <c r="CX104" s="596"/>
      <c r="CY104" s="596"/>
      <c r="CZ104" s="596"/>
      <c r="DA104" s="596"/>
      <c r="DB104" s="596"/>
      <c r="DC104" s="596"/>
      <c r="DD104" s="596"/>
      <c r="DE104" s="596"/>
      <c r="DF104" s="596"/>
      <c r="DG104" s="596"/>
      <c r="DH104" s="596"/>
      <c r="DI104" s="596"/>
      <c r="DJ104" s="596"/>
      <c r="DK104" s="596"/>
      <c r="DL104" s="596"/>
      <c r="DM104" s="596"/>
      <c r="DN104" s="596"/>
      <c r="DO104" s="596"/>
      <c r="DP104" s="596"/>
      <c r="DQ104" s="596"/>
      <c r="DR104" s="596"/>
      <c r="DS104" s="596"/>
      <c r="DT104" s="596"/>
      <c r="DU104" s="596"/>
      <c r="DV104" s="596"/>
      <c r="DW104" s="596"/>
      <c r="DX104" s="596"/>
      <c r="DY104" s="596"/>
      <c r="DZ104" s="596"/>
      <c r="EA104" s="596"/>
      <c r="EB104" s="596"/>
      <c r="EC104" s="596"/>
      <c r="ED104" s="596"/>
      <c r="EE104" s="596"/>
      <c r="EF104" s="596"/>
      <c r="EG104" s="596"/>
      <c r="EH104" s="596"/>
      <c r="EI104" s="596"/>
      <c r="EJ104" s="596"/>
      <c r="EK104" s="596"/>
      <c r="EL104" s="596"/>
      <c r="EM104" s="596"/>
      <c r="EN104" s="596"/>
      <c r="EO104" s="596"/>
      <c r="EP104" s="596"/>
      <c r="EQ104" s="596"/>
      <c r="ER104" s="596"/>
      <c r="ES104" s="596"/>
      <c r="ET104" s="596"/>
      <c r="EU104" s="596"/>
      <c r="EV104" s="596"/>
      <c r="EW104" s="596"/>
      <c r="EX104" s="596"/>
      <c r="EY104" s="596"/>
      <c r="EZ104" s="596"/>
      <c r="FA104" s="596"/>
      <c r="FB104" s="596"/>
      <c r="FC104" s="596"/>
      <c r="FD104" s="596"/>
      <c r="FE104" s="596"/>
      <c r="FF104" s="596"/>
      <c r="FG104" s="596"/>
      <c r="FH104" s="596"/>
      <c r="FI104" s="596"/>
      <c r="FJ104" s="596"/>
      <c r="FK104" s="596"/>
      <c r="FL104" s="596"/>
      <c r="FM104" s="596"/>
      <c r="FN104" s="596"/>
      <c r="FO104" s="596"/>
      <c r="FP104" s="596"/>
      <c r="FQ104" s="596"/>
      <c r="FR104" s="596"/>
      <c r="FS104" s="596"/>
    </row>
    <row r="105" spans="1:175" s="779" customFormat="1" ht="16.5" customHeight="1">
      <c r="A105" s="83"/>
      <c r="B105" s="843"/>
      <c r="C105" s="789"/>
      <c r="D105" s="788"/>
      <c r="E105" s="788"/>
      <c r="F105" s="788"/>
      <c r="G105" s="788"/>
      <c r="H105" s="790"/>
      <c r="I105" s="791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</row>
    <row r="107" spans="2:9" s="221" customFormat="1" ht="16.5" customHeight="1">
      <c r="B107" s="222"/>
      <c r="C107" s="222"/>
      <c r="D107" s="223"/>
      <c r="E107" s="224"/>
      <c r="H107" s="225"/>
      <c r="I107" s="226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hyperlinks>
    <hyperlink ref="E41" r:id="rId1" display="http://ieee802.org/secmail/msg04889.html"/>
    <hyperlink ref="E42" r:id="rId2" display="http://ieee802.org/secmail/msg04889.html"/>
    <hyperlink ref="E43" r:id="rId3" display="http://ieee802.org/secmail/msg04899.html"/>
    <hyperlink ref="E44" r:id="rId4" display="http://ieee802.org/secmail/msg04899.html"/>
    <hyperlink ref="E45" r:id="rId5" display="http://ieee802.org/secmail/msg04899.html"/>
    <hyperlink ref="E46" r:id="rId6" display="http://ieee802.org/secmail/msg04899.html"/>
    <hyperlink ref="E47" r:id="rId7" display="http://ieee802.org/secmail/msg04864.html"/>
    <hyperlink ref="E48" r:id="rId8" display="http://ieee802.org/secmail/msg04864.html"/>
    <hyperlink ref="E49" r:id="rId9" display="http://ieee802.org/secmail/msg04864.html"/>
    <hyperlink ref="E39" r:id="rId10" display="802.1 Connectivity Fault Management"/>
    <hyperlink ref="E40" r:id="rId11" display="(802.1 comments)"/>
  </hyperlinks>
  <printOptions/>
  <pageMargins left="0.5" right="0.25" top="1.25" bottom="1.25" header="0.5" footer="0.5"/>
  <pageSetup fitToHeight="0" fitToWidth="1" horizontalDpi="300" verticalDpi="300" orientation="portrait" scale="70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3"/>
  <sheetViews>
    <sheetView showGridLines="0" zoomScale="26" zoomScaleNormal="26" zoomScaleSheetLayoutView="25" workbookViewId="0" topLeftCell="A1">
      <selection activeCell="A1" sqref="A1"/>
    </sheetView>
  </sheetViews>
  <sheetFormatPr defaultColWidth="9.140625" defaultRowHeight="12.75"/>
  <cols>
    <col min="1" max="1" width="1.1484375" style="93" customWidth="1"/>
    <col min="2" max="2" width="36.00390625" style="94" customWidth="1"/>
    <col min="3" max="3" width="57.140625" style="94" customWidth="1"/>
    <col min="4" max="17" width="16.7109375" style="94" customWidth="1"/>
    <col min="18" max="18" width="18.421875" style="94" customWidth="1"/>
    <col min="19" max="22" width="16.7109375" style="94" customWidth="1"/>
    <col min="23" max="23" width="18.421875" style="94" customWidth="1"/>
    <col min="24" max="30" width="16.7109375" style="94" customWidth="1"/>
    <col min="31" max="31" width="18.421875" style="106" customWidth="1"/>
    <col min="32" max="32" width="19.140625" style="111" customWidth="1"/>
    <col min="33" max="33" width="14.00390625" style="94" bestFit="1" customWidth="1"/>
    <col min="34" max="34" width="9.140625" style="94" customWidth="1"/>
    <col min="35" max="35" width="16.8515625" style="94" bestFit="1" customWidth="1"/>
    <col min="36" max="16384" width="9.140625" style="94" customWidth="1"/>
  </cols>
  <sheetData>
    <row r="1" spans="3:32" s="44" customFormat="1" ht="7.5" customHeight="1" thickBot="1">
      <c r="C1" s="883"/>
      <c r="AF1" s="107"/>
    </row>
    <row r="2" spans="2:32" s="44" customFormat="1" ht="29.25" customHeight="1">
      <c r="B2" s="1713"/>
      <c r="C2" s="1719" t="s">
        <v>698</v>
      </c>
      <c r="D2" s="1720"/>
      <c r="E2" s="1720"/>
      <c r="F2" s="1720"/>
      <c r="G2" s="1720"/>
      <c r="H2" s="1720"/>
      <c r="I2" s="1720"/>
      <c r="J2" s="1720"/>
      <c r="K2" s="1720"/>
      <c r="L2" s="1720"/>
      <c r="M2" s="1720"/>
      <c r="N2" s="1720"/>
      <c r="O2" s="1720"/>
      <c r="P2" s="1720"/>
      <c r="Q2" s="1720"/>
      <c r="R2" s="1720"/>
      <c r="S2" s="1720"/>
      <c r="T2" s="1720"/>
      <c r="U2" s="1720"/>
      <c r="V2" s="1720"/>
      <c r="W2" s="1720"/>
      <c r="X2" s="1720"/>
      <c r="Y2" s="1720"/>
      <c r="Z2" s="1720"/>
      <c r="AA2" s="1720"/>
      <c r="AB2" s="1720"/>
      <c r="AC2" s="1720"/>
      <c r="AD2" s="1721"/>
      <c r="AE2" s="98"/>
      <c r="AF2" s="107"/>
    </row>
    <row r="3" spans="2:32" s="44" customFormat="1" ht="29.25" customHeight="1">
      <c r="B3" s="1714"/>
      <c r="C3" s="1722"/>
      <c r="D3" s="1723"/>
      <c r="E3" s="1723"/>
      <c r="F3" s="1723"/>
      <c r="G3" s="1723"/>
      <c r="H3" s="1723"/>
      <c r="I3" s="1723"/>
      <c r="J3" s="1723"/>
      <c r="K3" s="1723"/>
      <c r="L3" s="1723"/>
      <c r="M3" s="1723"/>
      <c r="N3" s="1723"/>
      <c r="O3" s="1723"/>
      <c r="P3" s="1723"/>
      <c r="Q3" s="1723"/>
      <c r="R3" s="1723"/>
      <c r="S3" s="1723"/>
      <c r="T3" s="1723"/>
      <c r="U3" s="1723"/>
      <c r="V3" s="1723"/>
      <c r="W3" s="1723"/>
      <c r="X3" s="1723"/>
      <c r="Y3" s="1723"/>
      <c r="Z3" s="1723"/>
      <c r="AA3" s="1723"/>
      <c r="AB3" s="1723"/>
      <c r="AC3" s="1723"/>
      <c r="AD3" s="1724"/>
      <c r="AE3" s="98"/>
      <c r="AF3" s="107"/>
    </row>
    <row r="4" spans="2:32" s="44" customFormat="1" ht="63" customHeight="1" thickBot="1">
      <c r="B4" s="1715"/>
      <c r="C4" s="1725" t="s">
        <v>728</v>
      </c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  <c r="Z4" s="1726"/>
      <c r="AA4" s="1726"/>
      <c r="AB4" s="1726"/>
      <c r="AC4" s="1726"/>
      <c r="AD4" s="1727"/>
      <c r="AE4" s="98"/>
      <c r="AF4" s="107"/>
    </row>
    <row r="5" spans="2:32" s="44" customFormat="1" ht="38.25" customHeight="1" thickBot="1">
      <c r="B5" s="909" t="str">
        <f>'802.11 Cover'!$C$3</f>
        <v>PLENARY</v>
      </c>
      <c r="C5" s="1728" t="s">
        <v>699</v>
      </c>
      <c r="D5" s="1726"/>
      <c r="E5" s="1726"/>
      <c r="F5" s="1726"/>
      <c r="G5" s="1726"/>
      <c r="H5" s="1726"/>
      <c r="I5" s="1726"/>
      <c r="J5" s="1726"/>
      <c r="K5" s="1726"/>
      <c r="L5" s="1726"/>
      <c r="M5" s="1726"/>
      <c r="N5" s="1726"/>
      <c r="O5" s="1726"/>
      <c r="P5" s="1726"/>
      <c r="Q5" s="1726"/>
      <c r="R5" s="1726"/>
      <c r="S5" s="1726"/>
      <c r="T5" s="1726"/>
      <c r="U5" s="1726"/>
      <c r="V5" s="1726"/>
      <c r="W5" s="1726"/>
      <c r="X5" s="1726"/>
      <c r="Y5" s="1726"/>
      <c r="Z5" s="1726"/>
      <c r="AA5" s="1726"/>
      <c r="AB5" s="1726"/>
      <c r="AC5" s="1726"/>
      <c r="AD5" s="1727"/>
      <c r="AE5" s="98"/>
      <c r="AF5" s="107"/>
    </row>
    <row r="6" spans="2:32" s="44" customFormat="1" ht="27.75" customHeight="1">
      <c r="B6" s="1716" t="str">
        <f>'802.11 Cover'!$C$4</f>
        <v>R2</v>
      </c>
      <c r="C6" s="1729" t="s">
        <v>108</v>
      </c>
      <c r="D6" s="1730"/>
      <c r="E6" s="1730"/>
      <c r="F6" s="1730"/>
      <c r="G6" s="1730"/>
      <c r="H6" s="1730"/>
      <c r="I6" s="1730"/>
      <c r="J6" s="1730"/>
      <c r="K6" s="1730"/>
      <c r="L6" s="1730"/>
      <c r="M6" s="1730"/>
      <c r="N6" s="1730"/>
      <c r="O6" s="1730"/>
      <c r="P6" s="1730"/>
      <c r="Q6" s="1730"/>
      <c r="R6" s="1730"/>
      <c r="S6" s="1730"/>
      <c r="T6" s="1730"/>
      <c r="U6" s="1730"/>
      <c r="V6" s="1730"/>
      <c r="W6" s="1730"/>
      <c r="X6" s="1730"/>
      <c r="Y6" s="1730"/>
      <c r="Z6" s="1730"/>
      <c r="AA6" s="1730"/>
      <c r="AB6" s="1730"/>
      <c r="AC6" s="1730"/>
      <c r="AD6" s="1731"/>
      <c r="AE6" s="98"/>
      <c r="AF6" s="107"/>
    </row>
    <row r="7" spans="2:32" s="44" customFormat="1" ht="38.25" customHeight="1" thickBot="1">
      <c r="B7" s="1717"/>
      <c r="C7" s="1732"/>
      <c r="D7" s="1733"/>
      <c r="E7" s="1733"/>
      <c r="F7" s="1733"/>
      <c r="G7" s="1733"/>
      <c r="H7" s="1733"/>
      <c r="I7" s="1733"/>
      <c r="J7" s="1733"/>
      <c r="K7" s="1733"/>
      <c r="L7" s="1733"/>
      <c r="M7" s="1733"/>
      <c r="N7" s="1733"/>
      <c r="O7" s="1733"/>
      <c r="P7" s="1733"/>
      <c r="Q7" s="1733"/>
      <c r="R7" s="1733"/>
      <c r="S7" s="1733"/>
      <c r="T7" s="1733"/>
      <c r="U7" s="1733"/>
      <c r="V7" s="1733"/>
      <c r="W7" s="1733"/>
      <c r="X7" s="1733"/>
      <c r="Y7" s="1733"/>
      <c r="Z7" s="1733"/>
      <c r="AA7" s="1733"/>
      <c r="AB7" s="1733"/>
      <c r="AC7" s="1733"/>
      <c r="AD7" s="1734"/>
      <c r="AE7" s="99"/>
      <c r="AF7" s="107"/>
    </row>
    <row r="8" spans="1:31" s="1047" customFormat="1" ht="48" customHeight="1" thickBot="1">
      <c r="A8" s="1046"/>
      <c r="B8" s="1718"/>
      <c r="C8" s="1060" t="s">
        <v>334</v>
      </c>
      <c r="D8" s="1735" t="s">
        <v>335</v>
      </c>
      <c r="E8" s="1736"/>
      <c r="F8" s="1736"/>
      <c r="G8" s="1736"/>
      <c r="H8" s="1736"/>
      <c r="I8" s="1737"/>
      <c r="J8" s="1735" t="s">
        <v>336</v>
      </c>
      <c r="K8" s="1736"/>
      <c r="L8" s="1736"/>
      <c r="M8" s="1736"/>
      <c r="N8" s="1736"/>
      <c r="O8" s="1737"/>
      <c r="P8" s="1631" t="s">
        <v>339</v>
      </c>
      <c r="Q8" s="1632"/>
      <c r="R8" s="1788"/>
      <c r="S8" s="1788"/>
      <c r="T8" s="1789"/>
      <c r="U8" s="1631" t="s">
        <v>340</v>
      </c>
      <c r="V8" s="1632"/>
      <c r="W8" s="1632"/>
      <c r="X8" s="1632"/>
      <c r="Y8" s="1632"/>
      <c r="Z8" s="1631" t="s">
        <v>341</v>
      </c>
      <c r="AA8" s="1632"/>
      <c r="AB8" s="1788"/>
      <c r="AC8" s="1788"/>
      <c r="AD8" s="1789"/>
      <c r="AE8" s="100"/>
    </row>
    <row r="9" spans="1:32" s="96" customFormat="1" ht="30" customHeight="1">
      <c r="A9" s="95"/>
      <c r="B9" s="1756" t="s">
        <v>196</v>
      </c>
      <c r="C9" s="1776"/>
      <c r="D9" s="1758"/>
      <c r="E9" s="1758"/>
      <c r="F9" s="1758"/>
      <c r="G9" s="1758"/>
      <c r="H9" s="1758"/>
      <c r="I9" s="1759"/>
      <c r="J9" s="1317"/>
      <c r="K9" s="1762" t="s">
        <v>284</v>
      </c>
      <c r="L9" s="1763"/>
      <c r="M9" s="1763"/>
      <c r="N9" s="1763"/>
      <c r="O9" s="1764"/>
      <c r="P9" s="1794"/>
      <c r="Q9" s="1795"/>
      <c r="R9" s="1783"/>
      <c r="S9" s="1783"/>
      <c r="T9" s="1784"/>
      <c r="U9" s="1790" t="s">
        <v>213</v>
      </c>
      <c r="V9" s="1791"/>
      <c r="W9" s="1792"/>
      <c r="X9" s="1792"/>
      <c r="Y9" s="1793"/>
      <c r="Z9" s="1781" t="s">
        <v>347</v>
      </c>
      <c r="AA9" s="1782"/>
      <c r="AB9" s="1783"/>
      <c r="AC9" s="1783"/>
      <c r="AD9" s="1784"/>
      <c r="AE9" s="101"/>
      <c r="AF9" s="108"/>
    </row>
    <row r="10" spans="1:32" s="96" customFormat="1" ht="30" customHeight="1" thickBot="1">
      <c r="A10" s="95"/>
      <c r="B10" s="1757"/>
      <c r="C10" s="1777"/>
      <c r="D10" s="1760"/>
      <c r="E10" s="1760"/>
      <c r="F10" s="1760"/>
      <c r="G10" s="1760"/>
      <c r="H10" s="1760"/>
      <c r="I10" s="1761"/>
      <c r="J10" s="1312"/>
      <c r="K10" s="1765"/>
      <c r="L10" s="1766"/>
      <c r="M10" s="1766"/>
      <c r="N10" s="1766"/>
      <c r="O10" s="1767"/>
      <c r="P10" s="1785"/>
      <c r="Q10" s="1796"/>
      <c r="R10" s="1786"/>
      <c r="S10" s="1786"/>
      <c r="T10" s="1787"/>
      <c r="U10" s="1797" t="s">
        <v>214</v>
      </c>
      <c r="V10" s="1798"/>
      <c r="W10" s="1799"/>
      <c r="X10" s="1799"/>
      <c r="Y10" s="1800"/>
      <c r="Z10" s="1785"/>
      <c r="AA10" s="1786"/>
      <c r="AB10" s="1786"/>
      <c r="AC10" s="1786"/>
      <c r="AD10" s="1787"/>
      <c r="AE10" s="101"/>
      <c r="AF10" s="108"/>
    </row>
    <row r="11" spans="1:32" s="96" customFormat="1" ht="30" customHeight="1">
      <c r="A11" s="95"/>
      <c r="B11" s="1422" t="s">
        <v>659</v>
      </c>
      <c r="C11" s="1777"/>
      <c r="D11" s="1505" t="s">
        <v>702</v>
      </c>
      <c r="E11" s="1505"/>
      <c r="F11" s="1505"/>
      <c r="G11" s="1505"/>
      <c r="H11" s="1505"/>
      <c r="I11" s="1506"/>
      <c r="J11" s="1312"/>
      <c r="K11" s="1619" t="s">
        <v>306</v>
      </c>
      <c r="L11" s="1590" t="s">
        <v>168</v>
      </c>
      <c r="M11" s="1618" t="s">
        <v>167</v>
      </c>
      <c r="N11" s="1771" t="s">
        <v>109</v>
      </c>
      <c r="O11" s="1621" t="s">
        <v>92</v>
      </c>
      <c r="P11" s="1604" t="s">
        <v>94</v>
      </c>
      <c r="Q11" s="1755" t="s">
        <v>516</v>
      </c>
      <c r="R11" s="1618" t="s">
        <v>167</v>
      </c>
      <c r="S11" s="1593" t="s">
        <v>626</v>
      </c>
      <c r="T11" s="1634" t="s">
        <v>519</v>
      </c>
      <c r="U11" s="1604" t="s">
        <v>94</v>
      </c>
      <c r="V11" s="1749" t="s">
        <v>382</v>
      </c>
      <c r="W11" s="1618" t="s">
        <v>167</v>
      </c>
      <c r="X11" s="1754" t="s">
        <v>92</v>
      </c>
      <c r="Y11" s="1802" t="s">
        <v>168</v>
      </c>
      <c r="Z11" s="1738" t="s">
        <v>541</v>
      </c>
      <c r="AA11" s="1739"/>
      <c r="AB11" s="1739"/>
      <c r="AC11" s="1739"/>
      <c r="AD11" s="1740"/>
      <c r="AE11" s="102"/>
      <c r="AF11" s="108"/>
    </row>
    <row r="12" spans="1:32" s="96" customFormat="1" ht="30" customHeight="1">
      <c r="A12" s="95"/>
      <c r="B12" s="1400" t="s">
        <v>658</v>
      </c>
      <c r="C12" s="1777"/>
      <c r="D12" s="1507"/>
      <c r="E12" s="1507"/>
      <c r="F12" s="1507"/>
      <c r="G12" s="1507"/>
      <c r="H12" s="1507"/>
      <c r="I12" s="1508"/>
      <c r="J12" s="1312"/>
      <c r="K12" s="1620"/>
      <c r="L12" s="1590"/>
      <c r="M12" s="1591"/>
      <c r="N12" s="1617"/>
      <c r="O12" s="1621"/>
      <c r="P12" s="1605"/>
      <c r="Q12" s="1596"/>
      <c r="R12" s="1591"/>
      <c r="S12" s="1589"/>
      <c r="T12" s="1616"/>
      <c r="U12" s="1605"/>
      <c r="V12" s="1748"/>
      <c r="W12" s="1591"/>
      <c r="X12" s="1638"/>
      <c r="Y12" s="1801"/>
      <c r="Z12" s="1738"/>
      <c r="AA12" s="1739"/>
      <c r="AB12" s="1739"/>
      <c r="AC12" s="1739"/>
      <c r="AD12" s="1740"/>
      <c r="AE12" s="102"/>
      <c r="AF12" s="108"/>
    </row>
    <row r="13" spans="1:32" s="96" customFormat="1" ht="30" customHeight="1">
      <c r="A13" s="95"/>
      <c r="B13" s="1400" t="s">
        <v>656</v>
      </c>
      <c r="C13" s="1319"/>
      <c r="D13" s="1507"/>
      <c r="E13" s="1507"/>
      <c r="F13" s="1507"/>
      <c r="G13" s="1507"/>
      <c r="H13" s="1507"/>
      <c r="I13" s="1508"/>
      <c r="J13" s="1312"/>
      <c r="K13" s="1620"/>
      <c r="L13" s="1590"/>
      <c r="M13" s="1591"/>
      <c r="N13" s="1617"/>
      <c r="O13" s="1621"/>
      <c r="P13" s="1605"/>
      <c r="Q13" s="1596"/>
      <c r="R13" s="1591"/>
      <c r="S13" s="1589"/>
      <c r="T13" s="1616"/>
      <c r="U13" s="1605"/>
      <c r="V13" s="1748"/>
      <c r="W13" s="1591"/>
      <c r="X13" s="1638"/>
      <c r="Y13" s="1801"/>
      <c r="Z13" s="1738"/>
      <c r="AA13" s="1739"/>
      <c r="AB13" s="1739"/>
      <c r="AC13" s="1739"/>
      <c r="AD13" s="1740"/>
      <c r="AE13" s="102"/>
      <c r="AF13" s="108"/>
    </row>
    <row r="14" spans="1:32" s="96" customFormat="1" ht="30" customHeight="1">
      <c r="A14" s="95"/>
      <c r="B14" s="1400" t="s">
        <v>657</v>
      </c>
      <c r="C14" s="1319"/>
      <c r="D14" s="1507"/>
      <c r="E14" s="1507"/>
      <c r="F14" s="1507"/>
      <c r="G14" s="1507"/>
      <c r="H14" s="1507"/>
      <c r="I14" s="1508"/>
      <c r="J14" s="1312"/>
      <c r="K14" s="1620"/>
      <c r="L14" s="1590"/>
      <c r="M14" s="1591"/>
      <c r="N14" s="1617"/>
      <c r="O14" s="1621"/>
      <c r="P14" s="1605"/>
      <c r="Q14" s="1596"/>
      <c r="R14" s="1591"/>
      <c r="S14" s="1589"/>
      <c r="T14" s="1616"/>
      <c r="U14" s="1605"/>
      <c r="V14" s="1748"/>
      <c r="W14" s="1591"/>
      <c r="X14" s="1638"/>
      <c r="Y14" s="1801"/>
      <c r="Z14" s="1745" t="s">
        <v>152</v>
      </c>
      <c r="AA14" s="1746"/>
      <c r="AB14" s="1746"/>
      <c r="AC14" s="1746"/>
      <c r="AD14" s="1747"/>
      <c r="AE14" s="102"/>
      <c r="AF14" s="108"/>
    </row>
    <row r="15" spans="1:32" s="96" customFormat="1" ht="30" customHeight="1">
      <c r="A15" s="95"/>
      <c r="B15" s="1810" t="s">
        <v>520</v>
      </c>
      <c r="C15" s="1768" t="s">
        <v>709</v>
      </c>
      <c r="D15" s="1507"/>
      <c r="E15" s="1507"/>
      <c r="F15" s="1507"/>
      <c r="G15" s="1507"/>
      <c r="H15" s="1507"/>
      <c r="I15" s="1508"/>
      <c r="J15" s="1312"/>
      <c r="K15" s="1597" t="s">
        <v>342</v>
      </c>
      <c r="L15" s="1599"/>
      <c r="M15" s="1599"/>
      <c r="N15" s="1599"/>
      <c r="O15" s="1600"/>
      <c r="P15" s="1597" t="s">
        <v>342</v>
      </c>
      <c r="Q15" s="1598"/>
      <c r="R15" s="1599"/>
      <c r="S15" s="1599"/>
      <c r="T15" s="1600"/>
      <c r="U15" s="1597" t="s">
        <v>342</v>
      </c>
      <c r="V15" s="1599"/>
      <c r="W15" s="1599"/>
      <c r="X15" s="1599"/>
      <c r="Y15" s="1751"/>
      <c r="Z15" s="1807" t="s">
        <v>342</v>
      </c>
      <c r="AA15" s="1808"/>
      <c r="AB15" s="1808"/>
      <c r="AC15" s="1808"/>
      <c r="AD15" s="1809"/>
      <c r="AE15" s="100"/>
      <c r="AF15" s="108"/>
    </row>
    <row r="16" spans="1:32" s="96" customFormat="1" ht="30" customHeight="1">
      <c r="A16" s="95"/>
      <c r="B16" s="1811"/>
      <c r="C16" s="1769"/>
      <c r="D16" s="1509"/>
      <c r="E16" s="1509"/>
      <c r="F16" s="1509"/>
      <c r="G16" s="1509"/>
      <c r="H16" s="1509"/>
      <c r="I16" s="1510"/>
      <c r="J16" s="1312"/>
      <c r="K16" s="1597"/>
      <c r="L16" s="1599"/>
      <c r="M16" s="1599"/>
      <c r="N16" s="1599"/>
      <c r="O16" s="1600"/>
      <c r="P16" s="1601"/>
      <c r="Q16" s="1602"/>
      <c r="R16" s="1602"/>
      <c r="S16" s="1602"/>
      <c r="T16" s="1603"/>
      <c r="U16" s="1597"/>
      <c r="V16" s="1599"/>
      <c r="W16" s="1599"/>
      <c r="X16" s="1599"/>
      <c r="Y16" s="1751"/>
      <c r="Z16" s="1807"/>
      <c r="AA16" s="1808"/>
      <c r="AB16" s="1808"/>
      <c r="AC16" s="1808"/>
      <c r="AD16" s="1809"/>
      <c r="AE16" s="100"/>
      <c r="AF16" s="108"/>
    </row>
    <row r="17" spans="1:32" s="96" customFormat="1" ht="30" customHeight="1">
      <c r="A17" s="95"/>
      <c r="B17" s="1401" t="s">
        <v>515</v>
      </c>
      <c r="C17" s="1769"/>
      <c r="D17" s="1312"/>
      <c r="E17" s="1312"/>
      <c r="F17" s="1312"/>
      <c r="G17" s="1313"/>
      <c r="H17" s="1313"/>
      <c r="I17" s="1318"/>
      <c r="J17" s="1312"/>
      <c r="K17" s="1586" t="s">
        <v>382</v>
      </c>
      <c r="L17" s="1590" t="s">
        <v>168</v>
      </c>
      <c r="M17" s="1591" t="s">
        <v>167</v>
      </c>
      <c r="N17" s="1617" t="s">
        <v>109</v>
      </c>
      <c r="O17" s="1621" t="s">
        <v>92</v>
      </c>
      <c r="P17" s="1594" t="s">
        <v>540</v>
      </c>
      <c r="Q17" s="1571"/>
      <c r="R17" s="1571"/>
      <c r="S17" s="1571"/>
      <c r="T17" s="1572"/>
      <c r="U17" s="1605" t="s">
        <v>94</v>
      </c>
      <c r="V17" s="1748" t="s">
        <v>382</v>
      </c>
      <c r="W17" s="1591" t="s">
        <v>167</v>
      </c>
      <c r="X17" s="1638" t="s">
        <v>92</v>
      </c>
      <c r="Y17" s="1801" t="s">
        <v>168</v>
      </c>
      <c r="Z17" s="1812" t="s">
        <v>129</v>
      </c>
      <c r="AA17" s="1813"/>
      <c r="AB17" s="1813"/>
      <c r="AC17" s="1813"/>
      <c r="AD17" s="1814"/>
      <c r="AE17" s="103"/>
      <c r="AF17" s="108"/>
    </row>
    <row r="18" spans="1:32" s="96" customFormat="1" ht="30" customHeight="1">
      <c r="A18" s="95"/>
      <c r="B18" s="1401" t="s">
        <v>521</v>
      </c>
      <c r="C18" s="1769"/>
      <c r="D18" s="1772" t="s">
        <v>701</v>
      </c>
      <c r="E18" s="1772"/>
      <c r="F18" s="1772"/>
      <c r="G18" s="1772"/>
      <c r="H18" s="1772"/>
      <c r="I18" s="1773"/>
      <c r="J18" s="1312"/>
      <c r="K18" s="1586"/>
      <c r="L18" s="1590"/>
      <c r="M18" s="1591"/>
      <c r="N18" s="1617"/>
      <c r="O18" s="1621"/>
      <c r="P18" s="1573"/>
      <c r="Q18" s="1574"/>
      <c r="R18" s="1574"/>
      <c r="S18" s="1574"/>
      <c r="T18" s="1575"/>
      <c r="U18" s="1605"/>
      <c r="V18" s="1748"/>
      <c r="W18" s="1591"/>
      <c r="X18" s="1638"/>
      <c r="Y18" s="1801"/>
      <c r="Z18" s="1812"/>
      <c r="AA18" s="1813"/>
      <c r="AB18" s="1813"/>
      <c r="AC18" s="1813"/>
      <c r="AD18" s="1814"/>
      <c r="AE18" s="103"/>
      <c r="AF18" s="108"/>
    </row>
    <row r="19" spans="1:32" s="96" customFormat="1" ht="30" customHeight="1">
      <c r="A19" s="95"/>
      <c r="B19" s="1401" t="s">
        <v>522</v>
      </c>
      <c r="C19" s="1769"/>
      <c r="D19" s="1774"/>
      <c r="E19" s="1774"/>
      <c r="F19" s="1774"/>
      <c r="G19" s="1774"/>
      <c r="H19" s="1774"/>
      <c r="I19" s="1775"/>
      <c r="J19" s="1312"/>
      <c r="K19" s="1586"/>
      <c r="L19" s="1590"/>
      <c r="M19" s="1591"/>
      <c r="N19" s="1617"/>
      <c r="O19" s="1621"/>
      <c r="P19" s="1573"/>
      <c r="Q19" s="1574"/>
      <c r="R19" s="1574"/>
      <c r="S19" s="1574"/>
      <c r="T19" s="1575"/>
      <c r="U19" s="1605"/>
      <c r="V19" s="1748"/>
      <c r="W19" s="1591"/>
      <c r="X19" s="1638"/>
      <c r="Y19" s="1801"/>
      <c r="Z19" s="1812"/>
      <c r="AA19" s="1813"/>
      <c r="AB19" s="1813"/>
      <c r="AC19" s="1813"/>
      <c r="AD19" s="1814"/>
      <c r="AE19" s="103"/>
      <c r="AF19" s="108"/>
    </row>
    <row r="20" spans="1:32" s="96" customFormat="1" ht="30" customHeight="1">
      <c r="A20" s="95"/>
      <c r="B20" s="1401" t="s">
        <v>523</v>
      </c>
      <c r="C20" s="1769"/>
      <c r="D20" s="1313"/>
      <c r="E20" s="1312"/>
      <c r="F20" s="1312"/>
      <c r="G20" s="1313"/>
      <c r="H20" s="1313"/>
      <c r="I20" s="1318"/>
      <c r="J20" s="1312"/>
      <c r="K20" s="1586"/>
      <c r="L20" s="1590"/>
      <c r="M20" s="1591"/>
      <c r="N20" s="1617"/>
      <c r="O20" s="1621"/>
      <c r="P20" s="1606" t="s">
        <v>151</v>
      </c>
      <c r="Q20" s="1607"/>
      <c r="R20" s="1607"/>
      <c r="S20" s="1607"/>
      <c r="T20" s="1608"/>
      <c r="U20" s="1605"/>
      <c r="V20" s="1748"/>
      <c r="W20" s="1591"/>
      <c r="X20" s="1638"/>
      <c r="Y20" s="1801"/>
      <c r="Z20" s="1812"/>
      <c r="AA20" s="1813"/>
      <c r="AB20" s="1813"/>
      <c r="AC20" s="1813"/>
      <c r="AD20" s="1814"/>
      <c r="AE20" s="103"/>
      <c r="AF20" s="108"/>
    </row>
    <row r="21" spans="1:32" s="96" customFormat="1" ht="30" customHeight="1">
      <c r="A21" s="95"/>
      <c r="B21" s="1361" t="s">
        <v>758</v>
      </c>
      <c r="C21" s="1769"/>
      <c r="D21" s="1404"/>
      <c r="E21" s="1315"/>
      <c r="F21" s="1315"/>
      <c r="G21" s="1315"/>
      <c r="H21" s="1315"/>
      <c r="I21" s="1316"/>
      <c r="J21" s="1312"/>
      <c r="K21" s="1778" t="s">
        <v>343</v>
      </c>
      <c r="L21" s="1779"/>
      <c r="M21" s="1779"/>
      <c r="N21" s="1779"/>
      <c r="O21" s="1780"/>
      <c r="P21" s="1610" t="s">
        <v>343</v>
      </c>
      <c r="Q21" s="1611"/>
      <c r="R21" s="1611"/>
      <c r="S21" s="1611"/>
      <c r="T21" s="1612"/>
      <c r="U21" s="1610" t="s">
        <v>343</v>
      </c>
      <c r="V21" s="1611"/>
      <c r="W21" s="1611"/>
      <c r="X21" s="1611"/>
      <c r="Y21" s="1611"/>
      <c r="Z21" s="1742" t="s">
        <v>524</v>
      </c>
      <c r="AA21" s="1743"/>
      <c r="AB21" s="1743"/>
      <c r="AC21" s="1743"/>
      <c r="AD21" s="1744"/>
      <c r="AE21" s="104"/>
      <c r="AF21" s="108"/>
    </row>
    <row r="22" spans="1:32" s="96" customFormat="1" ht="30.75" customHeight="1" thickBot="1">
      <c r="A22" s="95"/>
      <c r="B22" s="1361" t="s">
        <v>759</v>
      </c>
      <c r="C22" s="1770"/>
      <c r="D22" s="1405"/>
      <c r="E22" s="1315"/>
      <c r="F22" s="1315"/>
      <c r="G22" s="1315"/>
      <c r="H22" s="1315"/>
      <c r="I22" s="1316"/>
      <c r="J22" s="1312"/>
      <c r="K22" s="1778"/>
      <c r="L22" s="1779"/>
      <c r="M22" s="1779"/>
      <c r="N22" s="1779"/>
      <c r="O22" s="1780"/>
      <c r="P22" s="1613"/>
      <c r="Q22" s="1614"/>
      <c r="R22" s="1614"/>
      <c r="S22" s="1614"/>
      <c r="T22" s="1615"/>
      <c r="U22" s="1613"/>
      <c r="V22" s="1614"/>
      <c r="W22" s="1614"/>
      <c r="X22" s="1614"/>
      <c r="Y22" s="1614"/>
      <c r="Z22" s="1490" t="s">
        <v>702</v>
      </c>
      <c r="AA22" s="1491"/>
      <c r="AB22" s="1491"/>
      <c r="AC22" s="1491"/>
      <c r="AD22" s="1492"/>
      <c r="AE22" s="104"/>
      <c r="AF22" s="108"/>
    </row>
    <row r="23" spans="1:32" s="96" customFormat="1" ht="30" customHeight="1">
      <c r="A23" s="95"/>
      <c r="B23" s="1622" t="s">
        <v>525</v>
      </c>
      <c r="C23" s="1320"/>
      <c r="D23" s="1404"/>
      <c r="E23" s="1628" t="s">
        <v>514</v>
      </c>
      <c r="F23" s="1629"/>
      <c r="G23" s="1629"/>
      <c r="H23" s="1629"/>
      <c r="I23" s="1630"/>
      <c r="J23" s="1312"/>
      <c r="K23" s="1586" t="s">
        <v>382</v>
      </c>
      <c r="L23" s="1590" t="s">
        <v>168</v>
      </c>
      <c r="M23" s="1591" t="s">
        <v>167</v>
      </c>
      <c r="N23" s="1617" t="s">
        <v>109</v>
      </c>
      <c r="O23" s="1609" t="s">
        <v>218</v>
      </c>
      <c r="P23" s="1586" t="s">
        <v>382</v>
      </c>
      <c r="Q23" s="1596" t="s">
        <v>516</v>
      </c>
      <c r="R23" s="1590" t="s">
        <v>168</v>
      </c>
      <c r="S23" s="1589" t="s">
        <v>626</v>
      </c>
      <c r="T23" s="1616" t="s">
        <v>519</v>
      </c>
      <c r="U23" s="1605" t="s">
        <v>94</v>
      </c>
      <c r="V23" s="1748" t="s">
        <v>382</v>
      </c>
      <c r="W23" s="1591" t="s">
        <v>167</v>
      </c>
      <c r="X23" s="1750" t="s">
        <v>92</v>
      </c>
      <c r="Y23" s="1741" t="s">
        <v>627</v>
      </c>
      <c r="Z23" s="1493"/>
      <c r="AA23" s="1494"/>
      <c r="AB23" s="1494"/>
      <c r="AC23" s="1494"/>
      <c r="AD23" s="1495"/>
      <c r="AE23" s="104"/>
      <c r="AF23" s="108"/>
    </row>
    <row r="24" spans="1:32" s="96" customFormat="1" ht="30" customHeight="1">
      <c r="A24" s="95"/>
      <c r="B24" s="1623"/>
      <c r="C24" s="1320"/>
      <c r="D24" s="1404"/>
      <c r="E24" s="1631"/>
      <c r="F24" s="1632"/>
      <c r="G24" s="1632"/>
      <c r="H24" s="1632"/>
      <c r="I24" s="1633"/>
      <c r="J24" s="1312"/>
      <c r="K24" s="1586"/>
      <c r="L24" s="1590"/>
      <c r="M24" s="1591"/>
      <c r="N24" s="1617"/>
      <c r="O24" s="1609"/>
      <c r="P24" s="1586"/>
      <c r="Q24" s="1596"/>
      <c r="R24" s="1590"/>
      <c r="S24" s="1589"/>
      <c r="T24" s="1616"/>
      <c r="U24" s="1605"/>
      <c r="V24" s="1748"/>
      <c r="W24" s="1591"/>
      <c r="X24" s="1750"/>
      <c r="Y24" s="1741"/>
      <c r="Z24" s="1493"/>
      <c r="AA24" s="1494"/>
      <c r="AB24" s="1494"/>
      <c r="AC24" s="1494"/>
      <c r="AD24" s="1495"/>
      <c r="AE24" s="104"/>
      <c r="AF24" s="108"/>
    </row>
    <row r="25" spans="1:32" s="96" customFormat="1" ht="30" customHeight="1">
      <c r="A25" s="95"/>
      <c r="B25" s="1623"/>
      <c r="C25" s="1320"/>
      <c r="D25" s="1404"/>
      <c r="E25" s="1631"/>
      <c r="F25" s="1632"/>
      <c r="G25" s="1632"/>
      <c r="H25" s="1632"/>
      <c r="I25" s="1633"/>
      <c r="J25" s="1312"/>
      <c r="K25" s="1586"/>
      <c r="L25" s="1590"/>
      <c r="M25" s="1591"/>
      <c r="N25" s="1617"/>
      <c r="O25" s="1609"/>
      <c r="P25" s="1586"/>
      <c r="Q25" s="1596"/>
      <c r="R25" s="1590"/>
      <c r="S25" s="1589"/>
      <c r="T25" s="1616"/>
      <c r="U25" s="1605"/>
      <c r="V25" s="1748"/>
      <c r="W25" s="1591"/>
      <c r="X25" s="1750"/>
      <c r="Y25" s="1741"/>
      <c r="Z25" s="1493"/>
      <c r="AA25" s="1494"/>
      <c r="AB25" s="1494"/>
      <c r="AC25" s="1494"/>
      <c r="AD25" s="1495"/>
      <c r="AE25" s="104"/>
      <c r="AF25" s="108"/>
    </row>
    <row r="26" spans="1:32" s="96" customFormat="1" ht="30" customHeight="1">
      <c r="A26" s="95"/>
      <c r="B26" s="1624"/>
      <c r="C26" s="1321"/>
      <c r="D26" s="1404"/>
      <c r="E26" s="1625" t="s">
        <v>687</v>
      </c>
      <c r="F26" s="1626"/>
      <c r="G26" s="1626"/>
      <c r="H26" s="1626"/>
      <c r="I26" s="1627"/>
      <c r="J26" s="1312"/>
      <c r="K26" s="1586"/>
      <c r="L26" s="1590"/>
      <c r="M26" s="1591"/>
      <c r="N26" s="1617"/>
      <c r="O26" s="1609"/>
      <c r="P26" s="1586"/>
      <c r="Q26" s="1596"/>
      <c r="R26" s="1590"/>
      <c r="S26" s="1589"/>
      <c r="T26" s="1616"/>
      <c r="U26" s="1605"/>
      <c r="V26" s="1748"/>
      <c r="W26" s="1591"/>
      <c r="X26" s="1750"/>
      <c r="Y26" s="1741"/>
      <c r="Z26" s="1493"/>
      <c r="AA26" s="1494"/>
      <c r="AB26" s="1494"/>
      <c r="AC26" s="1494"/>
      <c r="AD26" s="1495"/>
      <c r="AE26" s="104"/>
      <c r="AF26" s="108"/>
    </row>
    <row r="27" spans="1:32" s="96" customFormat="1" ht="30">
      <c r="A27" s="95"/>
      <c r="B27" s="1635" t="s">
        <v>526</v>
      </c>
      <c r="C27" s="1637" t="s">
        <v>688</v>
      </c>
      <c r="D27" s="1404"/>
      <c r="E27" s="1597" t="s">
        <v>342</v>
      </c>
      <c r="F27" s="1599"/>
      <c r="G27" s="1599"/>
      <c r="H27" s="1599"/>
      <c r="I27" s="1600"/>
      <c r="J27" s="1312"/>
      <c r="K27" s="1597" t="s">
        <v>342</v>
      </c>
      <c r="L27" s="1599"/>
      <c r="M27" s="1599"/>
      <c r="N27" s="1599"/>
      <c r="O27" s="1600"/>
      <c r="P27" s="1597" t="s">
        <v>342</v>
      </c>
      <c r="Q27" s="1599"/>
      <c r="R27" s="1599"/>
      <c r="S27" s="1599"/>
      <c r="T27" s="1600"/>
      <c r="U27" s="1597" t="s">
        <v>342</v>
      </c>
      <c r="V27" s="1599"/>
      <c r="W27" s="1599"/>
      <c r="X27" s="1599"/>
      <c r="Y27" s="1751"/>
      <c r="Z27" s="1493"/>
      <c r="AA27" s="1494"/>
      <c r="AB27" s="1494"/>
      <c r="AC27" s="1494"/>
      <c r="AD27" s="1495"/>
      <c r="AE27" s="104"/>
      <c r="AF27" s="108"/>
    </row>
    <row r="28" spans="1:32" s="96" customFormat="1" ht="30" customHeight="1">
      <c r="A28" s="95"/>
      <c r="B28" s="1636"/>
      <c r="C28" s="1637"/>
      <c r="D28" s="1404"/>
      <c r="E28" s="1597"/>
      <c r="F28" s="1599"/>
      <c r="G28" s="1599"/>
      <c r="H28" s="1599"/>
      <c r="I28" s="1600"/>
      <c r="J28" s="1312"/>
      <c r="K28" s="1597"/>
      <c r="L28" s="1599"/>
      <c r="M28" s="1599"/>
      <c r="N28" s="1599"/>
      <c r="O28" s="1600"/>
      <c r="P28" s="1597"/>
      <c r="Q28" s="1599"/>
      <c r="R28" s="1599"/>
      <c r="S28" s="1599"/>
      <c r="T28" s="1600"/>
      <c r="U28" s="1597"/>
      <c r="V28" s="1599"/>
      <c r="W28" s="1599"/>
      <c r="X28" s="1599"/>
      <c r="Y28" s="1751"/>
      <c r="Z28" s="1493"/>
      <c r="AA28" s="1494"/>
      <c r="AB28" s="1494"/>
      <c r="AC28" s="1494"/>
      <c r="AD28" s="1495"/>
      <c r="AE28" s="104"/>
      <c r="AF28" s="108"/>
    </row>
    <row r="29" spans="1:32" s="96" customFormat="1" ht="30" customHeight="1">
      <c r="A29" s="95"/>
      <c r="B29" s="1622" t="s">
        <v>527</v>
      </c>
      <c r="C29" s="1637"/>
      <c r="D29" s="1404"/>
      <c r="E29" s="1640" t="s">
        <v>168</v>
      </c>
      <c r="F29" s="1638" t="s">
        <v>92</v>
      </c>
      <c r="G29" s="1591" t="s">
        <v>167</v>
      </c>
      <c r="H29" s="1748" t="s">
        <v>382</v>
      </c>
      <c r="I29" s="1522" t="s">
        <v>94</v>
      </c>
      <c r="J29" s="1312"/>
      <c r="K29" s="1586" t="s">
        <v>382</v>
      </c>
      <c r="L29" s="1590" t="s">
        <v>168</v>
      </c>
      <c r="M29" s="1591" t="s">
        <v>167</v>
      </c>
      <c r="N29" s="1592" t="s">
        <v>109</v>
      </c>
      <c r="O29" s="1609" t="s">
        <v>218</v>
      </c>
      <c r="P29" s="1586" t="s">
        <v>382</v>
      </c>
      <c r="Q29" s="1595" t="s">
        <v>627</v>
      </c>
      <c r="R29" s="1590" t="s">
        <v>168</v>
      </c>
      <c r="S29" s="1589" t="s">
        <v>626</v>
      </c>
      <c r="T29" s="1616" t="s">
        <v>519</v>
      </c>
      <c r="U29" s="1752" t="s">
        <v>109</v>
      </c>
      <c r="V29" s="1596" t="s">
        <v>516</v>
      </c>
      <c r="W29" s="1753" t="s">
        <v>218</v>
      </c>
      <c r="X29" s="1750" t="s">
        <v>92</v>
      </c>
      <c r="Y29" s="1741" t="s">
        <v>627</v>
      </c>
      <c r="Z29" s="1493"/>
      <c r="AA29" s="1494"/>
      <c r="AB29" s="1494"/>
      <c r="AC29" s="1494"/>
      <c r="AD29" s="1495"/>
      <c r="AE29" s="104"/>
      <c r="AF29" s="108"/>
    </row>
    <row r="30" spans="1:32" s="96" customFormat="1" ht="30" customHeight="1">
      <c r="A30" s="95"/>
      <c r="B30" s="1624"/>
      <c r="C30" s="1637"/>
      <c r="D30" s="1404"/>
      <c r="E30" s="1640"/>
      <c r="F30" s="1638"/>
      <c r="G30" s="1591"/>
      <c r="H30" s="1748"/>
      <c r="I30" s="1522"/>
      <c r="J30" s="1312"/>
      <c r="K30" s="1586"/>
      <c r="L30" s="1590"/>
      <c r="M30" s="1591"/>
      <c r="N30" s="1592"/>
      <c r="O30" s="1609"/>
      <c r="P30" s="1586"/>
      <c r="Q30" s="1595"/>
      <c r="R30" s="1590"/>
      <c r="S30" s="1589"/>
      <c r="T30" s="1616"/>
      <c r="U30" s="1752"/>
      <c r="V30" s="1596"/>
      <c r="W30" s="1753"/>
      <c r="X30" s="1750"/>
      <c r="Y30" s="1741"/>
      <c r="Z30" s="1493"/>
      <c r="AA30" s="1494"/>
      <c r="AB30" s="1494"/>
      <c r="AC30" s="1494"/>
      <c r="AD30" s="1495"/>
      <c r="AE30" s="104"/>
      <c r="AF30" s="108"/>
    </row>
    <row r="31" spans="1:32" s="96" customFormat="1" ht="30" customHeight="1">
      <c r="A31" s="95"/>
      <c r="B31" s="1401" t="s">
        <v>707</v>
      </c>
      <c r="C31" s="1639" t="s">
        <v>197</v>
      </c>
      <c r="D31" s="1404"/>
      <c r="E31" s="1640"/>
      <c r="F31" s="1638"/>
      <c r="G31" s="1591"/>
      <c r="H31" s="1748"/>
      <c r="I31" s="1522"/>
      <c r="J31" s="1312"/>
      <c r="K31" s="1586"/>
      <c r="L31" s="1590"/>
      <c r="M31" s="1591"/>
      <c r="N31" s="1592"/>
      <c r="O31" s="1609"/>
      <c r="P31" s="1586"/>
      <c r="Q31" s="1595"/>
      <c r="R31" s="1590"/>
      <c r="S31" s="1589"/>
      <c r="T31" s="1616"/>
      <c r="U31" s="1752"/>
      <c r="V31" s="1596"/>
      <c r="W31" s="1753"/>
      <c r="X31" s="1750"/>
      <c r="Y31" s="1741"/>
      <c r="Z31" s="1493"/>
      <c r="AA31" s="1494"/>
      <c r="AB31" s="1494"/>
      <c r="AC31" s="1494"/>
      <c r="AD31" s="1495"/>
      <c r="AE31" s="104"/>
      <c r="AF31" s="108"/>
    </row>
    <row r="32" spans="1:32" s="96" customFormat="1" ht="30.75" thickBot="1">
      <c r="A32" s="95"/>
      <c r="B32" s="1401" t="s">
        <v>708</v>
      </c>
      <c r="C32" s="1639"/>
      <c r="D32" s="1404"/>
      <c r="E32" s="1640"/>
      <c r="F32" s="1638"/>
      <c r="G32" s="1591"/>
      <c r="H32" s="1748"/>
      <c r="I32" s="1522"/>
      <c r="J32" s="1312"/>
      <c r="K32" s="1586"/>
      <c r="L32" s="1590"/>
      <c r="M32" s="1591"/>
      <c r="N32" s="1592"/>
      <c r="O32" s="1609"/>
      <c r="P32" s="1586"/>
      <c r="Q32" s="1595"/>
      <c r="R32" s="1590"/>
      <c r="S32" s="1589"/>
      <c r="T32" s="1616"/>
      <c r="U32" s="1752"/>
      <c r="V32" s="1596"/>
      <c r="W32" s="1753"/>
      <c r="X32" s="1750"/>
      <c r="Y32" s="1741"/>
      <c r="Z32" s="1496"/>
      <c r="AA32" s="1497"/>
      <c r="AB32" s="1497"/>
      <c r="AC32" s="1497"/>
      <c r="AD32" s="1498"/>
      <c r="AE32" s="104"/>
      <c r="AF32" s="108"/>
    </row>
    <row r="33" spans="1:32" s="96" customFormat="1" ht="30" customHeight="1">
      <c r="A33" s="95"/>
      <c r="B33" s="1402" t="s">
        <v>528</v>
      </c>
      <c r="C33" s="1815" t="s">
        <v>342</v>
      </c>
      <c r="D33" s="1487" t="s">
        <v>703</v>
      </c>
      <c r="E33" s="1570" t="s">
        <v>345</v>
      </c>
      <c r="F33" s="1571"/>
      <c r="G33" s="1571"/>
      <c r="H33" s="1571"/>
      <c r="I33" s="1572"/>
      <c r="J33" s="1487" t="s">
        <v>706</v>
      </c>
      <c r="K33" s="1570" t="s">
        <v>345</v>
      </c>
      <c r="L33" s="1571"/>
      <c r="M33" s="1571"/>
      <c r="N33" s="1571"/>
      <c r="O33" s="1572"/>
      <c r="P33" s="1519" t="s">
        <v>342</v>
      </c>
      <c r="Q33" s="1520"/>
      <c r="R33" s="1520"/>
      <c r="S33" s="1520"/>
      <c r="T33" s="1521"/>
      <c r="U33" s="1570" t="s">
        <v>345</v>
      </c>
      <c r="V33" s="1571"/>
      <c r="W33" s="1571"/>
      <c r="X33" s="1571"/>
      <c r="Y33" s="1571"/>
      <c r="Z33" s="1413"/>
      <c r="AA33" s="1061"/>
      <c r="AB33" s="1061"/>
      <c r="AC33" s="1061"/>
      <c r="AD33" s="1062"/>
      <c r="AE33" s="104"/>
      <c r="AF33" s="108"/>
    </row>
    <row r="34" spans="1:32" s="96" customFormat="1" ht="30" customHeight="1">
      <c r="A34" s="95"/>
      <c r="B34" s="1402" t="s">
        <v>529</v>
      </c>
      <c r="C34" s="1485"/>
      <c r="D34" s="1485"/>
      <c r="E34" s="1573"/>
      <c r="F34" s="1574"/>
      <c r="G34" s="1574"/>
      <c r="H34" s="1574"/>
      <c r="I34" s="1575"/>
      <c r="J34" s="1485"/>
      <c r="K34" s="1573"/>
      <c r="L34" s="1574"/>
      <c r="M34" s="1574"/>
      <c r="N34" s="1574"/>
      <c r="O34" s="1575"/>
      <c r="P34" s="1704" t="s">
        <v>266</v>
      </c>
      <c r="Q34" s="1705"/>
      <c r="R34" s="1705"/>
      <c r="S34" s="1705"/>
      <c r="T34" s="1706"/>
      <c r="U34" s="1573"/>
      <c r="V34" s="1574"/>
      <c r="W34" s="1574"/>
      <c r="X34" s="1574"/>
      <c r="Y34" s="1574"/>
      <c r="Z34" s="1413"/>
      <c r="AA34" s="1061"/>
      <c r="AB34" s="1061"/>
      <c r="AC34" s="1061"/>
      <c r="AD34" s="1062"/>
      <c r="AE34" s="104"/>
      <c r="AF34" s="108"/>
    </row>
    <row r="35" spans="1:32" s="96" customFormat="1" ht="29.25" customHeight="1">
      <c r="A35" s="95"/>
      <c r="B35" s="1402" t="s">
        <v>530</v>
      </c>
      <c r="C35" s="1769" t="s">
        <v>330</v>
      </c>
      <c r="D35" s="1488"/>
      <c r="E35" s="1576"/>
      <c r="F35" s="1577"/>
      <c r="G35" s="1577"/>
      <c r="H35" s="1577"/>
      <c r="I35" s="1578"/>
      <c r="J35" s="1488"/>
      <c r="K35" s="1576"/>
      <c r="L35" s="1577"/>
      <c r="M35" s="1577"/>
      <c r="N35" s="1577"/>
      <c r="O35" s="1578"/>
      <c r="P35" s="1707"/>
      <c r="Q35" s="1708"/>
      <c r="R35" s="1708"/>
      <c r="S35" s="1708"/>
      <c r="T35" s="1709"/>
      <c r="U35" s="1576"/>
      <c r="V35" s="1577"/>
      <c r="W35" s="1577"/>
      <c r="X35" s="1577"/>
      <c r="Y35" s="1577"/>
      <c r="Z35" s="1413"/>
      <c r="AA35" s="1061"/>
      <c r="AB35" s="1061"/>
      <c r="AC35" s="1061"/>
      <c r="AD35" s="1062"/>
      <c r="AE35" s="104"/>
      <c r="AF35" s="108"/>
    </row>
    <row r="36" spans="1:35" s="96" customFormat="1" ht="30" customHeight="1">
      <c r="A36" s="95"/>
      <c r="B36" s="1401" t="s">
        <v>531</v>
      </c>
      <c r="C36" s="1485"/>
      <c r="D36" s="1484" t="s">
        <v>704</v>
      </c>
      <c r="E36" s="1524" t="s">
        <v>168</v>
      </c>
      <c r="F36" s="1579" t="s">
        <v>92</v>
      </c>
      <c r="G36" s="1582" t="s">
        <v>167</v>
      </c>
      <c r="H36" s="1587" t="s">
        <v>382</v>
      </c>
      <c r="I36" s="1522" t="s">
        <v>94</v>
      </c>
      <c r="J36" s="1484" t="s">
        <v>867</v>
      </c>
      <c r="K36" s="1586" t="s">
        <v>382</v>
      </c>
      <c r="L36" s="1703" t="s">
        <v>168</v>
      </c>
      <c r="M36" s="1582" t="s">
        <v>167</v>
      </c>
      <c r="N36" s="1588" t="s">
        <v>519</v>
      </c>
      <c r="O36" s="1562" t="s">
        <v>626</v>
      </c>
      <c r="P36" s="1707"/>
      <c r="Q36" s="1708"/>
      <c r="R36" s="1708"/>
      <c r="S36" s="1708"/>
      <c r="T36" s="1709"/>
      <c r="U36" s="1678" t="s">
        <v>109</v>
      </c>
      <c r="V36" s="1671" t="s">
        <v>516</v>
      </c>
      <c r="W36" s="1673" t="s">
        <v>218</v>
      </c>
      <c r="X36" s="1674" t="s">
        <v>92</v>
      </c>
      <c r="Y36" s="1675" t="s">
        <v>627</v>
      </c>
      <c r="Z36" s="1413"/>
      <c r="AA36" s="1061"/>
      <c r="AB36" s="1061"/>
      <c r="AC36" s="1061"/>
      <c r="AD36" s="1062"/>
      <c r="AE36" s="104"/>
      <c r="AF36" s="108"/>
      <c r="AI36" s="97"/>
    </row>
    <row r="37" spans="1:33" s="96" customFormat="1" ht="30" customHeight="1">
      <c r="A37" s="95"/>
      <c r="B37" s="1401" t="s">
        <v>532</v>
      </c>
      <c r="C37" s="1485"/>
      <c r="D37" s="1485"/>
      <c r="E37" s="1525"/>
      <c r="F37" s="1580"/>
      <c r="G37" s="1580"/>
      <c r="H37" s="1580"/>
      <c r="I37" s="1522"/>
      <c r="J37" s="1489"/>
      <c r="K37" s="1586"/>
      <c r="L37" s="1580"/>
      <c r="M37" s="1580"/>
      <c r="N37" s="1580"/>
      <c r="O37" s="1563"/>
      <c r="P37" s="1707"/>
      <c r="Q37" s="1708"/>
      <c r="R37" s="1708"/>
      <c r="S37" s="1708"/>
      <c r="T37" s="1709"/>
      <c r="U37" s="1525"/>
      <c r="V37" s="1580"/>
      <c r="W37" s="1580"/>
      <c r="X37" s="1580"/>
      <c r="Y37" s="1676"/>
      <c r="Z37" s="1413"/>
      <c r="AA37" s="1061"/>
      <c r="AB37" s="1061"/>
      <c r="AC37" s="1061"/>
      <c r="AD37" s="1062"/>
      <c r="AE37" s="104"/>
      <c r="AF37" s="108"/>
      <c r="AG37" s="112"/>
    </row>
    <row r="38" spans="1:32" s="96" customFormat="1" ht="30" customHeight="1">
      <c r="A38" s="95"/>
      <c r="B38" s="1401" t="s">
        <v>533</v>
      </c>
      <c r="C38" s="1485"/>
      <c r="D38" s="1488"/>
      <c r="E38" s="1525"/>
      <c r="F38" s="1580"/>
      <c r="G38" s="1580"/>
      <c r="H38" s="1580"/>
      <c r="I38" s="1522"/>
      <c r="J38" s="1489"/>
      <c r="K38" s="1586"/>
      <c r="L38" s="1580"/>
      <c r="M38" s="1580"/>
      <c r="N38" s="1580"/>
      <c r="O38" s="1563"/>
      <c r="P38" s="1707"/>
      <c r="Q38" s="1708"/>
      <c r="R38" s="1708"/>
      <c r="S38" s="1708"/>
      <c r="T38" s="1709"/>
      <c r="U38" s="1525"/>
      <c r="V38" s="1580"/>
      <c r="W38" s="1580"/>
      <c r="X38" s="1580"/>
      <c r="Y38" s="1676"/>
      <c r="Z38" s="1413"/>
      <c r="AA38" s="1061"/>
      <c r="AB38" s="1061"/>
      <c r="AC38" s="1061"/>
      <c r="AD38" s="1062"/>
      <c r="AE38" s="104"/>
      <c r="AF38" s="108"/>
    </row>
    <row r="39" spans="1:32" s="96" customFormat="1" ht="30.75" customHeight="1" thickBot="1">
      <c r="A39" s="95"/>
      <c r="B39" s="1403" t="s">
        <v>534</v>
      </c>
      <c r="C39" s="1486"/>
      <c r="D39" s="1484" t="s">
        <v>705</v>
      </c>
      <c r="E39" s="1526"/>
      <c r="F39" s="1581"/>
      <c r="G39" s="1581"/>
      <c r="H39" s="1581"/>
      <c r="I39" s="1523"/>
      <c r="J39" s="1484" t="s">
        <v>864</v>
      </c>
      <c r="K39" s="1526"/>
      <c r="L39" s="1581"/>
      <c r="M39" s="1581"/>
      <c r="N39" s="1581"/>
      <c r="O39" s="1523"/>
      <c r="P39" s="1710"/>
      <c r="Q39" s="1711"/>
      <c r="R39" s="1711"/>
      <c r="S39" s="1711"/>
      <c r="T39" s="1712"/>
      <c r="U39" s="1526"/>
      <c r="V39" s="1581"/>
      <c r="W39" s="1581"/>
      <c r="X39" s="1581"/>
      <c r="Y39" s="1677"/>
      <c r="Z39" s="1413"/>
      <c r="AA39" s="1061"/>
      <c r="AB39" s="1061"/>
      <c r="AC39" s="1061"/>
      <c r="AD39" s="1062"/>
      <c r="AE39" s="104"/>
      <c r="AF39" s="108"/>
    </row>
    <row r="40" spans="1:32" s="96" customFormat="1" ht="30" customHeight="1">
      <c r="A40" s="95"/>
      <c r="B40" s="1421" t="s">
        <v>862</v>
      </c>
      <c r="C40" s="1406"/>
      <c r="D40" s="1485"/>
      <c r="E40" s="1408"/>
      <c r="F40" s="1399"/>
      <c r="G40" s="1399"/>
      <c r="H40" s="1399"/>
      <c r="I40" s="1409"/>
      <c r="J40" s="1485"/>
      <c r="K40" s="1415"/>
      <c r="L40" s="1398"/>
      <c r="M40" s="1398"/>
      <c r="N40" s="1398"/>
      <c r="O40" s="1416"/>
      <c r="P40" s="1408"/>
      <c r="Q40" s="1399"/>
      <c r="R40" s="1399"/>
      <c r="S40" s="1399"/>
      <c r="T40" s="1409"/>
      <c r="U40" s="1415"/>
      <c r="V40" s="1398"/>
      <c r="W40" s="1398"/>
      <c r="X40" s="1398"/>
      <c r="Y40" s="1398"/>
      <c r="Z40" s="1413"/>
      <c r="AA40" s="1061"/>
      <c r="AB40" s="1061"/>
      <c r="AC40" s="1061"/>
      <c r="AD40" s="1062"/>
      <c r="AE40" s="104"/>
      <c r="AF40" s="108"/>
    </row>
    <row r="41" spans="1:32" s="96" customFormat="1" ht="30.75" customHeight="1" thickBot="1">
      <c r="A41" s="95"/>
      <c r="B41" s="1420" t="s">
        <v>863</v>
      </c>
      <c r="C41" s="1407"/>
      <c r="D41" s="1486"/>
      <c r="E41" s="1410"/>
      <c r="F41" s="1411"/>
      <c r="G41" s="1411"/>
      <c r="H41" s="1411"/>
      <c r="I41" s="1412"/>
      <c r="J41" s="1486"/>
      <c r="K41" s="1417"/>
      <c r="L41" s="1418"/>
      <c r="M41" s="1418"/>
      <c r="N41" s="1418"/>
      <c r="O41" s="1419"/>
      <c r="P41" s="1410"/>
      <c r="Q41" s="1411"/>
      <c r="R41" s="1411"/>
      <c r="S41" s="1411"/>
      <c r="T41" s="1412"/>
      <c r="U41" s="1417"/>
      <c r="V41" s="1418"/>
      <c r="W41" s="1418"/>
      <c r="X41" s="1418"/>
      <c r="Y41" s="1418"/>
      <c r="Z41" s="1414"/>
      <c r="AA41" s="1242"/>
      <c r="AB41" s="1242"/>
      <c r="AC41" s="1242"/>
      <c r="AD41" s="1243"/>
      <c r="AE41" s="104"/>
      <c r="AF41" s="108"/>
    </row>
    <row r="42" spans="1:32" s="92" customFormat="1" ht="23.25" customHeight="1" hidden="1" thickBot="1">
      <c r="A42" s="91"/>
      <c r="B42" s="1063"/>
      <c r="C42" s="1302"/>
      <c r="D42" s="1302"/>
      <c r="E42" s="1302"/>
      <c r="F42" s="1302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03"/>
      <c r="AD42" s="1304"/>
      <c r="AE42" s="105"/>
      <c r="AF42" s="109"/>
    </row>
    <row r="43" spans="1:33" s="154" customFormat="1" ht="23.25" customHeight="1" hidden="1">
      <c r="A43" s="147"/>
      <c r="B43" s="148" t="s">
        <v>167</v>
      </c>
      <c r="C43" s="149"/>
      <c r="D43" s="1264"/>
      <c r="E43" s="683"/>
      <c r="F43" s="684"/>
      <c r="G43" s="684">
        <v>4</v>
      </c>
      <c r="H43" s="684"/>
      <c r="I43" s="685"/>
      <c r="J43" s="1281"/>
      <c r="K43" s="683"/>
      <c r="L43" s="684"/>
      <c r="M43" s="684">
        <v>10</v>
      </c>
      <c r="N43" s="684"/>
      <c r="O43" s="685"/>
      <c r="P43" s="932"/>
      <c r="Q43" s="932"/>
      <c r="R43" s="684">
        <v>2</v>
      </c>
      <c r="S43" s="684"/>
      <c r="T43" s="685"/>
      <c r="U43" s="683"/>
      <c r="V43" s="932"/>
      <c r="W43" s="684">
        <v>6</v>
      </c>
      <c r="X43" s="684"/>
      <c r="Y43" s="685"/>
      <c r="Z43" s="150"/>
      <c r="AA43" s="950"/>
      <c r="AB43" s="151"/>
      <c r="AC43" s="151"/>
      <c r="AD43" s="152"/>
      <c r="AE43" s="1804" t="s">
        <v>225</v>
      </c>
      <c r="AF43" s="153">
        <f aca="true" t="shared" si="0" ref="AF43:AF60">SUM(C43:AD43)</f>
        <v>22</v>
      </c>
      <c r="AG43" s="1803"/>
    </row>
    <row r="44" spans="1:33" s="154" customFormat="1" ht="23.25" customHeight="1" hidden="1">
      <c r="A44" s="147"/>
      <c r="B44" s="164" t="s">
        <v>168</v>
      </c>
      <c r="C44" s="165"/>
      <c r="D44" s="1265"/>
      <c r="E44" s="692">
        <v>4</v>
      </c>
      <c r="F44" s="693"/>
      <c r="G44" s="693"/>
      <c r="H44" s="693"/>
      <c r="I44" s="694"/>
      <c r="J44" s="1282"/>
      <c r="K44" s="692"/>
      <c r="L44" s="693">
        <v>10</v>
      </c>
      <c r="M44" s="693"/>
      <c r="N44" s="693"/>
      <c r="O44" s="694"/>
      <c r="P44" s="934"/>
      <c r="Q44" s="934"/>
      <c r="R44" s="693">
        <v>4</v>
      </c>
      <c r="S44" s="693"/>
      <c r="T44" s="694"/>
      <c r="U44" s="692"/>
      <c r="V44" s="934"/>
      <c r="W44" s="693"/>
      <c r="X44" s="693"/>
      <c r="Y44" s="694">
        <v>4</v>
      </c>
      <c r="Z44" s="166"/>
      <c r="AA44" s="952"/>
      <c r="AB44" s="167"/>
      <c r="AC44" s="167"/>
      <c r="AD44" s="168"/>
      <c r="AE44" s="1485"/>
      <c r="AF44" s="169">
        <f t="shared" si="0"/>
        <v>22</v>
      </c>
      <c r="AG44" s="1803"/>
    </row>
    <row r="45" spans="1:33" s="154" customFormat="1" ht="23.25" customHeight="1" hidden="1">
      <c r="A45" s="147"/>
      <c r="B45" s="472" t="s">
        <v>94</v>
      </c>
      <c r="C45" s="473"/>
      <c r="D45" s="1266"/>
      <c r="E45" s="695"/>
      <c r="F45" s="696"/>
      <c r="G45" s="696"/>
      <c r="H45" s="696"/>
      <c r="I45" s="697">
        <v>4</v>
      </c>
      <c r="J45" s="1283"/>
      <c r="K45" s="695"/>
      <c r="L45" s="696"/>
      <c r="M45" s="696"/>
      <c r="N45" s="696"/>
      <c r="O45" s="697"/>
      <c r="P45" s="935">
        <v>2</v>
      </c>
      <c r="Q45" s="935"/>
      <c r="R45" s="696"/>
      <c r="S45" s="696"/>
      <c r="T45" s="697"/>
      <c r="U45" s="695">
        <v>6</v>
      </c>
      <c r="V45" s="935"/>
      <c r="W45" s="696"/>
      <c r="X45" s="696"/>
      <c r="Y45" s="697"/>
      <c r="Z45" s="474"/>
      <c r="AA45" s="953"/>
      <c r="AB45" s="475"/>
      <c r="AC45" s="475"/>
      <c r="AD45" s="476"/>
      <c r="AE45" s="1485"/>
      <c r="AF45" s="477">
        <f t="shared" si="0"/>
        <v>12</v>
      </c>
      <c r="AG45" s="1803"/>
    </row>
    <row r="46" spans="1:33" s="154" customFormat="1" ht="23.25" customHeight="1" hidden="1">
      <c r="A46" s="147"/>
      <c r="B46" s="236" t="s">
        <v>92</v>
      </c>
      <c r="C46" s="237"/>
      <c r="D46" s="1267"/>
      <c r="E46" s="698"/>
      <c r="F46" s="699">
        <v>8</v>
      </c>
      <c r="G46" s="699"/>
      <c r="H46" s="699"/>
      <c r="I46" s="700"/>
      <c r="J46" s="1284"/>
      <c r="K46" s="698"/>
      <c r="L46" s="699"/>
      <c r="M46" s="699"/>
      <c r="N46" s="699"/>
      <c r="O46" s="700">
        <v>4</v>
      </c>
      <c r="P46" s="936"/>
      <c r="Q46" s="936"/>
      <c r="R46" s="699"/>
      <c r="S46" s="699"/>
      <c r="T46" s="700"/>
      <c r="U46" s="698"/>
      <c r="V46" s="936"/>
      <c r="W46" s="699"/>
      <c r="X46" s="699">
        <v>10</v>
      </c>
      <c r="Y46" s="700"/>
      <c r="Z46" s="233"/>
      <c r="AA46" s="954"/>
      <c r="AB46" s="234"/>
      <c r="AC46" s="234"/>
      <c r="AD46" s="235"/>
      <c r="AE46" s="1485"/>
      <c r="AF46" s="238">
        <f t="shared" si="0"/>
        <v>22</v>
      </c>
      <c r="AG46" s="1803"/>
    </row>
    <row r="47" spans="1:33" s="154" customFormat="1" ht="23.25" customHeight="1" hidden="1">
      <c r="A47" s="147"/>
      <c r="B47" s="546" t="s">
        <v>109</v>
      </c>
      <c r="C47" s="548"/>
      <c r="D47" s="1268"/>
      <c r="E47" s="701"/>
      <c r="F47" s="702"/>
      <c r="G47" s="702"/>
      <c r="H47" s="702"/>
      <c r="I47" s="703"/>
      <c r="J47" s="1285"/>
      <c r="K47" s="701"/>
      <c r="L47" s="702"/>
      <c r="M47" s="702"/>
      <c r="N47" s="702">
        <v>8</v>
      </c>
      <c r="O47" s="703"/>
      <c r="P47" s="937"/>
      <c r="Q47" s="937"/>
      <c r="R47" s="702"/>
      <c r="S47" s="702"/>
      <c r="T47" s="703"/>
      <c r="U47" s="701">
        <v>4</v>
      </c>
      <c r="V47" s="937"/>
      <c r="W47" s="702"/>
      <c r="X47" s="702"/>
      <c r="Y47" s="703"/>
      <c r="Z47" s="549"/>
      <c r="AA47" s="955"/>
      <c r="AB47" s="550"/>
      <c r="AC47" s="550"/>
      <c r="AD47" s="551"/>
      <c r="AE47" s="1485"/>
      <c r="AF47" s="547">
        <f t="shared" si="0"/>
        <v>12</v>
      </c>
      <c r="AG47" s="1803"/>
    </row>
    <row r="48" spans="1:33" s="154" customFormat="1" ht="23.25" customHeight="1" hidden="1">
      <c r="A48" s="147"/>
      <c r="B48" s="302" t="s">
        <v>382</v>
      </c>
      <c r="C48" s="303"/>
      <c r="D48" s="1269"/>
      <c r="E48" s="710"/>
      <c r="F48" s="711"/>
      <c r="G48" s="711"/>
      <c r="H48" s="711">
        <v>4</v>
      </c>
      <c r="I48" s="712"/>
      <c r="J48" s="1286"/>
      <c r="K48" s="710">
        <v>8</v>
      </c>
      <c r="L48" s="711"/>
      <c r="M48" s="711"/>
      <c r="N48" s="711"/>
      <c r="O48" s="712"/>
      <c r="P48" s="938">
        <v>4</v>
      </c>
      <c r="Q48" s="938"/>
      <c r="R48" s="711"/>
      <c r="S48" s="711"/>
      <c r="T48" s="712"/>
      <c r="U48" s="710"/>
      <c r="V48" s="938">
        <v>6</v>
      </c>
      <c r="W48" s="711"/>
      <c r="X48" s="711"/>
      <c r="Y48" s="712"/>
      <c r="Z48" s="304"/>
      <c r="AA48" s="956"/>
      <c r="AB48" s="305"/>
      <c r="AC48" s="305"/>
      <c r="AD48" s="306"/>
      <c r="AE48" s="1485"/>
      <c r="AF48" s="307">
        <f t="shared" si="0"/>
        <v>22</v>
      </c>
      <c r="AG48" s="1803"/>
    </row>
    <row r="49" spans="1:33" s="154" customFormat="1" ht="23.25" customHeight="1" hidden="1">
      <c r="A49" s="147"/>
      <c r="B49" s="170" t="s">
        <v>218</v>
      </c>
      <c r="C49" s="171"/>
      <c r="D49" s="1270"/>
      <c r="E49" s="704"/>
      <c r="F49" s="705"/>
      <c r="G49" s="705"/>
      <c r="H49" s="705"/>
      <c r="I49" s="706"/>
      <c r="J49" s="1287"/>
      <c r="K49" s="704"/>
      <c r="L49" s="705"/>
      <c r="M49" s="705"/>
      <c r="N49" s="705"/>
      <c r="O49" s="706">
        <v>4</v>
      </c>
      <c r="P49" s="939"/>
      <c r="Q49" s="939"/>
      <c r="R49" s="705"/>
      <c r="S49" s="705"/>
      <c r="T49" s="706"/>
      <c r="U49" s="704"/>
      <c r="V49" s="939"/>
      <c r="W49" s="705">
        <v>4</v>
      </c>
      <c r="X49" s="705"/>
      <c r="Y49" s="706"/>
      <c r="Z49" s="172"/>
      <c r="AA49" s="957"/>
      <c r="AB49" s="173"/>
      <c r="AC49" s="173"/>
      <c r="AD49" s="174"/>
      <c r="AE49" s="1485"/>
      <c r="AF49" s="175">
        <f t="shared" si="0"/>
        <v>8</v>
      </c>
      <c r="AG49" s="1803"/>
    </row>
    <row r="50" spans="1:33" s="154" customFormat="1" ht="23.25" customHeight="1" hidden="1">
      <c r="A50" s="147"/>
      <c r="B50" s="564" t="s">
        <v>352</v>
      </c>
      <c r="C50" s="565"/>
      <c r="D50" s="1271"/>
      <c r="E50" s="707"/>
      <c r="F50" s="708"/>
      <c r="G50" s="708"/>
      <c r="H50" s="708"/>
      <c r="I50" s="709"/>
      <c r="J50" s="1288"/>
      <c r="K50" s="707">
        <v>2</v>
      </c>
      <c r="L50" s="708"/>
      <c r="M50" s="708"/>
      <c r="N50" s="708"/>
      <c r="O50" s="709"/>
      <c r="P50" s="940"/>
      <c r="Q50" s="940"/>
      <c r="R50" s="708"/>
      <c r="S50" s="708"/>
      <c r="T50" s="709"/>
      <c r="U50" s="707"/>
      <c r="V50" s="940"/>
      <c r="W50" s="708"/>
      <c r="X50" s="708"/>
      <c r="Y50" s="709"/>
      <c r="Z50" s="232"/>
      <c r="AA50" s="958"/>
      <c r="AB50" s="562"/>
      <c r="AC50" s="562"/>
      <c r="AD50" s="563"/>
      <c r="AE50" s="1485"/>
      <c r="AF50" s="229">
        <f t="shared" si="0"/>
        <v>2</v>
      </c>
      <c r="AG50" s="1803"/>
    </row>
    <row r="51" spans="1:33" s="154" customFormat="1" ht="23.25" customHeight="1" hidden="1">
      <c r="A51" s="147"/>
      <c r="B51" s="973" t="s">
        <v>516</v>
      </c>
      <c r="C51" s="974"/>
      <c r="D51" s="1272"/>
      <c r="E51" s="975"/>
      <c r="F51" s="977"/>
      <c r="G51" s="977"/>
      <c r="H51" s="977"/>
      <c r="I51" s="978"/>
      <c r="J51" s="1289"/>
      <c r="K51" s="975"/>
      <c r="L51" s="977"/>
      <c r="M51" s="977"/>
      <c r="N51" s="977"/>
      <c r="O51" s="978"/>
      <c r="P51" s="976"/>
      <c r="Q51" s="976">
        <v>4</v>
      </c>
      <c r="R51" s="977"/>
      <c r="S51" s="977"/>
      <c r="T51" s="978"/>
      <c r="U51" s="975"/>
      <c r="V51" s="976">
        <v>4</v>
      </c>
      <c r="W51" s="977"/>
      <c r="X51" s="977"/>
      <c r="Y51" s="978"/>
      <c r="Z51" s="979"/>
      <c r="AA51" s="980"/>
      <c r="AB51" s="981"/>
      <c r="AC51" s="981"/>
      <c r="AD51" s="982"/>
      <c r="AE51" s="1485"/>
      <c r="AF51" s="983">
        <f t="shared" si="0"/>
        <v>8</v>
      </c>
      <c r="AG51" s="1803"/>
    </row>
    <row r="52" spans="1:33" s="154" customFormat="1" ht="23.25" customHeight="1" hidden="1">
      <c r="A52" s="147"/>
      <c r="B52" s="1244" t="s">
        <v>731</v>
      </c>
      <c r="C52" s="1245"/>
      <c r="D52" s="1273"/>
      <c r="E52" s="1246"/>
      <c r="F52" s="1248"/>
      <c r="G52" s="1248"/>
      <c r="H52" s="1248"/>
      <c r="I52" s="1249"/>
      <c r="J52" s="1290"/>
      <c r="K52" s="1246"/>
      <c r="L52" s="1248"/>
      <c r="M52" s="1248"/>
      <c r="N52" s="1248"/>
      <c r="O52" s="1249">
        <v>2</v>
      </c>
      <c r="P52" s="1247"/>
      <c r="Q52" s="1247"/>
      <c r="R52" s="1248"/>
      <c r="S52" s="1248">
        <v>6</v>
      </c>
      <c r="T52" s="1249"/>
      <c r="U52" s="1246"/>
      <c r="V52" s="1247"/>
      <c r="W52" s="1248"/>
      <c r="X52" s="1248"/>
      <c r="Y52" s="1249"/>
      <c r="Z52" s="1250"/>
      <c r="AA52" s="1251"/>
      <c r="AB52" s="1252"/>
      <c r="AC52" s="1252"/>
      <c r="AD52" s="1253"/>
      <c r="AE52" s="1485"/>
      <c r="AF52" s="1254">
        <f>SUM(C52:AD52)</f>
        <v>8</v>
      </c>
      <c r="AG52" s="1803"/>
    </row>
    <row r="53" spans="1:33" s="154" customFormat="1" ht="23.25" customHeight="1" hidden="1">
      <c r="A53" s="147"/>
      <c r="B53" s="155" t="s">
        <v>535</v>
      </c>
      <c r="C53" s="156"/>
      <c r="D53" s="1274"/>
      <c r="E53" s="686"/>
      <c r="F53" s="687"/>
      <c r="G53" s="687"/>
      <c r="H53" s="687"/>
      <c r="I53" s="688"/>
      <c r="J53" s="1291"/>
      <c r="K53" s="686"/>
      <c r="L53" s="687"/>
      <c r="M53" s="687"/>
      <c r="N53" s="687">
        <v>2</v>
      </c>
      <c r="O53" s="688"/>
      <c r="P53" s="941"/>
      <c r="Q53" s="941"/>
      <c r="R53" s="687"/>
      <c r="S53" s="687"/>
      <c r="T53" s="688">
        <v>6</v>
      </c>
      <c r="U53" s="686"/>
      <c r="V53" s="941"/>
      <c r="W53" s="687"/>
      <c r="X53" s="687"/>
      <c r="Y53" s="688"/>
      <c r="Z53" s="853"/>
      <c r="AA53" s="959"/>
      <c r="AB53" s="854"/>
      <c r="AC53" s="854"/>
      <c r="AD53" s="855"/>
      <c r="AE53" s="1485"/>
      <c r="AF53" s="157">
        <f>SUM(C53:AD53)</f>
        <v>8</v>
      </c>
      <c r="AG53" s="1803"/>
    </row>
    <row r="54" spans="1:33" s="154" customFormat="1" ht="23.25" customHeight="1" hidden="1">
      <c r="A54" s="147"/>
      <c r="B54" s="158" t="s">
        <v>627</v>
      </c>
      <c r="C54" s="159"/>
      <c r="D54" s="1275"/>
      <c r="E54" s="689"/>
      <c r="F54" s="690"/>
      <c r="G54" s="690"/>
      <c r="H54" s="690"/>
      <c r="I54" s="691"/>
      <c r="J54" s="1292"/>
      <c r="K54" s="689"/>
      <c r="L54" s="690"/>
      <c r="M54" s="690"/>
      <c r="N54" s="690"/>
      <c r="O54" s="691"/>
      <c r="P54" s="933"/>
      <c r="Q54" s="933">
        <v>2</v>
      </c>
      <c r="R54" s="690"/>
      <c r="S54" s="690"/>
      <c r="T54" s="691"/>
      <c r="U54" s="689"/>
      <c r="V54" s="933"/>
      <c r="W54" s="690"/>
      <c r="X54" s="690"/>
      <c r="Y54" s="691">
        <v>6</v>
      </c>
      <c r="Z54" s="160"/>
      <c r="AA54" s="951"/>
      <c r="AB54" s="161"/>
      <c r="AC54" s="161"/>
      <c r="AD54" s="162"/>
      <c r="AE54" s="1485"/>
      <c r="AF54" s="163">
        <f>SUM(C54:AD54)</f>
        <v>8</v>
      </c>
      <c r="AG54" s="1803"/>
    </row>
    <row r="55" spans="1:33" s="154" customFormat="1" ht="23.25" customHeight="1" hidden="1">
      <c r="A55" s="147"/>
      <c r="B55" s="546" t="s">
        <v>285</v>
      </c>
      <c r="C55" s="548"/>
      <c r="D55" s="1268"/>
      <c r="E55" s="701"/>
      <c r="F55" s="702"/>
      <c r="G55" s="702"/>
      <c r="H55" s="702"/>
      <c r="I55" s="703"/>
      <c r="J55" s="1285"/>
      <c r="K55" s="701">
        <v>0.2</v>
      </c>
      <c r="L55" s="702">
        <v>0.2</v>
      </c>
      <c r="M55" s="702">
        <v>0.2</v>
      </c>
      <c r="N55" s="702">
        <v>0.2</v>
      </c>
      <c r="O55" s="703">
        <v>0.2</v>
      </c>
      <c r="P55" s="937"/>
      <c r="Q55" s="937"/>
      <c r="R55" s="702"/>
      <c r="S55" s="702"/>
      <c r="T55" s="703"/>
      <c r="U55" s="701"/>
      <c r="V55" s="937"/>
      <c r="W55" s="702"/>
      <c r="X55" s="702"/>
      <c r="Y55" s="703"/>
      <c r="Z55" s="549"/>
      <c r="AA55" s="955"/>
      <c r="AB55" s="550"/>
      <c r="AC55" s="550"/>
      <c r="AD55" s="551"/>
      <c r="AE55" s="1485"/>
      <c r="AF55" s="547">
        <f t="shared" si="0"/>
        <v>1</v>
      </c>
      <c r="AG55" s="1803"/>
    </row>
    <row r="56" spans="1:33" s="154" customFormat="1" ht="23.25" customHeight="1" hidden="1">
      <c r="A56" s="147"/>
      <c r="B56" s="176" t="s">
        <v>85</v>
      </c>
      <c r="C56" s="177">
        <v>1</v>
      </c>
      <c r="D56" s="1276"/>
      <c r="E56" s="713"/>
      <c r="F56" s="714"/>
      <c r="G56" s="714"/>
      <c r="H56" s="714"/>
      <c r="I56" s="715"/>
      <c r="J56" s="1293"/>
      <c r="K56" s="713"/>
      <c r="L56" s="714"/>
      <c r="M56" s="714"/>
      <c r="N56" s="714"/>
      <c r="O56" s="715"/>
      <c r="P56" s="942"/>
      <c r="Q56" s="942"/>
      <c r="R56" s="714"/>
      <c r="S56" s="714"/>
      <c r="T56" s="715"/>
      <c r="U56" s="713"/>
      <c r="V56" s="942"/>
      <c r="W56" s="714"/>
      <c r="X56" s="714"/>
      <c r="Y56" s="715"/>
      <c r="Z56" s="178"/>
      <c r="AA56" s="960"/>
      <c r="AB56" s="179"/>
      <c r="AC56" s="179"/>
      <c r="AD56" s="180"/>
      <c r="AE56" s="1485"/>
      <c r="AF56" s="181">
        <f t="shared" si="0"/>
        <v>1</v>
      </c>
      <c r="AG56" s="1803"/>
    </row>
    <row r="57" spans="1:33" s="154" customFormat="1" ht="23.25" customHeight="1" hidden="1">
      <c r="A57" s="147"/>
      <c r="B57" s="188" t="s">
        <v>367</v>
      </c>
      <c r="C57" s="189"/>
      <c r="D57" s="1277"/>
      <c r="E57" s="716"/>
      <c r="F57" s="717"/>
      <c r="G57" s="717"/>
      <c r="H57" s="717"/>
      <c r="I57" s="718"/>
      <c r="J57" s="1294"/>
      <c r="K57" s="716"/>
      <c r="L57" s="717"/>
      <c r="M57" s="717"/>
      <c r="N57" s="717"/>
      <c r="O57" s="718"/>
      <c r="P57" s="946">
        <v>0.4</v>
      </c>
      <c r="Q57" s="716">
        <v>0.4</v>
      </c>
      <c r="R57" s="716">
        <v>0.4</v>
      </c>
      <c r="S57" s="716">
        <v>0.4</v>
      </c>
      <c r="T57" s="716">
        <v>0.4</v>
      </c>
      <c r="U57" s="716"/>
      <c r="V57" s="946"/>
      <c r="W57" s="717"/>
      <c r="X57" s="717"/>
      <c r="Y57" s="718"/>
      <c r="Z57" s="190">
        <v>0.8</v>
      </c>
      <c r="AA57" s="190">
        <v>0.8</v>
      </c>
      <c r="AB57" s="190">
        <v>0.8</v>
      </c>
      <c r="AC57" s="190">
        <v>0.8</v>
      </c>
      <c r="AD57" s="188">
        <v>0.8</v>
      </c>
      <c r="AE57" s="1485"/>
      <c r="AF57" s="191">
        <f t="shared" si="0"/>
        <v>5.999999999999999</v>
      </c>
      <c r="AG57" s="1803"/>
    </row>
    <row r="58" spans="1:33" s="154" customFormat="1" ht="23.25" customHeight="1" hidden="1">
      <c r="A58" s="147"/>
      <c r="B58" s="566" t="s">
        <v>220</v>
      </c>
      <c r="C58" s="567"/>
      <c r="D58" s="1278"/>
      <c r="E58" s="719">
        <v>0.4</v>
      </c>
      <c r="F58" s="720">
        <v>0.4</v>
      </c>
      <c r="G58" s="720">
        <v>0.4</v>
      </c>
      <c r="H58" s="720">
        <v>0.4</v>
      </c>
      <c r="I58" s="721">
        <v>0.4</v>
      </c>
      <c r="J58" s="1295"/>
      <c r="K58" s="719"/>
      <c r="L58" s="720"/>
      <c r="M58" s="720"/>
      <c r="N58" s="720"/>
      <c r="O58" s="721"/>
      <c r="P58" s="947"/>
      <c r="Q58" s="947"/>
      <c r="R58" s="720"/>
      <c r="S58" s="720"/>
      <c r="T58" s="721"/>
      <c r="U58" s="719"/>
      <c r="V58" s="947"/>
      <c r="W58" s="720"/>
      <c r="X58" s="720"/>
      <c r="Y58" s="721"/>
      <c r="Z58" s="568"/>
      <c r="AA58" s="961"/>
      <c r="AB58" s="569"/>
      <c r="AC58" s="569"/>
      <c r="AD58" s="570"/>
      <c r="AE58" s="1485"/>
      <c r="AF58" s="571">
        <f t="shared" si="0"/>
        <v>2</v>
      </c>
      <c r="AG58" s="1803"/>
    </row>
    <row r="59" spans="1:34" s="154" customFormat="1" ht="23.25" customHeight="1" hidden="1">
      <c r="A59" s="147"/>
      <c r="B59" s="182" t="s">
        <v>219</v>
      </c>
      <c r="C59" s="183">
        <v>5.5</v>
      </c>
      <c r="D59" s="1279"/>
      <c r="E59" s="722"/>
      <c r="F59" s="723"/>
      <c r="G59" s="723"/>
      <c r="H59" s="723"/>
      <c r="I59" s="724"/>
      <c r="J59" s="1299"/>
      <c r="K59" s="722"/>
      <c r="L59" s="943"/>
      <c r="M59" s="723"/>
      <c r="N59" s="723"/>
      <c r="O59" s="724"/>
      <c r="P59" s="943"/>
      <c r="Q59" s="943"/>
      <c r="R59" s="723"/>
      <c r="S59" s="723"/>
      <c r="T59" s="724"/>
      <c r="U59" s="722">
        <v>0.2</v>
      </c>
      <c r="V59" s="722">
        <v>0.2</v>
      </c>
      <c r="W59" s="722">
        <v>0.2</v>
      </c>
      <c r="X59" s="722">
        <v>0.2</v>
      </c>
      <c r="Y59" s="722">
        <v>0.2</v>
      </c>
      <c r="Z59" s="184"/>
      <c r="AA59" s="962"/>
      <c r="AB59" s="185"/>
      <c r="AC59" s="185"/>
      <c r="AD59" s="186"/>
      <c r="AE59" s="1485"/>
      <c r="AF59" s="187">
        <f t="shared" si="0"/>
        <v>6.500000000000001</v>
      </c>
      <c r="AG59" s="1803"/>
      <c r="AH59" s="147"/>
    </row>
    <row r="60" spans="1:34" s="154" customFormat="1" ht="23.25" customHeight="1" hidden="1" thickBot="1">
      <c r="A60" s="147"/>
      <c r="B60" s="575" t="s">
        <v>49</v>
      </c>
      <c r="C60" s="576">
        <v>1.5</v>
      </c>
      <c r="D60" s="1280"/>
      <c r="E60" s="1296"/>
      <c r="F60" s="1297"/>
      <c r="G60" s="1297"/>
      <c r="H60" s="1297"/>
      <c r="I60" s="1298"/>
      <c r="J60" s="1300"/>
      <c r="K60" s="1296"/>
      <c r="L60" s="1301"/>
      <c r="M60" s="1297"/>
      <c r="N60" s="1297"/>
      <c r="O60" s="1298"/>
      <c r="P60" s="944"/>
      <c r="Q60" s="944"/>
      <c r="R60" s="726"/>
      <c r="S60" s="726"/>
      <c r="T60" s="727"/>
      <c r="U60" s="725"/>
      <c r="V60" s="944"/>
      <c r="W60" s="726"/>
      <c r="X60" s="726"/>
      <c r="Y60" s="727"/>
      <c r="Z60" s="572"/>
      <c r="AA60" s="963"/>
      <c r="AB60" s="573"/>
      <c r="AC60" s="573"/>
      <c r="AD60" s="574"/>
      <c r="AE60" s="1486"/>
      <c r="AF60" s="577">
        <f t="shared" si="0"/>
        <v>1.5</v>
      </c>
      <c r="AG60" s="1803"/>
      <c r="AH60" s="147"/>
    </row>
    <row r="61" spans="1:34" s="154" customFormat="1" ht="23.25" customHeight="1" hidden="1" thickBot="1">
      <c r="A61" s="147"/>
      <c r="B61" s="1583"/>
      <c r="C61" s="1584"/>
      <c r="D61" s="1584"/>
      <c r="E61" s="1584"/>
      <c r="F61" s="1584"/>
      <c r="G61" s="1584"/>
      <c r="H61" s="1584"/>
      <c r="I61" s="1584"/>
      <c r="J61" s="1584"/>
      <c r="K61" s="1584"/>
      <c r="L61" s="1584"/>
      <c r="M61" s="1584"/>
      <c r="N61" s="1584"/>
      <c r="O61" s="1584"/>
      <c r="P61" s="1584"/>
      <c r="Q61" s="1584"/>
      <c r="R61" s="1584"/>
      <c r="S61" s="1584"/>
      <c r="T61" s="1584"/>
      <c r="U61" s="1584"/>
      <c r="V61" s="1584"/>
      <c r="W61" s="1584"/>
      <c r="X61" s="1584"/>
      <c r="Y61" s="1584"/>
      <c r="Z61" s="1584"/>
      <c r="AA61" s="1584"/>
      <c r="AB61" s="1584"/>
      <c r="AC61" s="1584"/>
      <c r="AD61" s="1585"/>
      <c r="AE61" s="192" t="s">
        <v>224</v>
      </c>
      <c r="AF61" s="193">
        <f>SUM(AF43:AF60)</f>
        <v>172</v>
      </c>
      <c r="AG61" s="1803"/>
      <c r="AH61" s="194"/>
    </row>
    <row r="62" spans="1:34" s="154" customFormat="1" ht="23.25" customHeight="1" hidden="1">
      <c r="A62" s="147"/>
      <c r="B62" s="195" t="s">
        <v>221</v>
      </c>
      <c r="C62" s="196"/>
      <c r="D62" s="728"/>
      <c r="E62" s="945"/>
      <c r="F62" s="945"/>
      <c r="G62" s="729"/>
      <c r="H62" s="729"/>
      <c r="I62" s="730"/>
      <c r="J62" s="728"/>
      <c r="K62" s="945"/>
      <c r="L62" s="945"/>
      <c r="M62" s="729"/>
      <c r="N62" s="729"/>
      <c r="O62" s="730"/>
      <c r="P62" s="728">
        <v>0.6</v>
      </c>
      <c r="Q62" s="728">
        <v>0.6</v>
      </c>
      <c r="R62" s="728">
        <v>0.6</v>
      </c>
      <c r="S62" s="728">
        <v>0.6</v>
      </c>
      <c r="T62" s="728">
        <v>0.6</v>
      </c>
      <c r="U62" s="728"/>
      <c r="V62" s="945"/>
      <c r="W62" s="729"/>
      <c r="X62" s="729"/>
      <c r="Y62" s="731"/>
      <c r="Z62" s="197"/>
      <c r="AA62" s="964"/>
      <c r="AB62" s="198"/>
      <c r="AC62" s="198"/>
      <c r="AD62" s="199"/>
      <c r="AE62" s="1804" t="s">
        <v>226</v>
      </c>
      <c r="AF62" s="200">
        <f>SUM(C62:AD62)</f>
        <v>3</v>
      </c>
      <c r="AG62" s="147"/>
      <c r="AH62" s="147"/>
    </row>
    <row r="63" spans="1:34" s="154" customFormat="1" ht="23.25" customHeight="1" hidden="1">
      <c r="A63" s="147"/>
      <c r="B63" s="201" t="s">
        <v>216</v>
      </c>
      <c r="C63" s="202"/>
      <c r="D63" s="732"/>
      <c r="E63" s="732"/>
      <c r="F63" s="732"/>
      <c r="G63" s="732"/>
      <c r="H63" s="732"/>
      <c r="I63" s="732"/>
      <c r="J63" s="732"/>
      <c r="K63" s="948"/>
      <c r="L63" s="948"/>
      <c r="M63" s="733"/>
      <c r="N63" s="733"/>
      <c r="O63" s="734"/>
      <c r="P63" s="732"/>
      <c r="Q63" s="948"/>
      <c r="R63" s="733"/>
      <c r="S63" s="733"/>
      <c r="T63" s="734"/>
      <c r="U63" s="732"/>
      <c r="V63" s="948"/>
      <c r="W63" s="733"/>
      <c r="X63" s="733"/>
      <c r="Y63" s="735"/>
      <c r="Z63" s="203"/>
      <c r="AA63" s="203"/>
      <c r="AB63" s="203"/>
      <c r="AC63" s="203"/>
      <c r="AD63" s="1064"/>
      <c r="AE63" s="1805"/>
      <c r="AF63" s="204">
        <f>SUM(C63:AD63)</f>
        <v>0</v>
      </c>
      <c r="AG63" s="147"/>
      <c r="AH63" s="147"/>
    </row>
    <row r="64" spans="1:34" s="154" customFormat="1" ht="23.25" customHeight="1" hidden="1" thickBot="1">
      <c r="A64" s="239"/>
      <c r="B64" s="230" t="s">
        <v>324</v>
      </c>
      <c r="C64" s="231"/>
      <c r="D64" s="736"/>
      <c r="E64" s="736"/>
      <c r="F64" s="736"/>
      <c r="G64" s="736"/>
      <c r="H64" s="736"/>
      <c r="I64" s="736"/>
      <c r="J64" s="736"/>
      <c r="K64" s="949"/>
      <c r="L64" s="949"/>
      <c r="M64" s="737"/>
      <c r="N64" s="737"/>
      <c r="O64" s="738"/>
      <c r="P64" s="736"/>
      <c r="Q64" s="949"/>
      <c r="R64" s="737"/>
      <c r="S64" s="737"/>
      <c r="T64" s="738"/>
      <c r="U64" s="736"/>
      <c r="V64" s="949"/>
      <c r="W64" s="737"/>
      <c r="X64" s="737"/>
      <c r="Y64" s="739"/>
      <c r="Z64" s="232"/>
      <c r="AA64" s="232"/>
      <c r="AB64" s="232"/>
      <c r="AC64" s="232"/>
      <c r="AD64" s="564"/>
      <c r="AE64" s="1806"/>
      <c r="AF64" s="229">
        <f>SUM(C64:AD64)</f>
        <v>0</v>
      </c>
      <c r="AG64" s="147"/>
      <c r="AH64" s="147"/>
    </row>
    <row r="65" spans="1:34" s="154" customFormat="1" ht="23.25" customHeight="1" hidden="1" thickBot="1">
      <c r="A65" s="147"/>
      <c r="B65" s="205"/>
      <c r="C65" s="1583" t="s">
        <v>227</v>
      </c>
      <c r="D65" s="1584"/>
      <c r="E65" s="1584"/>
      <c r="F65" s="1584"/>
      <c r="G65" s="1584"/>
      <c r="H65" s="1584"/>
      <c r="I65" s="1584"/>
      <c r="J65" s="1584"/>
      <c r="K65" s="1584"/>
      <c r="L65" s="1584"/>
      <c r="M65" s="1584"/>
      <c r="N65" s="1584"/>
      <c r="O65" s="1584"/>
      <c r="P65" s="1584"/>
      <c r="Q65" s="1584"/>
      <c r="R65" s="1584"/>
      <c r="S65" s="1584"/>
      <c r="T65" s="1584"/>
      <c r="U65" s="1584"/>
      <c r="V65" s="1584"/>
      <c r="W65" s="1584"/>
      <c r="X65" s="1584"/>
      <c r="Y65" s="1584"/>
      <c r="Z65" s="1584"/>
      <c r="AA65" s="1584"/>
      <c r="AB65" s="1584"/>
      <c r="AC65" s="1584"/>
      <c r="AD65" s="1585"/>
      <c r="AE65" s="192" t="s">
        <v>224</v>
      </c>
      <c r="AF65" s="193">
        <f>SUM(AF62:AF64)</f>
        <v>3</v>
      </c>
      <c r="AG65" s="194"/>
      <c r="AH65" s="194"/>
    </row>
    <row r="66" spans="1:34" s="213" customFormat="1" ht="23.25" customHeight="1" hidden="1" thickBot="1">
      <c r="A66" s="206"/>
      <c r="B66" s="207"/>
      <c r="C66" s="740">
        <f aca="true" t="shared" si="1" ref="C66:AD66">SUM(C43:C64)</f>
        <v>8</v>
      </c>
      <c r="D66" s="741">
        <f t="shared" si="1"/>
        <v>0</v>
      </c>
      <c r="E66" s="741">
        <f t="shared" si="1"/>
        <v>4.4</v>
      </c>
      <c r="F66" s="741">
        <f t="shared" si="1"/>
        <v>8.4</v>
      </c>
      <c r="G66" s="741">
        <f t="shared" si="1"/>
        <v>4.4</v>
      </c>
      <c r="H66" s="741">
        <f t="shared" si="1"/>
        <v>4.4</v>
      </c>
      <c r="I66" s="741">
        <f t="shared" si="1"/>
        <v>4.4</v>
      </c>
      <c r="J66" s="742">
        <f t="shared" si="1"/>
        <v>0</v>
      </c>
      <c r="K66" s="742">
        <f t="shared" si="1"/>
        <v>10.2</v>
      </c>
      <c r="L66" s="742">
        <f t="shared" si="1"/>
        <v>10.2</v>
      </c>
      <c r="M66" s="742">
        <f t="shared" si="1"/>
        <v>10.2</v>
      </c>
      <c r="N66" s="742">
        <f t="shared" si="1"/>
        <v>10.2</v>
      </c>
      <c r="O66" s="743">
        <f t="shared" si="1"/>
        <v>10.2</v>
      </c>
      <c r="P66" s="744">
        <f t="shared" si="1"/>
        <v>7</v>
      </c>
      <c r="Q66" s="741">
        <f t="shared" si="1"/>
        <v>7</v>
      </c>
      <c r="R66" s="741">
        <f t="shared" si="1"/>
        <v>7</v>
      </c>
      <c r="S66" s="741">
        <f t="shared" si="1"/>
        <v>7</v>
      </c>
      <c r="T66" s="745">
        <f t="shared" si="1"/>
        <v>7</v>
      </c>
      <c r="U66" s="740">
        <f t="shared" si="1"/>
        <v>10.2</v>
      </c>
      <c r="V66" s="742">
        <f t="shared" si="1"/>
        <v>10.2</v>
      </c>
      <c r="W66" s="742">
        <f t="shared" si="1"/>
        <v>10.2</v>
      </c>
      <c r="X66" s="742">
        <f t="shared" si="1"/>
        <v>10.2</v>
      </c>
      <c r="Y66" s="743">
        <f t="shared" si="1"/>
        <v>10.2</v>
      </c>
      <c r="Z66" s="209">
        <f t="shared" si="1"/>
        <v>0.8</v>
      </c>
      <c r="AA66" s="208">
        <f t="shared" si="1"/>
        <v>0.8</v>
      </c>
      <c r="AB66" s="208">
        <f t="shared" si="1"/>
        <v>0.8</v>
      </c>
      <c r="AC66" s="208">
        <f t="shared" si="1"/>
        <v>0.8</v>
      </c>
      <c r="AD66" s="210">
        <f t="shared" si="1"/>
        <v>0.8</v>
      </c>
      <c r="AE66" s="211">
        <f>SUM(C66:AD66)</f>
        <v>175.00000000000003</v>
      </c>
      <c r="AF66" s="212" t="s">
        <v>224</v>
      </c>
      <c r="AG66" s="206"/>
      <c r="AH66" s="206"/>
    </row>
    <row r="67" spans="1:34" s="92" customFormat="1" ht="23.25" customHeight="1" hidden="1" thickBot="1">
      <c r="A67" s="91"/>
      <c r="B67" s="1065"/>
      <c r="C67" s="1066"/>
      <c r="D67" s="1067"/>
      <c r="E67" s="1067"/>
      <c r="F67" s="1067"/>
      <c r="G67" s="1067"/>
      <c r="H67" s="1067"/>
      <c r="I67" s="1067"/>
      <c r="J67" s="1066"/>
      <c r="K67" s="1066"/>
      <c r="L67" s="1066"/>
      <c r="M67" s="1066"/>
      <c r="N67" s="1066"/>
      <c r="O67" s="1066"/>
      <c r="P67" s="1067"/>
      <c r="Q67" s="1067"/>
      <c r="R67" s="1067"/>
      <c r="S67" s="1067"/>
      <c r="T67" s="1067"/>
      <c r="U67" s="1066"/>
      <c r="V67" s="1066"/>
      <c r="W67" s="1066"/>
      <c r="X67" s="1066"/>
      <c r="Y67" s="1066"/>
      <c r="Z67" s="1067"/>
      <c r="AA67" s="1067"/>
      <c r="AB67" s="1067"/>
      <c r="AC67" s="1067"/>
      <c r="AD67" s="1068"/>
      <c r="AE67" s="113"/>
      <c r="AF67" s="114"/>
      <c r="AG67" s="91"/>
      <c r="AH67" s="91"/>
    </row>
    <row r="68" spans="1:31" s="92" customFormat="1" ht="27.75" customHeight="1" thickBot="1">
      <c r="A68" s="91"/>
      <c r="B68" s="121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122"/>
      <c r="V68" s="122"/>
      <c r="W68" s="122"/>
      <c r="X68" s="123"/>
      <c r="Y68" s="123"/>
      <c r="Z68" s="123"/>
      <c r="AA68" s="123"/>
      <c r="AB68" s="124"/>
      <c r="AC68" s="124"/>
      <c r="AD68" s="970"/>
      <c r="AE68" s="109"/>
    </row>
    <row r="69" spans="1:30" s="818" customFormat="1" ht="33.75">
      <c r="A69" s="816"/>
      <c r="B69" s="817"/>
      <c r="C69" s="1564" t="s">
        <v>355</v>
      </c>
      <c r="D69" s="1565"/>
      <c r="E69" s="1565"/>
      <c r="F69" s="1565"/>
      <c r="G69" s="1565"/>
      <c r="H69" s="1565"/>
      <c r="I69" s="1565"/>
      <c r="J69" s="1565"/>
      <c r="K69" s="1565"/>
      <c r="L69" s="1565"/>
      <c r="M69" s="1565"/>
      <c r="N69" s="1565"/>
      <c r="O69" s="1565"/>
      <c r="P69" s="1566"/>
      <c r="Q69" s="1668" t="s">
        <v>229</v>
      </c>
      <c r="R69" s="1669"/>
      <c r="S69" s="1679" t="s">
        <v>215</v>
      </c>
      <c r="T69" s="1680"/>
      <c r="U69" s="1680"/>
      <c r="V69" s="1680"/>
      <c r="W69" s="1680"/>
      <c r="X69" s="1680"/>
      <c r="Y69" s="1680"/>
      <c r="Z69" s="1680"/>
      <c r="AA69" s="1680"/>
      <c r="AB69" s="1681"/>
      <c r="AC69" s="969"/>
      <c r="AD69" s="971"/>
    </row>
    <row r="70" spans="1:30" s="821" customFormat="1" ht="27" customHeight="1" thickBot="1">
      <c r="A70" s="819"/>
      <c r="B70" s="820"/>
      <c r="C70" s="1567"/>
      <c r="D70" s="1568"/>
      <c r="E70" s="1568"/>
      <c r="F70" s="1568"/>
      <c r="G70" s="1568"/>
      <c r="H70" s="1568"/>
      <c r="I70" s="1568"/>
      <c r="J70" s="1568"/>
      <c r="K70" s="1568"/>
      <c r="L70" s="1568"/>
      <c r="M70" s="1568"/>
      <c r="N70" s="1568"/>
      <c r="O70" s="1568"/>
      <c r="P70" s="1569"/>
      <c r="Q70" s="1044" t="s">
        <v>356</v>
      </c>
      <c r="R70" s="1045" t="s">
        <v>407</v>
      </c>
      <c r="S70" s="1037" t="s">
        <v>363</v>
      </c>
      <c r="T70" s="1038" t="s">
        <v>404</v>
      </c>
      <c r="U70" s="1038" t="s">
        <v>357</v>
      </c>
      <c r="V70" s="1038" t="s">
        <v>362</v>
      </c>
      <c r="W70" s="1038" t="s">
        <v>365</v>
      </c>
      <c r="X70" s="1038" t="s">
        <v>359</v>
      </c>
      <c r="Y70" s="1038" t="s">
        <v>360</v>
      </c>
      <c r="Z70" s="1038" t="s">
        <v>55</v>
      </c>
      <c r="AA70" s="1038" t="s">
        <v>358</v>
      </c>
      <c r="AB70" s="1039" t="s">
        <v>364</v>
      </c>
      <c r="AC70" s="968"/>
      <c r="AD70" s="965"/>
    </row>
    <row r="71" spans="1:30" s="821" customFormat="1" ht="33.75">
      <c r="A71" s="819"/>
      <c r="B71" s="820"/>
      <c r="C71" s="1078" t="s">
        <v>367</v>
      </c>
      <c r="D71" s="1511" t="s">
        <v>223</v>
      </c>
      <c r="E71" s="1512"/>
      <c r="F71" s="1512"/>
      <c r="G71" s="1512"/>
      <c r="H71" s="1512"/>
      <c r="I71" s="1512"/>
      <c r="J71" s="1512"/>
      <c r="K71" s="1512"/>
      <c r="L71" s="1512"/>
      <c r="M71" s="1512"/>
      <c r="N71" s="1512"/>
      <c r="O71" s="1512"/>
      <c r="P71" s="1512"/>
      <c r="Q71" s="1095">
        <f>AF57</f>
        <v>5.999999999999999</v>
      </c>
      <c r="R71" s="1075">
        <f>(Q71)/(I93)/Q93</f>
        <v>0.03488372093023255</v>
      </c>
      <c r="S71" s="1111">
        <v>350</v>
      </c>
      <c r="T71" s="1076" t="s">
        <v>405</v>
      </c>
      <c r="U71" s="1076" t="s">
        <v>361</v>
      </c>
      <c r="V71" s="1076" t="s">
        <v>361</v>
      </c>
      <c r="W71" s="1076">
        <v>4</v>
      </c>
      <c r="X71" s="1076">
        <v>1</v>
      </c>
      <c r="Y71" s="1076">
        <v>1</v>
      </c>
      <c r="Z71" s="1076">
        <v>2</v>
      </c>
      <c r="AA71" s="1076">
        <v>2</v>
      </c>
      <c r="AB71" s="1077">
        <v>2</v>
      </c>
      <c r="AC71" s="968"/>
      <c r="AD71" s="965"/>
    </row>
    <row r="72" spans="1:30" s="821" customFormat="1" ht="33.75">
      <c r="A72" s="819"/>
      <c r="B72" s="820"/>
      <c r="C72" s="1079" t="s">
        <v>220</v>
      </c>
      <c r="D72" s="1513" t="s">
        <v>700</v>
      </c>
      <c r="E72" s="1513"/>
      <c r="F72" s="1514"/>
      <c r="G72" s="1514"/>
      <c r="H72" s="1514"/>
      <c r="I72" s="1514"/>
      <c r="J72" s="1514"/>
      <c r="K72" s="1514"/>
      <c r="L72" s="1514"/>
      <c r="M72" s="1514"/>
      <c r="N72" s="1514"/>
      <c r="O72" s="1514"/>
      <c r="P72" s="1515"/>
      <c r="Q72" s="1096">
        <f>AF58</f>
        <v>2</v>
      </c>
      <c r="R72" s="1014">
        <f>(Q72)/(I93)/Q93</f>
        <v>0.011627906976744186</v>
      </c>
      <c r="S72" s="1049">
        <v>550</v>
      </c>
      <c r="T72" s="984" t="s">
        <v>405</v>
      </c>
      <c r="U72" s="984" t="s">
        <v>361</v>
      </c>
      <c r="V72" s="984" t="s">
        <v>361</v>
      </c>
      <c r="W72" s="984">
        <v>8</v>
      </c>
      <c r="X72" s="984">
        <v>2</v>
      </c>
      <c r="Y72" s="984">
        <v>1</v>
      </c>
      <c r="Z72" s="984">
        <v>2</v>
      </c>
      <c r="AA72" s="984">
        <v>2</v>
      </c>
      <c r="AB72" s="985">
        <v>2</v>
      </c>
      <c r="AC72" s="968"/>
      <c r="AD72" s="965"/>
    </row>
    <row r="73" spans="1:30" s="821" customFormat="1" ht="33.75">
      <c r="A73" s="819"/>
      <c r="B73" s="820"/>
      <c r="C73" s="1080" t="s">
        <v>219</v>
      </c>
      <c r="D73" s="1516" t="s">
        <v>222</v>
      </c>
      <c r="E73" s="1516"/>
      <c r="F73" s="1517"/>
      <c r="G73" s="1517"/>
      <c r="H73" s="1517"/>
      <c r="I73" s="1517"/>
      <c r="J73" s="1517"/>
      <c r="K73" s="1517"/>
      <c r="L73" s="1517"/>
      <c r="M73" s="1517"/>
      <c r="N73" s="1517"/>
      <c r="O73" s="1517"/>
      <c r="P73" s="1518"/>
      <c r="Q73" s="1097">
        <f>AF59</f>
        <v>6.500000000000001</v>
      </c>
      <c r="R73" s="1015">
        <f>(Q73)/(I93)/Q93</f>
        <v>0.037790697674418616</v>
      </c>
      <c r="S73" s="1050">
        <v>20</v>
      </c>
      <c r="T73" s="986" t="s">
        <v>406</v>
      </c>
      <c r="U73" s="986" t="s">
        <v>351</v>
      </c>
      <c r="V73" s="986" t="s">
        <v>351</v>
      </c>
      <c r="W73" s="986" t="s">
        <v>351</v>
      </c>
      <c r="X73" s="986" t="s">
        <v>351</v>
      </c>
      <c r="Y73" s="986" t="s">
        <v>351</v>
      </c>
      <c r="Z73" s="986" t="s">
        <v>351</v>
      </c>
      <c r="AA73" s="986">
        <v>1</v>
      </c>
      <c r="AB73" s="987">
        <v>1</v>
      </c>
      <c r="AC73" s="968"/>
      <c r="AD73" s="965"/>
    </row>
    <row r="74" spans="1:30" s="821" customFormat="1" ht="33.75">
      <c r="A74" s="819"/>
      <c r="B74" s="820"/>
      <c r="C74" s="1081" t="s">
        <v>286</v>
      </c>
      <c r="D74" s="1529" t="s">
        <v>287</v>
      </c>
      <c r="E74" s="1529"/>
      <c r="F74" s="1530"/>
      <c r="G74" s="1530"/>
      <c r="H74" s="1530"/>
      <c r="I74" s="1530"/>
      <c r="J74" s="1530"/>
      <c r="K74" s="1530"/>
      <c r="L74" s="1530"/>
      <c r="M74" s="1530"/>
      <c r="N74" s="1530"/>
      <c r="O74" s="1530"/>
      <c r="P74" s="1531"/>
      <c r="Q74" s="1098">
        <f>AF55</f>
        <v>1</v>
      </c>
      <c r="R74" s="1016">
        <f>(Q74)/(I93)/Q93</f>
        <v>0.005813953488372093</v>
      </c>
      <c r="S74" s="1112">
        <v>10</v>
      </c>
      <c r="T74" s="1017" t="s">
        <v>406</v>
      </c>
      <c r="U74" s="1017" t="s">
        <v>351</v>
      </c>
      <c r="V74" s="1017" t="s">
        <v>351</v>
      </c>
      <c r="W74" s="1017" t="s">
        <v>351</v>
      </c>
      <c r="X74" s="1017" t="s">
        <v>351</v>
      </c>
      <c r="Y74" s="1017" t="s">
        <v>351</v>
      </c>
      <c r="Z74" s="1017" t="s">
        <v>351</v>
      </c>
      <c r="AA74" s="1017">
        <v>1</v>
      </c>
      <c r="AB74" s="1018">
        <v>1</v>
      </c>
      <c r="AC74" s="968"/>
      <c r="AD74" s="965"/>
    </row>
    <row r="75" spans="1:30" s="821" customFormat="1" ht="33.75">
      <c r="A75" s="819"/>
      <c r="B75" s="820"/>
      <c r="C75" s="1082" t="s">
        <v>732</v>
      </c>
      <c r="D75" s="1556" t="s">
        <v>733</v>
      </c>
      <c r="E75" s="1556"/>
      <c r="F75" s="1557"/>
      <c r="G75" s="1557"/>
      <c r="H75" s="1557"/>
      <c r="I75" s="1557"/>
      <c r="J75" s="1557"/>
      <c r="K75" s="1557"/>
      <c r="L75" s="1557"/>
      <c r="M75" s="1557"/>
      <c r="N75" s="1557"/>
      <c r="O75" s="1557"/>
      <c r="P75" s="1558"/>
      <c r="Q75" s="1099">
        <f>AF60</f>
        <v>1.5</v>
      </c>
      <c r="R75" s="1019">
        <f>(Q75)/(I93)/Q93</f>
        <v>0.00872093023255814</v>
      </c>
      <c r="S75" s="1052">
        <v>14</v>
      </c>
      <c r="T75" s="990" t="s">
        <v>406</v>
      </c>
      <c r="U75" s="990" t="s">
        <v>351</v>
      </c>
      <c r="V75" s="990" t="s">
        <v>351</v>
      </c>
      <c r="W75" s="990" t="s">
        <v>351</v>
      </c>
      <c r="X75" s="990" t="s">
        <v>351</v>
      </c>
      <c r="Y75" s="990" t="s">
        <v>351</v>
      </c>
      <c r="Z75" s="990" t="s">
        <v>351</v>
      </c>
      <c r="AA75" s="990">
        <v>1</v>
      </c>
      <c r="AB75" s="991">
        <v>1</v>
      </c>
      <c r="AC75" s="968"/>
      <c r="AD75" s="965"/>
    </row>
    <row r="76" spans="1:30" s="821" customFormat="1" ht="33.75">
      <c r="A76" s="819"/>
      <c r="B76" s="820"/>
      <c r="C76" s="1083" t="s">
        <v>167</v>
      </c>
      <c r="D76" s="1559" t="s">
        <v>46</v>
      </c>
      <c r="E76" s="1559"/>
      <c r="F76" s="1560"/>
      <c r="G76" s="1560"/>
      <c r="H76" s="1560"/>
      <c r="I76" s="1560"/>
      <c r="J76" s="1560"/>
      <c r="K76" s="1560"/>
      <c r="L76" s="1560"/>
      <c r="M76" s="1560"/>
      <c r="N76" s="1560"/>
      <c r="O76" s="1560"/>
      <c r="P76" s="1561"/>
      <c r="Q76" s="1100">
        <f>AF43</f>
        <v>22</v>
      </c>
      <c r="R76" s="1020">
        <f>(Q76)/(I93)/Q93</f>
        <v>0.12790697674418605</v>
      </c>
      <c r="S76" s="1053">
        <v>100</v>
      </c>
      <c r="T76" s="992" t="s">
        <v>405</v>
      </c>
      <c r="U76" s="992" t="s">
        <v>361</v>
      </c>
      <c r="V76" s="992" t="s">
        <v>351</v>
      </c>
      <c r="W76" s="992">
        <v>3</v>
      </c>
      <c r="X76" s="992">
        <v>1</v>
      </c>
      <c r="Y76" s="992">
        <v>1</v>
      </c>
      <c r="Z76" s="992">
        <v>1</v>
      </c>
      <c r="AA76" s="992">
        <v>1</v>
      </c>
      <c r="AB76" s="993">
        <v>1</v>
      </c>
      <c r="AC76" s="968"/>
      <c r="AD76" s="965"/>
    </row>
    <row r="77" spans="1:30" s="821" customFormat="1" ht="33.75" hidden="1">
      <c r="A77" s="819"/>
      <c r="B77" s="820"/>
      <c r="C77" s="1084" t="s">
        <v>353</v>
      </c>
      <c r="D77" s="1553" t="s">
        <v>366</v>
      </c>
      <c r="E77" s="1553"/>
      <c r="F77" s="1554"/>
      <c r="G77" s="1554"/>
      <c r="H77" s="1554"/>
      <c r="I77" s="1554"/>
      <c r="J77" s="1554"/>
      <c r="K77" s="1554"/>
      <c r="L77" s="1554"/>
      <c r="M77" s="1554"/>
      <c r="N77" s="1554"/>
      <c r="O77" s="994"/>
      <c r="P77" s="1094"/>
      <c r="Q77" s="1101" t="e">
        <f>#REF!</f>
        <v>#REF!</v>
      </c>
      <c r="R77" s="1021" t="e">
        <f>(Q77)/(I93)/Q93</f>
        <v>#REF!</v>
      </c>
      <c r="S77" s="1113">
        <v>80</v>
      </c>
      <c r="T77" s="1022" t="s">
        <v>405</v>
      </c>
      <c r="U77" s="1022" t="s">
        <v>361</v>
      </c>
      <c r="V77" s="1022" t="s">
        <v>351</v>
      </c>
      <c r="W77" s="1022">
        <v>2</v>
      </c>
      <c r="X77" s="1022">
        <v>1</v>
      </c>
      <c r="Y77" s="1022">
        <v>1</v>
      </c>
      <c r="Z77" s="1022" t="s">
        <v>351</v>
      </c>
      <c r="AA77" s="1022">
        <v>1</v>
      </c>
      <c r="AB77" s="1023">
        <v>1</v>
      </c>
      <c r="AC77" s="968"/>
      <c r="AD77" s="965"/>
    </row>
    <row r="78" spans="1:30" s="821" customFormat="1" ht="33.75">
      <c r="A78" s="819"/>
      <c r="B78" s="820"/>
      <c r="C78" s="1085" t="s">
        <v>168</v>
      </c>
      <c r="D78" s="1643" t="s">
        <v>47</v>
      </c>
      <c r="E78" s="1643"/>
      <c r="F78" s="1644"/>
      <c r="G78" s="1644"/>
      <c r="H78" s="1644"/>
      <c r="I78" s="1644"/>
      <c r="J78" s="1644"/>
      <c r="K78" s="1644"/>
      <c r="L78" s="1644"/>
      <c r="M78" s="1644"/>
      <c r="N78" s="1644"/>
      <c r="O78" s="1644"/>
      <c r="P78" s="1645"/>
      <c r="Q78" s="1102">
        <f>AF44</f>
        <v>22</v>
      </c>
      <c r="R78" s="1024">
        <f>(Q78)/(I93)/Q93</f>
        <v>0.12790697674418605</v>
      </c>
      <c r="S78" s="1054">
        <v>80</v>
      </c>
      <c r="T78" s="995" t="s">
        <v>405</v>
      </c>
      <c r="U78" s="995" t="s">
        <v>361</v>
      </c>
      <c r="V78" s="995" t="s">
        <v>351</v>
      </c>
      <c r="W78" s="995">
        <v>2</v>
      </c>
      <c r="X78" s="995">
        <v>1</v>
      </c>
      <c r="Y78" s="995">
        <v>1</v>
      </c>
      <c r="Z78" s="995">
        <v>1</v>
      </c>
      <c r="AA78" s="995">
        <v>1</v>
      </c>
      <c r="AB78" s="996">
        <v>1</v>
      </c>
      <c r="AC78" s="968"/>
      <c r="AD78" s="965"/>
    </row>
    <row r="79" spans="1:30" s="821" customFormat="1" ht="33.75">
      <c r="A79" s="819"/>
      <c r="B79" s="820"/>
      <c r="C79" s="1086" t="s">
        <v>94</v>
      </c>
      <c r="D79" s="1538" t="s">
        <v>95</v>
      </c>
      <c r="E79" s="1538"/>
      <c r="F79" s="1539"/>
      <c r="G79" s="1539"/>
      <c r="H79" s="1539"/>
      <c r="I79" s="1539"/>
      <c r="J79" s="1539"/>
      <c r="K79" s="1539"/>
      <c r="L79" s="1539"/>
      <c r="M79" s="1539"/>
      <c r="N79" s="1539"/>
      <c r="O79" s="1539"/>
      <c r="P79" s="1540"/>
      <c r="Q79" s="1103">
        <f>AF45</f>
        <v>12</v>
      </c>
      <c r="R79" s="1025">
        <f>(Q79)/(I93)/Q93</f>
        <v>0.06976744186046512</v>
      </c>
      <c r="S79" s="1055">
        <v>40</v>
      </c>
      <c r="T79" s="997" t="s">
        <v>405</v>
      </c>
      <c r="U79" s="997" t="s">
        <v>361</v>
      </c>
      <c r="V79" s="997" t="s">
        <v>351</v>
      </c>
      <c r="W79" s="997">
        <v>2</v>
      </c>
      <c r="X79" s="997">
        <v>1</v>
      </c>
      <c r="Y79" s="997" t="s">
        <v>351</v>
      </c>
      <c r="Z79" s="997" t="s">
        <v>351</v>
      </c>
      <c r="AA79" s="997">
        <v>1</v>
      </c>
      <c r="AB79" s="998">
        <v>1</v>
      </c>
      <c r="AC79" s="968"/>
      <c r="AD79" s="965"/>
    </row>
    <row r="80" spans="1:30" s="821" customFormat="1" ht="33.75">
      <c r="A80" s="819"/>
      <c r="B80" s="820"/>
      <c r="C80" s="1087" t="s">
        <v>92</v>
      </c>
      <c r="D80" s="1656" t="s">
        <v>93</v>
      </c>
      <c r="E80" s="1656"/>
      <c r="F80" s="1657"/>
      <c r="G80" s="1657"/>
      <c r="H80" s="1657"/>
      <c r="I80" s="1657"/>
      <c r="J80" s="1657"/>
      <c r="K80" s="1657"/>
      <c r="L80" s="1657"/>
      <c r="M80" s="1657"/>
      <c r="N80" s="1657"/>
      <c r="O80" s="1657"/>
      <c r="P80" s="1658"/>
      <c r="Q80" s="1104">
        <f>AF46</f>
        <v>22</v>
      </c>
      <c r="R80" s="1026">
        <f>(Q80)/(I93)/Q93</f>
        <v>0.12790697674418605</v>
      </c>
      <c r="S80" s="1056">
        <v>80</v>
      </c>
      <c r="T80" s="999" t="s">
        <v>405</v>
      </c>
      <c r="U80" s="999" t="s">
        <v>361</v>
      </c>
      <c r="V80" s="999" t="s">
        <v>351</v>
      </c>
      <c r="W80" s="999">
        <v>2</v>
      </c>
      <c r="X80" s="999">
        <v>1</v>
      </c>
      <c r="Y80" s="999">
        <v>1</v>
      </c>
      <c r="Z80" s="999">
        <v>1</v>
      </c>
      <c r="AA80" s="999">
        <v>1</v>
      </c>
      <c r="AB80" s="1000">
        <v>1</v>
      </c>
      <c r="AC80" s="968"/>
      <c r="AD80" s="965"/>
    </row>
    <row r="81" spans="1:30" s="821" customFormat="1" ht="33.75">
      <c r="A81" s="819"/>
      <c r="B81" s="820"/>
      <c r="C81" s="1081" t="s">
        <v>109</v>
      </c>
      <c r="D81" s="1529" t="s">
        <v>110</v>
      </c>
      <c r="E81" s="1529"/>
      <c r="F81" s="1530"/>
      <c r="G81" s="1530"/>
      <c r="H81" s="1530"/>
      <c r="I81" s="1530"/>
      <c r="J81" s="1530"/>
      <c r="K81" s="1530"/>
      <c r="L81" s="1530"/>
      <c r="M81" s="1530"/>
      <c r="N81" s="1530"/>
      <c r="O81" s="1530"/>
      <c r="P81" s="1531"/>
      <c r="Q81" s="1098">
        <f>AF47</f>
        <v>12</v>
      </c>
      <c r="R81" s="1016">
        <f>(Q81)/(I93)/Q93</f>
        <v>0.06976744186046512</v>
      </c>
      <c r="S81" s="1051">
        <v>20</v>
      </c>
      <c r="T81" s="988" t="s">
        <v>405</v>
      </c>
      <c r="U81" s="988" t="s">
        <v>361</v>
      </c>
      <c r="V81" s="988" t="s">
        <v>351</v>
      </c>
      <c r="W81" s="988">
        <v>2</v>
      </c>
      <c r="X81" s="988">
        <v>1</v>
      </c>
      <c r="Y81" s="988">
        <v>1</v>
      </c>
      <c r="Z81" s="988" t="s">
        <v>351</v>
      </c>
      <c r="AA81" s="988">
        <v>1</v>
      </c>
      <c r="AB81" s="989">
        <v>1</v>
      </c>
      <c r="AC81" s="968"/>
      <c r="AD81" s="965"/>
    </row>
    <row r="82" spans="1:30" s="821" customFormat="1" ht="33.75">
      <c r="A82" s="819"/>
      <c r="B82" s="820"/>
      <c r="C82" s="1088" t="s">
        <v>382</v>
      </c>
      <c r="D82" s="1549" t="s">
        <v>383</v>
      </c>
      <c r="E82" s="1549"/>
      <c r="F82" s="1549"/>
      <c r="G82" s="1549"/>
      <c r="H82" s="1549"/>
      <c r="I82" s="1549"/>
      <c r="J82" s="1549"/>
      <c r="K82" s="1549"/>
      <c r="L82" s="1549"/>
      <c r="M82" s="1549"/>
      <c r="N82" s="1549"/>
      <c r="O82" s="1549"/>
      <c r="P82" s="1549"/>
      <c r="Q82" s="1105">
        <f>AF48</f>
        <v>22</v>
      </c>
      <c r="R82" s="1027">
        <f>(Q82)/(I93)/Q93</f>
        <v>0.12790697674418605</v>
      </c>
      <c r="S82" s="1114">
        <v>180</v>
      </c>
      <c r="T82" s="1028" t="s">
        <v>405</v>
      </c>
      <c r="U82" s="1028" t="s">
        <v>361</v>
      </c>
      <c r="V82" s="1028" t="s">
        <v>351</v>
      </c>
      <c r="W82" s="1028">
        <v>2</v>
      </c>
      <c r="X82" s="1028">
        <v>1</v>
      </c>
      <c r="Y82" s="1028">
        <v>1</v>
      </c>
      <c r="Z82" s="1028">
        <v>2</v>
      </c>
      <c r="AA82" s="1028">
        <v>1</v>
      </c>
      <c r="AB82" s="1029">
        <v>1</v>
      </c>
      <c r="AC82" s="968"/>
      <c r="AD82" s="965"/>
    </row>
    <row r="83" spans="1:30" s="821" customFormat="1" ht="33.75">
      <c r="A83" s="819"/>
      <c r="B83" s="820"/>
      <c r="C83" s="1089" t="s">
        <v>306</v>
      </c>
      <c r="D83" s="1665" t="s">
        <v>307</v>
      </c>
      <c r="E83" s="1665"/>
      <c r="F83" s="1666"/>
      <c r="G83" s="1666"/>
      <c r="H83" s="1666"/>
      <c r="I83" s="1666"/>
      <c r="J83" s="1666"/>
      <c r="K83" s="1666"/>
      <c r="L83" s="1666"/>
      <c r="M83" s="1666"/>
      <c r="N83" s="1666"/>
      <c r="O83" s="1666"/>
      <c r="P83" s="1667"/>
      <c r="Q83" s="1106">
        <f>AF50</f>
        <v>2</v>
      </c>
      <c r="R83" s="1030">
        <f>(Q83)/(I93)/Q93</f>
        <v>0.011627906976744186</v>
      </c>
      <c r="S83" s="1057">
        <v>20</v>
      </c>
      <c r="T83" s="1001" t="s">
        <v>405</v>
      </c>
      <c r="U83" s="1001" t="s">
        <v>361</v>
      </c>
      <c r="V83" s="1001" t="s">
        <v>351</v>
      </c>
      <c r="W83" s="1001">
        <v>3</v>
      </c>
      <c r="X83" s="1001">
        <v>1</v>
      </c>
      <c r="Y83" s="1001" t="s">
        <v>351</v>
      </c>
      <c r="Z83" s="1001" t="s">
        <v>351</v>
      </c>
      <c r="AA83" s="1001">
        <v>1</v>
      </c>
      <c r="AB83" s="1002">
        <v>1</v>
      </c>
      <c r="AC83" s="968"/>
      <c r="AD83" s="965"/>
    </row>
    <row r="84" spans="1:30" s="821" customFormat="1" ht="33.75">
      <c r="A84" s="819"/>
      <c r="B84" s="820"/>
      <c r="C84" s="1090" t="s">
        <v>218</v>
      </c>
      <c r="D84" s="1662" t="s">
        <v>344</v>
      </c>
      <c r="E84" s="1663"/>
      <c r="F84" s="1663"/>
      <c r="G84" s="1663"/>
      <c r="H84" s="1663"/>
      <c r="I84" s="1663"/>
      <c r="J84" s="1663"/>
      <c r="K84" s="1663"/>
      <c r="L84" s="1663"/>
      <c r="M84" s="1663"/>
      <c r="N84" s="1663"/>
      <c r="O84" s="1663"/>
      <c r="P84" s="1664"/>
      <c r="Q84" s="1107">
        <f>AF49</f>
        <v>8</v>
      </c>
      <c r="R84" s="1031">
        <f>(Q84)/(I93)/Q93</f>
        <v>0.046511627906976744</v>
      </c>
      <c r="S84" s="1058">
        <v>80</v>
      </c>
      <c r="T84" s="1003" t="s">
        <v>405</v>
      </c>
      <c r="U84" s="1003" t="s">
        <v>361</v>
      </c>
      <c r="V84" s="1003" t="s">
        <v>351</v>
      </c>
      <c r="W84" s="1003">
        <v>2</v>
      </c>
      <c r="X84" s="1003">
        <v>1</v>
      </c>
      <c r="Y84" s="1003">
        <v>1</v>
      </c>
      <c r="Z84" s="1003" t="s">
        <v>351</v>
      </c>
      <c r="AA84" s="1003">
        <v>1</v>
      </c>
      <c r="AB84" s="1004">
        <v>1</v>
      </c>
      <c r="AC84" s="968"/>
      <c r="AD84" s="965"/>
    </row>
    <row r="85" spans="1:30" s="821" customFormat="1" ht="33.75">
      <c r="A85" s="819"/>
      <c r="B85" s="820"/>
      <c r="C85" s="1091" t="s">
        <v>516</v>
      </c>
      <c r="D85" s="1653" t="s">
        <v>517</v>
      </c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5"/>
      <c r="Q85" s="1108">
        <f>AF51</f>
        <v>8</v>
      </c>
      <c r="R85" s="1033">
        <f>(Q85)/(I93)/Q93</f>
        <v>0.046511627906976744</v>
      </c>
      <c r="S85" s="1048">
        <v>40</v>
      </c>
      <c r="T85" s="1007" t="s">
        <v>405</v>
      </c>
      <c r="U85" s="1007" t="s">
        <v>361</v>
      </c>
      <c r="V85" s="1007" t="s">
        <v>351</v>
      </c>
      <c r="W85" s="1007">
        <v>2</v>
      </c>
      <c r="X85" s="1007">
        <v>1</v>
      </c>
      <c r="Y85" s="1007">
        <v>1</v>
      </c>
      <c r="Z85" s="1007" t="s">
        <v>351</v>
      </c>
      <c r="AA85" s="1007">
        <v>1</v>
      </c>
      <c r="AB85" s="1008">
        <v>1</v>
      </c>
      <c r="AC85" s="968"/>
      <c r="AD85" s="965"/>
    </row>
    <row r="86" spans="1:30" s="821" customFormat="1" ht="33.75">
      <c r="A86" s="819"/>
      <c r="B86" s="820"/>
      <c r="C86" s="1258" t="s">
        <v>626</v>
      </c>
      <c r="D86" s="1659" t="s">
        <v>629</v>
      </c>
      <c r="E86" s="1660"/>
      <c r="F86" s="1660"/>
      <c r="G86" s="1660"/>
      <c r="H86" s="1660"/>
      <c r="I86" s="1660"/>
      <c r="J86" s="1660"/>
      <c r="K86" s="1660"/>
      <c r="L86" s="1660"/>
      <c r="M86" s="1660"/>
      <c r="N86" s="1660"/>
      <c r="O86" s="1660"/>
      <c r="P86" s="1661"/>
      <c r="Q86" s="1260">
        <f>AF52</f>
        <v>8</v>
      </c>
      <c r="R86" s="1261">
        <f>(Q86)/(I93)/Q93</f>
        <v>0.046511627906976744</v>
      </c>
      <c r="S86" s="1262">
        <v>60</v>
      </c>
      <c r="T86" s="1259" t="s">
        <v>405</v>
      </c>
      <c r="U86" s="1259" t="s">
        <v>361</v>
      </c>
      <c r="V86" s="1259" t="s">
        <v>351</v>
      </c>
      <c r="W86" s="1259">
        <v>2</v>
      </c>
      <c r="X86" s="1259">
        <v>1</v>
      </c>
      <c r="Y86" s="1259">
        <v>1</v>
      </c>
      <c r="Z86" s="1259" t="s">
        <v>351</v>
      </c>
      <c r="AA86" s="1259">
        <v>1</v>
      </c>
      <c r="AB86" s="1263">
        <v>1</v>
      </c>
      <c r="AC86" s="968"/>
      <c r="AD86" s="965"/>
    </row>
    <row r="87" spans="1:30" s="821" customFormat="1" ht="33.75">
      <c r="A87" s="819"/>
      <c r="B87" s="820"/>
      <c r="C87" s="1092" t="s">
        <v>519</v>
      </c>
      <c r="D87" s="1650" t="s">
        <v>760</v>
      </c>
      <c r="E87" s="1650"/>
      <c r="F87" s="1651"/>
      <c r="G87" s="1651"/>
      <c r="H87" s="1651"/>
      <c r="I87" s="1651"/>
      <c r="J87" s="1651"/>
      <c r="K87" s="1651"/>
      <c r="L87" s="1651"/>
      <c r="M87" s="1651"/>
      <c r="N87" s="1651"/>
      <c r="O87" s="1651"/>
      <c r="P87" s="1652"/>
      <c r="Q87" s="1109">
        <f>AF53</f>
        <v>8</v>
      </c>
      <c r="R87" s="1032">
        <f>(Q87)/(I93)/Q93</f>
        <v>0.046511627906976744</v>
      </c>
      <c r="S87" s="1059">
        <v>40</v>
      </c>
      <c r="T87" s="1005" t="s">
        <v>405</v>
      </c>
      <c r="U87" s="1005" t="s">
        <v>361</v>
      </c>
      <c r="V87" s="1005" t="s">
        <v>351</v>
      </c>
      <c r="W87" s="1005">
        <v>2</v>
      </c>
      <c r="X87" s="1005">
        <v>1</v>
      </c>
      <c r="Y87" s="1005">
        <v>1</v>
      </c>
      <c r="Z87" s="1005" t="s">
        <v>351</v>
      </c>
      <c r="AA87" s="1005">
        <v>1</v>
      </c>
      <c r="AB87" s="1006">
        <v>1</v>
      </c>
      <c r="AC87" s="968"/>
      <c r="AD87" s="965"/>
    </row>
    <row r="88" spans="1:30" s="821" customFormat="1" ht="33.75">
      <c r="A88" s="819"/>
      <c r="B88" s="820"/>
      <c r="C88" s="1255" t="s">
        <v>627</v>
      </c>
      <c r="D88" s="1553" t="s">
        <v>628</v>
      </c>
      <c r="E88" s="1553"/>
      <c r="F88" s="1554"/>
      <c r="G88" s="1554"/>
      <c r="H88" s="1554"/>
      <c r="I88" s="1554"/>
      <c r="J88" s="1554"/>
      <c r="K88" s="1554"/>
      <c r="L88" s="1554"/>
      <c r="M88" s="1554"/>
      <c r="N88" s="1554"/>
      <c r="O88" s="1554"/>
      <c r="P88" s="1555"/>
      <c r="Q88" s="1101">
        <f>AF54</f>
        <v>8</v>
      </c>
      <c r="R88" s="1021">
        <f>(Q88)/(I93)/Q93</f>
        <v>0.046511627906976744</v>
      </c>
      <c r="S88" s="1256">
        <v>60</v>
      </c>
      <c r="T88" s="994" t="s">
        <v>405</v>
      </c>
      <c r="U88" s="994" t="s">
        <v>361</v>
      </c>
      <c r="V88" s="994" t="s">
        <v>351</v>
      </c>
      <c r="W88" s="994">
        <v>2</v>
      </c>
      <c r="X88" s="994">
        <v>1</v>
      </c>
      <c r="Y88" s="994">
        <v>1</v>
      </c>
      <c r="Z88" s="994" t="s">
        <v>351</v>
      </c>
      <c r="AA88" s="994">
        <v>1</v>
      </c>
      <c r="AB88" s="1257">
        <v>1</v>
      </c>
      <c r="AC88" s="968"/>
      <c r="AD88" s="965"/>
    </row>
    <row r="89" spans="1:30" s="821" customFormat="1" ht="34.5" thickBot="1">
      <c r="A89" s="819"/>
      <c r="B89" s="820"/>
      <c r="C89" s="1093" t="s">
        <v>381</v>
      </c>
      <c r="D89" s="1550" t="s">
        <v>761</v>
      </c>
      <c r="E89" s="1550"/>
      <c r="F89" s="1551"/>
      <c r="G89" s="1551"/>
      <c r="H89" s="1551"/>
      <c r="I89" s="1551"/>
      <c r="J89" s="1551"/>
      <c r="K89" s="1551"/>
      <c r="L89" s="1551"/>
      <c r="M89" s="1551"/>
      <c r="N89" s="1551"/>
      <c r="O89" s="1551"/>
      <c r="P89" s="1552"/>
      <c r="Q89" s="1110">
        <f>AF56</f>
        <v>1</v>
      </c>
      <c r="R89" s="1034">
        <f>(Q89)/(I93)/Q93</f>
        <v>0.005813953488372093</v>
      </c>
      <c r="S89" s="1115">
        <v>60</v>
      </c>
      <c r="T89" s="1035" t="s">
        <v>405</v>
      </c>
      <c r="U89" s="1035" t="s">
        <v>361</v>
      </c>
      <c r="V89" s="1035" t="s">
        <v>351</v>
      </c>
      <c r="W89" s="1035">
        <v>2</v>
      </c>
      <c r="X89" s="1035">
        <v>1</v>
      </c>
      <c r="Y89" s="1035" t="s">
        <v>351</v>
      </c>
      <c r="Z89" s="1035" t="s">
        <v>351</v>
      </c>
      <c r="AA89" s="1035">
        <v>1</v>
      </c>
      <c r="AB89" s="1036">
        <v>1</v>
      </c>
      <c r="AC89" s="968"/>
      <c r="AD89" s="965"/>
    </row>
    <row r="90" spans="1:30" s="821" customFormat="1" ht="27.75" customHeight="1">
      <c r="A90" s="819"/>
      <c r="B90" s="822"/>
      <c r="C90" s="1009" t="s">
        <v>125</v>
      </c>
      <c r="D90" s="1646" t="s">
        <v>123</v>
      </c>
      <c r="E90" s="1647"/>
      <c r="F90" s="1648"/>
      <c r="G90" s="1648"/>
      <c r="H90" s="1648"/>
      <c r="I90" s="1648"/>
      <c r="J90" s="1648"/>
      <c r="K90" s="1648"/>
      <c r="L90" s="1648"/>
      <c r="M90" s="1648"/>
      <c r="N90" s="1648"/>
      <c r="O90" s="1648"/>
      <c r="P90" s="1649"/>
      <c r="Q90" s="1040" t="s">
        <v>363</v>
      </c>
      <c r="R90" s="1641" t="s">
        <v>368</v>
      </c>
      <c r="S90" s="1642"/>
      <c r="T90" s="1041" t="s">
        <v>404</v>
      </c>
      <c r="U90" s="1670" t="s">
        <v>392</v>
      </c>
      <c r="V90" s="1670"/>
      <c r="W90" s="1041" t="s">
        <v>365</v>
      </c>
      <c r="X90" s="1670" t="s">
        <v>371</v>
      </c>
      <c r="Y90" s="1670"/>
      <c r="Z90" s="1041" t="s">
        <v>55</v>
      </c>
      <c r="AA90" s="1670" t="s">
        <v>56</v>
      </c>
      <c r="AB90" s="1672"/>
      <c r="AC90" s="968"/>
      <c r="AD90" s="965"/>
    </row>
    <row r="91" spans="1:30" s="821" customFormat="1" ht="28.5" customHeight="1">
      <c r="A91" s="819"/>
      <c r="B91" s="822"/>
      <c r="C91" s="1225" t="s">
        <v>380</v>
      </c>
      <c r="D91" s="1545" t="s">
        <v>124</v>
      </c>
      <c r="E91" s="1546"/>
      <c r="F91" s="1547"/>
      <c r="G91" s="1547"/>
      <c r="H91" s="1547"/>
      <c r="I91" s="1547"/>
      <c r="J91" s="1547"/>
      <c r="K91" s="1547"/>
      <c r="L91" s="1547"/>
      <c r="M91" s="1547"/>
      <c r="N91" s="1547"/>
      <c r="O91" s="1547"/>
      <c r="P91" s="1548"/>
      <c r="Q91" s="1688" t="s">
        <v>6</v>
      </c>
      <c r="R91" s="1688"/>
      <c r="S91" s="1689"/>
      <c r="T91" s="1042" t="s">
        <v>357</v>
      </c>
      <c r="U91" s="1693" t="s">
        <v>369</v>
      </c>
      <c r="V91" s="1693"/>
      <c r="W91" s="1042" t="s">
        <v>359</v>
      </c>
      <c r="X91" s="1693" t="s">
        <v>403</v>
      </c>
      <c r="Y91" s="1693"/>
      <c r="Z91" s="1042" t="s">
        <v>358</v>
      </c>
      <c r="AA91" s="1693" t="s">
        <v>231</v>
      </c>
      <c r="AB91" s="1702"/>
      <c r="AC91" s="968"/>
      <c r="AD91" s="965"/>
    </row>
    <row r="92" spans="1:30" s="818" customFormat="1" ht="27.75" customHeight="1" thickBot="1">
      <c r="A92" s="816"/>
      <c r="B92" s="822"/>
      <c r="C92" s="1010" t="s">
        <v>865</v>
      </c>
      <c r="D92" s="1541" t="s">
        <v>866</v>
      </c>
      <c r="E92" s="1542"/>
      <c r="F92" s="1543"/>
      <c r="G92" s="1543"/>
      <c r="H92" s="1543"/>
      <c r="I92" s="1543"/>
      <c r="J92" s="1543"/>
      <c r="K92" s="1543"/>
      <c r="L92" s="1543"/>
      <c r="M92" s="1543"/>
      <c r="N92" s="1543"/>
      <c r="O92" s="1543"/>
      <c r="P92" s="1544"/>
      <c r="Q92" s="1690"/>
      <c r="R92" s="1690"/>
      <c r="S92" s="1691"/>
      <c r="T92" s="1043" t="s">
        <v>362</v>
      </c>
      <c r="U92" s="1694" t="s">
        <v>370</v>
      </c>
      <c r="V92" s="1694"/>
      <c r="W92" s="1043" t="s">
        <v>360</v>
      </c>
      <c r="X92" s="1694" t="s">
        <v>228</v>
      </c>
      <c r="Y92" s="1694"/>
      <c r="Z92" s="1043" t="s">
        <v>364</v>
      </c>
      <c r="AA92" s="1694" t="s">
        <v>402</v>
      </c>
      <c r="AB92" s="1695"/>
      <c r="AC92" s="969"/>
      <c r="AD92" s="971"/>
    </row>
    <row r="93" spans="1:30" s="818" customFormat="1" ht="27.75" customHeight="1">
      <c r="A93" s="816"/>
      <c r="B93" s="822"/>
      <c r="C93" s="1532" t="s">
        <v>233</v>
      </c>
      <c r="D93" s="1533"/>
      <c r="E93" s="1533"/>
      <c r="F93" s="1533"/>
      <c r="G93" s="1533"/>
      <c r="H93" s="1534"/>
      <c r="I93" s="1527">
        <v>38</v>
      </c>
      <c r="J93" s="1499" t="s">
        <v>356</v>
      </c>
      <c r="K93" s="1500"/>
      <c r="L93" s="1500"/>
      <c r="M93" s="1500"/>
      <c r="N93" s="1500"/>
      <c r="O93" s="1500"/>
      <c r="P93" s="1501"/>
      <c r="Q93" s="1011">
        <f>W93/I93</f>
        <v>4.526315789473684</v>
      </c>
      <c r="R93" s="1012"/>
      <c r="S93" s="1696" t="s">
        <v>232</v>
      </c>
      <c r="T93" s="1697"/>
      <c r="U93" s="1697"/>
      <c r="V93" s="1698"/>
      <c r="W93" s="1527">
        <f>AF61</f>
        <v>172</v>
      </c>
      <c r="X93" s="1682" t="s">
        <v>230</v>
      </c>
      <c r="Y93" s="1683"/>
      <c r="Z93" s="1683"/>
      <c r="AA93" s="1683"/>
      <c r="AB93" s="1684"/>
      <c r="AC93" s="969"/>
      <c r="AD93" s="971"/>
    </row>
    <row r="94" spans="1:30" s="818" customFormat="1" ht="24" customHeight="1" thickBot="1">
      <c r="A94" s="816"/>
      <c r="B94" s="822"/>
      <c r="C94" s="1535"/>
      <c r="D94" s="1536"/>
      <c r="E94" s="1536"/>
      <c r="F94" s="1536"/>
      <c r="G94" s="1536"/>
      <c r="H94" s="1537"/>
      <c r="I94" s="1528"/>
      <c r="J94" s="1502"/>
      <c r="K94" s="1503"/>
      <c r="L94" s="1503"/>
      <c r="M94" s="1503"/>
      <c r="N94" s="1503"/>
      <c r="O94" s="1503"/>
      <c r="P94" s="1504"/>
      <c r="Q94" s="1013"/>
      <c r="R94" s="1013"/>
      <c r="S94" s="1699"/>
      <c r="T94" s="1700"/>
      <c r="U94" s="1700"/>
      <c r="V94" s="1701"/>
      <c r="W94" s="1692"/>
      <c r="X94" s="1685"/>
      <c r="Y94" s="1686"/>
      <c r="Z94" s="1686"/>
      <c r="AA94" s="1686"/>
      <c r="AB94" s="1687"/>
      <c r="AC94" s="969"/>
      <c r="AD94" s="971"/>
    </row>
    <row r="95" spans="1:30" s="92" customFormat="1" ht="27.75" customHeight="1" thickBot="1">
      <c r="A95" s="91"/>
      <c r="B95" s="125"/>
      <c r="C95" s="126"/>
      <c r="D95" s="126"/>
      <c r="E95" s="126"/>
      <c r="F95" s="126"/>
      <c r="G95" s="126"/>
      <c r="H95" s="126"/>
      <c r="I95" s="127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972"/>
    </row>
    <row r="96" spans="1:31" s="92" customFormat="1" ht="28.5" customHeight="1">
      <c r="A96" s="91"/>
      <c r="B96" s="116"/>
      <c r="C96" s="966"/>
      <c r="D96" s="966"/>
      <c r="E96" s="966"/>
      <c r="F96" s="966"/>
      <c r="G96" s="966"/>
      <c r="H96" s="966"/>
      <c r="I96" s="115"/>
      <c r="J96" s="966"/>
      <c r="K96" s="966"/>
      <c r="L96" s="966"/>
      <c r="M96" s="966"/>
      <c r="N96" s="966"/>
      <c r="O96" s="966"/>
      <c r="P96" s="966"/>
      <c r="Q96" s="966"/>
      <c r="R96" s="966"/>
      <c r="S96" s="966"/>
      <c r="T96" s="966"/>
      <c r="U96" s="966"/>
      <c r="V96" s="966"/>
      <c r="W96" s="966"/>
      <c r="X96" s="966"/>
      <c r="Y96" s="966"/>
      <c r="Z96" s="966"/>
      <c r="AA96" s="966"/>
      <c r="AB96" s="966"/>
      <c r="AC96" s="966"/>
      <c r="AD96" s="967"/>
      <c r="AE96" s="109"/>
    </row>
    <row r="97" spans="2:32" s="93" customFormat="1" ht="27.75" customHeight="1">
      <c r="B97" s="116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7"/>
      <c r="AE97" s="106"/>
      <c r="AF97" s="110"/>
    </row>
    <row r="98" spans="2:32" s="93" customFormat="1" ht="15.75">
      <c r="B98" s="116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7"/>
      <c r="AE98" s="106"/>
      <c r="AF98" s="110"/>
    </row>
    <row r="99" spans="2:30" ht="15.75">
      <c r="B99" s="116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7"/>
    </row>
    <row r="100" spans="2:30" ht="15.75">
      <c r="B100" s="116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7"/>
    </row>
    <row r="101" spans="2:30" ht="15.75">
      <c r="B101" s="116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7"/>
    </row>
    <row r="102" spans="2:30" ht="15.75">
      <c r="B102" s="116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7"/>
    </row>
    <row r="103" spans="2:30" ht="15.75">
      <c r="B103" s="116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7"/>
    </row>
    <row r="104" spans="2:30" ht="15.75">
      <c r="B104" s="116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7"/>
    </row>
    <row r="105" spans="2:30" ht="15.75">
      <c r="B105" s="116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7"/>
    </row>
    <row r="106" spans="2:30" ht="15.75">
      <c r="B106" s="116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7"/>
    </row>
    <row r="107" spans="2:30" ht="15.75">
      <c r="B107" s="116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7"/>
    </row>
    <row r="108" spans="2:30" ht="15.75">
      <c r="B108" s="116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7"/>
    </row>
    <row r="109" spans="2:30" ht="15.75">
      <c r="B109" s="116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7"/>
    </row>
    <row r="110" spans="2:30" ht="15.75">
      <c r="B110" s="116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7"/>
    </row>
    <row r="111" spans="2:30" ht="15.75">
      <c r="B111" s="116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7"/>
    </row>
    <row r="112" spans="2:30" ht="15.75">
      <c r="B112" s="116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7"/>
    </row>
    <row r="113" spans="2:30" ht="15.75">
      <c r="B113" s="116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7"/>
    </row>
    <row r="114" spans="2:30" ht="15.75">
      <c r="B114" s="116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7"/>
    </row>
    <row r="115" spans="2:30" ht="15.75">
      <c r="B115" s="116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7"/>
    </row>
    <row r="116" spans="2:30" ht="15.75">
      <c r="B116" s="116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7"/>
    </row>
    <row r="117" spans="2:30" ht="15.75">
      <c r="B117" s="116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7"/>
    </row>
    <row r="118" spans="2:30" ht="15.75">
      <c r="B118" s="116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7"/>
    </row>
    <row r="119" spans="2:30" ht="15.75">
      <c r="B119" s="116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7"/>
    </row>
    <row r="120" spans="2:30" ht="15.75">
      <c r="B120" s="116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7"/>
    </row>
    <row r="121" spans="2:30" ht="15.75">
      <c r="B121" s="116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7"/>
    </row>
    <row r="122" spans="2:30" ht="15.75">
      <c r="B122" s="116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7"/>
    </row>
    <row r="123" spans="2:30" ht="15.75">
      <c r="B123" s="116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7"/>
    </row>
    <row r="124" spans="2:30" ht="15.75">
      <c r="B124" s="116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7"/>
    </row>
    <row r="125" spans="2:30" ht="15.75">
      <c r="B125" s="116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7"/>
    </row>
    <row r="126" spans="2:30" ht="15.75">
      <c r="B126" s="116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7"/>
    </row>
    <row r="127" spans="2:30" ht="15.75">
      <c r="B127" s="116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7"/>
    </row>
    <row r="128" spans="2:30" ht="15.75">
      <c r="B128" s="116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7"/>
    </row>
    <row r="129" spans="2:30" ht="15.75">
      <c r="B129" s="116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7"/>
    </row>
    <row r="130" spans="2:30" ht="15.75">
      <c r="B130" s="116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7"/>
    </row>
    <row r="131" spans="2:30" ht="15.75">
      <c r="B131" s="116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7"/>
    </row>
    <row r="132" spans="2:30" ht="15.75">
      <c r="B132" s="116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7"/>
    </row>
    <row r="133" spans="2:30" ht="15.75">
      <c r="B133" s="116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7"/>
    </row>
    <row r="134" spans="2:30" ht="15.75">
      <c r="B134" s="116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7"/>
    </row>
    <row r="135" spans="2:30" ht="15.75">
      <c r="B135" s="116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7"/>
    </row>
    <row r="136" spans="2:30" ht="15.75">
      <c r="B136" s="116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7"/>
    </row>
    <row r="137" spans="2:30" ht="15.75">
      <c r="B137" s="116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7"/>
    </row>
    <row r="138" spans="2:30" ht="15.75">
      <c r="B138" s="116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7"/>
    </row>
    <row r="139" spans="2:30" ht="15.75">
      <c r="B139" s="116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7"/>
    </row>
    <row r="140" spans="2:30" ht="15.75">
      <c r="B140" s="116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7"/>
    </row>
    <row r="141" spans="2:30" ht="15.75">
      <c r="B141" s="116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7"/>
    </row>
    <row r="142" spans="2:30" ht="15.75">
      <c r="B142" s="116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7"/>
    </row>
    <row r="143" spans="2:30" ht="15.75">
      <c r="B143" s="116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7"/>
    </row>
    <row r="144" spans="2:30" ht="15.75">
      <c r="B144" s="116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7"/>
    </row>
    <row r="145" spans="2:30" ht="15.75">
      <c r="B145" s="116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7"/>
    </row>
    <row r="146" spans="2:30" ht="15.75">
      <c r="B146" s="116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7"/>
    </row>
    <row r="147" spans="2:30" ht="15.75">
      <c r="B147" s="116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7"/>
    </row>
    <row r="148" spans="2:30" ht="15.75">
      <c r="B148" s="116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7"/>
    </row>
    <row r="149" spans="2:30" ht="15.75">
      <c r="B149" s="116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7"/>
    </row>
    <row r="150" spans="2:30" ht="15.75">
      <c r="B150" s="116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7"/>
    </row>
    <row r="151" spans="2:30" ht="15.75">
      <c r="B151" s="116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7"/>
    </row>
    <row r="152" spans="2:30" ht="15.75">
      <c r="B152" s="116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7"/>
    </row>
    <row r="153" spans="2:30" ht="15.75">
      <c r="B153" s="116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7"/>
    </row>
    <row r="154" spans="2:30" ht="15.75">
      <c r="B154" s="116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7"/>
    </row>
    <row r="155" spans="2:30" ht="15.75">
      <c r="B155" s="116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7"/>
    </row>
    <row r="156" spans="2:30" ht="15.75">
      <c r="B156" s="116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7"/>
    </row>
    <row r="157" spans="2:30" ht="15.75">
      <c r="B157" s="116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7"/>
    </row>
    <row r="158" spans="2:30" ht="15.75">
      <c r="B158" s="116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7"/>
    </row>
    <row r="159" spans="2:30" ht="15.75">
      <c r="B159" s="116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7"/>
    </row>
    <row r="160" spans="2:30" ht="15.75">
      <c r="B160" s="116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7"/>
    </row>
    <row r="161" spans="2:30" ht="15.75">
      <c r="B161" s="116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7"/>
    </row>
    <row r="162" spans="2:30" ht="15.75">
      <c r="B162" s="116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7"/>
    </row>
    <row r="163" spans="2:30" ht="15.75">
      <c r="B163" s="116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7"/>
    </row>
    <row r="164" spans="2:30" ht="15.75">
      <c r="B164" s="116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7"/>
    </row>
    <row r="165" spans="2:30" ht="15.75">
      <c r="B165" s="116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7"/>
    </row>
    <row r="166" spans="2:30" ht="15.75">
      <c r="B166" s="116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7"/>
    </row>
    <row r="167" spans="2:30" ht="15.75">
      <c r="B167" s="116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7"/>
    </row>
    <row r="168" spans="2:30" ht="15.75">
      <c r="B168" s="116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7"/>
    </row>
    <row r="169" spans="2:30" ht="15.75">
      <c r="B169" s="116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7"/>
    </row>
    <row r="170" spans="2:30" ht="15.75">
      <c r="B170" s="116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7"/>
    </row>
    <row r="171" spans="2:30" ht="15.75">
      <c r="B171" s="116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7"/>
    </row>
    <row r="172" spans="2:30" ht="15.75">
      <c r="B172" s="116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7"/>
    </row>
    <row r="173" spans="2:30" ht="15.75">
      <c r="B173" s="116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7"/>
    </row>
    <row r="174" spans="2:30" ht="15.75">
      <c r="B174" s="116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7"/>
    </row>
    <row r="175" spans="2:30" ht="15.75">
      <c r="B175" s="116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7"/>
    </row>
    <row r="176" spans="2:30" ht="15.75">
      <c r="B176" s="116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7"/>
    </row>
    <row r="177" spans="2:30" ht="15.75">
      <c r="B177" s="116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7"/>
    </row>
    <row r="178" spans="2:30" ht="15.75">
      <c r="B178" s="116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7"/>
    </row>
    <row r="179" spans="2:30" ht="15.75">
      <c r="B179" s="116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7"/>
    </row>
    <row r="180" spans="2:30" ht="15.75">
      <c r="B180" s="116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7"/>
    </row>
    <row r="181" spans="2:30" ht="15.75">
      <c r="B181" s="116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7"/>
    </row>
    <row r="182" spans="2:30" ht="15.75">
      <c r="B182" s="116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7"/>
    </row>
    <row r="183" spans="2:30" ht="15.75">
      <c r="B183" s="116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7"/>
    </row>
    <row r="184" spans="2:30" ht="15.75">
      <c r="B184" s="116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7"/>
    </row>
    <row r="185" spans="2:30" ht="15.75">
      <c r="B185" s="116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7"/>
    </row>
    <row r="186" spans="2:30" ht="15.75">
      <c r="B186" s="116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7"/>
    </row>
    <row r="187" spans="2:30" ht="15.75">
      <c r="B187" s="116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7"/>
    </row>
    <row r="188" spans="2:30" ht="15.75">
      <c r="B188" s="116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7"/>
    </row>
    <row r="189" spans="2:30" ht="15.75">
      <c r="B189" s="116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7"/>
    </row>
    <row r="190" spans="2:30" ht="15.75">
      <c r="B190" s="116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7"/>
    </row>
    <row r="191" spans="2:30" ht="15.75">
      <c r="B191" s="116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7"/>
    </row>
    <row r="192" spans="2:30" ht="15.75">
      <c r="B192" s="116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7"/>
    </row>
    <row r="193" spans="2:30" ht="15.75">
      <c r="B193" s="116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7"/>
    </row>
    <row r="194" spans="2:30" ht="15.75">
      <c r="B194" s="116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7"/>
    </row>
    <row r="195" spans="2:30" ht="15.75">
      <c r="B195" s="116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7"/>
    </row>
    <row r="196" spans="2:30" ht="15.75">
      <c r="B196" s="116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7"/>
    </row>
    <row r="197" spans="2:30" ht="15.75">
      <c r="B197" s="116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7"/>
    </row>
    <row r="198" spans="2:30" ht="15.75">
      <c r="B198" s="116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7"/>
    </row>
    <row r="199" spans="2:30" ht="15.75">
      <c r="B199" s="116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7"/>
    </row>
    <row r="200" spans="2:30" ht="15.75">
      <c r="B200" s="116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7"/>
    </row>
    <row r="201" spans="2:30" ht="15.75">
      <c r="B201" s="116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7"/>
    </row>
    <row r="202" spans="2:30" ht="15.75">
      <c r="B202" s="116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7"/>
    </row>
    <row r="203" spans="2:30" ht="15.75">
      <c r="B203" s="116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7"/>
    </row>
    <row r="204" spans="2:30" ht="15.75">
      <c r="B204" s="116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7"/>
    </row>
    <row r="205" spans="2:30" ht="15.75">
      <c r="B205" s="116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7"/>
    </row>
    <row r="206" spans="2:30" ht="15.75">
      <c r="B206" s="116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7"/>
    </row>
    <row r="207" spans="2:30" ht="15.75">
      <c r="B207" s="116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7"/>
    </row>
    <row r="208" spans="2:30" ht="15.75">
      <c r="B208" s="116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7"/>
    </row>
    <row r="209" spans="2:30" ht="15.75">
      <c r="B209" s="116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7"/>
    </row>
    <row r="210" spans="2:30" ht="15.75">
      <c r="B210" s="116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7"/>
    </row>
    <row r="211" spans="2:30" ht="15.75">
      <c r="B211" s="116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7"/>
    </row>
    <row r="212" spans="2:30" ht="15.75">
      <c r="B212" s="116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7"/>
    </row>
    <row r="213" spans="2:30" ht="15.75">
      <c r="B213" s="116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7"/>
    </row>
    <row r="214" spans="2:30" ht="15.75">
      <c r="B214" s="116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7"/>
    </row>
    <row r="215" spans="2:30" ht="15.75">
      <c r="B215" s="116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7"/>
    </row>
    <row r="216" spans="2:30" ht="15.75">
      <c r="B216" s="116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7"/>
    </row>
    <row r="217" spans="2:30" ht="15.75">
      <c r="B217" s="116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7"/>
    </row>
    <row r="218" spans="2:30" ht="15.75">
      <c r="B218" s="116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7"/>
    </row>
    <row r="219" spans="2:30" ht="15.75">
      <c r="B219" s="116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7"/>
    </row>
    <row r="220" spans="2:30" ht="15.75">
      <c r="B220" s="116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7"/>
    </row>
    <row r="221" spans="2:30" ht="15.75">
      <c r="B221" s="116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7"/>
    </row>
    <row r="222" spans="2:30" ht="15.75">
      <c r="B222" s="116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7"/>
    </row>
    <row r="223" spans="2:30" ht="15.75">
      <c r="B223" s="116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7"/>
    </row>
    <row r="224" spans="2:30" ht="15.75">
      <c r="B224" s="116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7"/>
    </row>
    <row r="225" spans="2:30" ht="15.75">
      <c r="B225" s="116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7"/>
    </row>
    <row r="226" spans="2:30" ht="15.75">
      <c r="B226" s="116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7"/>
    </row>
    <row r="227" spans="2:30" ht="15.75">
      <c r="B227" s="116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7"/>
    </row>
    <row r="228" spans="2:30" ht="15.75">
      <c r="B228" s="116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7"/>
    </row>
    <row r="229" spans="2:30" ht="15.75">
      <c r="B229" s="116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7"/>
    </row>
    <row r="230" spans="2:30" ht="15.75">
      <c r="B230" s="116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7"/>
    </row>
    <row r="231" spans="2:30" ht="15.75">
      <c r="B231" s="116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7"/>
    </row>
    <row r="232" spans="2:30" ht="15.75">
      <c r="B232" s="116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7"/>
    </row>
    <row r="233" spans="2:30" ht="16.5" thickBot="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20"/>
    </row>
  </sheetData>
  <sheetProtection/>
  <mergeCells count="183">
    <mergeCell ref="Y11:Y14"/>
    <mergeCell ref="AG43:AG61"/>
    <mergeCell ref="AE43:AE60"/>
    <mergeCell ref="AE62:AE64"/>
    <mergeCell ref="B61:AD61"/>
    <mergeCell ref="Z15:AD16"/>
    <mergeCell ref="B15:B16"/>
    <mergeCell ref="Z17:AD20"/>
    <mergeCell ref="C35:C39"/>
    <mergeCell ref="C33:C34"/>
    <mergeCell ref="X17:X20"/>
    <mergeCell ref="W17:W20"/>
    <mergeCell ref="U15:Y16"/>
    <mergeCell ref="Y17:Y20"/>
    <mergeCell ref="U17:U20"/>
    <mergeCell ref="V17:V20"/>
    <mergeCell ref="Z9:AD10"/>
    <mergeCell ref="P8:T8"/>
    <mergeCell ref="Z8:AD8"/>
    <mergeCell ref="U8:Y8"/>
    <mergeCell ref="U9:Y9"/>
    <mergeCell ref="P9:T10"/>
    <mergeCell ref="U10:Y10"/>
    <mergeCell ref="B9:B10"/>
    <mergeCell ref="D9:I10"/>
    <mergeCell ref="K9:O10"/>
    <mergeCell ref="C15:C22"/>
    <mergeCell ref="N11:N14"/>
    <mergeCell ref="D18:I19"/>
    <mergeCell ref="C9:C12"/>
    <mergeCell ref="K21:O22"/>
    <mergeCell ref="O17:O20"/>
    <mergeCell ref="M17:M20"/>
    <mergeCell ref="X11:X14"/>
    <mergeCell ref="W11:W14"/>
    <mergeCell ref="H29:H32"/>
    <mergeCell ref="I29:I32"/>
    <mergeCell ref="Q11:Q14"/>
    <mergeCell ref="U11:U14"/>
    <mergeCell ref="O23:O26"/>
    <mergeCell ref="T23:T26"/>
    <mergeCell ref="P29:P32"/>
    <mergeCell ref="P27:T28"/>
    <mergeCell ref="X23:X26"/>
    <mergeCell ref="X29:X32"/>
    <mergeCell ref="U23:U26"/>
    <mergeCell ref="U27:Y28"/>
    <mergeCell ref="U29:U32"/>
    <mergeCell ref="W23:W26"/>
    <mergeCell ref="W29:W32"/>
    <mergeCell ref="Z11:AD13"/>
    <mergeCell ref="Y23:Y26"/>
    <mergeCell ref="U33:Y35"/>
    <mergeCell ref="Y29:Y32"/>
    <mergeCell ref="Z21:AD21"/>
    <mergeCell ref="Z14:AD14"/>
    <mergeCell ref="V29:V32"/>
    <mergeCell ref="V23:V26"/>
    <mergeCell ref="V11:V14"/>
    <mergeCell ref="U21:Y22"/>
    <mergeCell ref="L36:L39"/>
    <mergeCell ref="P34:T39"/>
    <mergeCell ref="B2:B4"/>
    <mergeCell ref="B6:B8"/>
    <mergeCell ref="C2:AD3"/>
    <mergeCell ref="C4:AD4"/>
    <mergeCell ref="C5:AD5"/>
    <mergeCell ref="C6:AD7"/>
    <mergeCell ref="D8:I8"/>
    <mergeCell ref="J8:O8"/>
    <mergeCell ref="X93:AB94"/>
    <mergeCell ref="Q91:S92"/>
    <mergeCell ref="W93:W94"/>
    <mergeCell ref="X91:Y91"/>
    <mergeCell ref="X92:Y92"/>
    <mergeCell ref="AA92:AB92"/>
    <mergeCell ref="U91:V91"/>
    <mergeCell ref="S93:V94"/>
    <mergeCell ref="AA91:AB91"/>
    <mergeCell ref="U92:V92"/>
    <mergeCell ref="Q69:R69"/>
    <mergeCell ref="X90:Y90"/>
    <mergeCell ref="V36:V39"/>
    <mergeCell ref="AA90:AB90"/>
    <mergeCell ref="W36:W39"/>
    <mergeCell ref="X36:X39"/>
    <mergeCell ref="Y36:Y39"/>
    <mergeCell ref="U90:V90"/>
    <mergeCell ref="U36:U39"/>
    <mergeCell ref="S69:AB69"/>
    <mergeCell ref="R90:S90"/>
    <mergeCell ref="D78:P78"/>
    <mergeCell ref="D90:P90"/>
    <mergeCell ref="D87:P87"/>
    <mergeCell ref="D81:P81"/>
    <mergeCell ref="D85:P85"/>
    <mergeCell ref="D80:P80"/>
    <mergeCell ref="D86:P86"/>
    <mergeCell ref="D84:P84"/>
    <mergeCell ref="D83:P83"/>
    <mergeCell ref="R11:R14"/>
    <mergeCell ref="T11:T14"/>
    <mergeCell ref="R23:R26"/>
    <mergeCell ref="B29:B30"/>
    <mergeCell ref="B27:B28"/>
    <mergeCell ref="C27:C30"/>
    <mergeCell ref="G29:G32"/>
    <mergeCell ref="F29:F32"/>
    <mergeCell ref="C31:C32"/>
    <mergeCell ref="E29:E32"/>
    <mergeCell ref="B23:B26"/>
    <mergeCell ref="E26:I26"/>
    <mergeCell ref="E33:I35"/>
    <mergeCell ref="D33:D35"/>
    <mergeCell ref="E27:I28"/>
    <mergeCell ref="E23:I25"/>
    <mergeCell ref="M11:M14"/>
    <mergeCell ref="K15:O16"/>
    <mergeCell ref="K11:K14"/>
    <mergeCell ref="K17:K20"/>
    <mergeCell ref="L11:L14"/>
    <mergeCell ref="L17:L20"/>
    <mergeCell ref="O11:O14"/>
    <mergeCell ref="P21:T22"/>
    <mergeCell ref="P23:P26"/>
    <mergeCell ref="T29:T32"/>
    <mergeCell ref="N17:N20"/>
    <mergeCell ref="K27:O28"/>
    <mergeCell ref="N23:N26"/>
    <mergeCell ref="M23:M26"/>
    <mergeCell ref="L23:L26"/>
    <mergeCell ref="K23:K26"/>
    <mergeCell ref="R29:R32"/>
    <mergeCell ref="D77:N77"/>
    <mergeCell ref="S11:S14"/>
    <mergeCell ref="P17:T19"/>
    <mergeCell ref="Q29:Q32"/>
    <mergeCell ref="Q23:Q26"/>
    <mergeCell ref="P15:T16"/>
    <mergeCell ref="P11:P14"/>
    <mergeCell ref="P20:T20"/>
    <mergeCell ref="O29:O32"/>
    <mergeCell ref="S29:S32"/>
    <mergeCell ref="S23:S26"/>
    <mergeCell ref="K29:K32"/>
    <mergeCell ref="L29:L32"/>
    <mergeCell ref="M29:M32"/>
    <mergeCell ref="N29:N32"/>
    <mergeCell ref="O36:O39"/>
    <mergeCell ref="C69:P70"/>
    <mergeCell ref="K33:O35"/>
    <mergeCell ref="F36:F39"/>
    <mergeCell ref="G36:G39"/>
    <mergeCell ref="C65:AD65"/>
    <mergeCell ref="K36:K39"/>
    <mergeCell ref="H36:H39"/>
    <mergeCell ref="M36:M39"/>
    <mergeCell ref="N36:N39"/>
    <mergeCell ref="D74:P74"/>
    <mergeCell ref="C93:H94"/>
    <mergeCell ref="D79:P79"/>
    <mergeCell ref="D92:P92"/>
    <mergeCell ref="D91:P91"/>
    <mergeCell ref="D82:P82"/>
    <mergeCell ref="D89:P89"/>
    <mergeCell ref="D88:P88"/>
    <mergeCell ref="D75:P75"/>
    <mergeCell ref="D76:P76"/>
    <mergeCell ref="Z22:AD32"/>
    <mergeCell ref="J93:P94"/>
    <mergeCell ref="D11:I16"/>
    <mergeCell ref="D71:P71"/>
    <mergeCell ref="D72:P72"/>
    <mergeCell ref="D73:P73"/>
    <mergeCell ref="P33:T33"/>
    <mergeCell ref="I36:I39"/>
    <mergeCell ref="E36:E39"/>
    <mergeCell ref="I93:I94"/>
    <mergeCell ref="D39:D41"/>
    <mergeCell ref="J39:J41"/>
    <mergeCell ref="J33:J35"/>
    <mergeCell ref="D36:D38"/>
    <mergeCell ref="J36:J38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0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825" t="s">
        <v>346</v>
      </c>
      <c r="C1" s="1825"/>
      <c r="D1" s="1825"/>
      <c r="E1" s="1825"/>
      <c r="F1" s="1825"/>
      <c r="G1" s="1825"/>
      <c r="H1" s="1825"/>
      <c r="I1" s="1825"/>
    </row>
    <row r="2" spans="1:9" s="1" customFormat="1" ht="16.5" customHeight="1" thickBot="1">
      <c r="A2" s="47"/>
      <c r="B2" s="1482" t="str">
        <f>'802.11 Cover'!$C$3</f>
        <v>PLENARY</v>
      </c>
      <c r="C2" s="1483"/>
      <c r="D2" s="1830" t="str">
        <f>'802.11 WLAN Graphic'!$C$2</f>
        <v>84th IEEE 802.11 WIRELESS LOCAL AREA NETWORKS SESSION</v>
      </c>
      <c r="E2" s="1826"/>
      <c r="F2" s="1826"/>
      <c r="G2" s="1826"/>
      <c r="H2" s="1826"/>
      <c r="I2" s="1826"/>
    </row>
    <row r="3" spans="1:9" s="1" customFormat="1" ht="16.5" customHeight="1">
      <c r="A3" s="47"/>
      <c r="B3" s="1478" t="str">
        <f>'802.11 Cover'!$C$4</f>
        <v>R2</v>
      </c>
      <c r="C3" s="1479"/>
      <c r="D3" s="1430" t="str">
        <f>'802.11 WLAN Graphic'!$C$4</f>
        <v>Hilton in WALT DISNEY WORLD Resort, 1751 Hotel Plaza Boulevard, Lake Buena Vista, FL 32830, USA.</v>
      </c>
      <c r="E3" s="1431"/>
      <c r="F3" s="1431"/>
      <c r="G3" s="1431"/>
      <c r="H3" s="1431"/>
      <c r="I3" s="1431"/>
    </row>
    <row r="4" spans="1:9" s="1" customFormat="1" ht="16.5" customHeight="1" thickBot="1">
      <c r="A4" s="47"/>
      <c r="B4" s="1480"/>
      <c r="C4" s="1481"/>
      <c r="D4" s="1430" t="str">
        <f>'802.11 WLAN Graphic'!$C$5</f>
        <v>March 14th-19th, 2004</v>
      </c>
      <c r="E4" s="1464"/>
      <c r="F4" s="1464"/>
      <c r="G4" s="1464"/>
      <c r="H4" s="1464"/>
      <c r="I4" s="1464"/>
    </row>
    <row r="5" spans="1:9" s="1" customFormat="1" ht="16.5" customHeight="1">
      <c r="A5" s="47"/>
      <c r="B5" s="491"/>
      <c r="C5" s="491"/>
      <c r="D5" s="86"/>
      <c r="E5" s="86"/>
      <c r="F5" s="86"/>
      <c r="G5" s="86"/>
      <c r="H5" s="86"/>
      <c r="I5" s="86"/>
    </row>
    <row r="6" s="329" customFormat="1" ht="16.5" customHeight="1">
      <c r="I6" s="377"/>
    </row>
    <row r="7" spans="2:9" s="348" customFormat="1" ht="16.5" customHeight="1">
      <c r="B7" s="1829" t="s">
        <v>1</v>
      </c>
      <c r="C7" s="1829"/>
      <c r="D7" s="1829"/>
      <c r="E7" s="1829"/>
      <c r="F7" s="1829"/>
      <c r="G7" s="1829"/>
      <c r="H7" s="1829"/>
      <c r="I7" s="1829"/>
    </row>
    <row r="8" spans="2:97" s="417" customFormat="1" ht="16.5" customHeight="1">
      <c r="B8" s="1831" t="s">
        <v>122</v>
      </c>
      <c r="C8" s="1831"/>
      <c r="D8" s="1831"/>
      <c r="E8" s="1831"/>
      <c r="F8" s="1831"/>
      <c r="G8" s="1831"/>
      <c r="H8" s="1831"/>
      <c r="I8" s="1831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</row>
    <row r="9" spans="2:99" s="420" customFormat="1" ht="16.5" customHeight="1">
      <c r="B9" s="421" t="s">
        <v>351</v>
      </c>
      <c r="C9" s="422" t="s">
        <v>332</v>
      </c>
      <c r="D9" s="484"/>
      <c r="E9" s="484"/>
      <c r="F9" s="484"/>
      <c r="G9" s="484"/>
      <c r="H9" s="484"/>
      <c r="I9" s="484"/>
      <c r="J9" s="484"/>
      <c r="K9" s="484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</row>
    <row r="10" spans="2:99" s="420" customFormat="1" ht="16.5" customHeight="1">
      <c r="B10" s="421" t="s">
        <v>351</v>
      </c>
      <c r="C10" s="422" t="s">
        <v>235</v>
      </c>
      <c r="D10" s="484"/>
      <c r="E10" s="484"/>
      <c r="F10" s="484"/>
      <c r="G10" s="484"/>
      <c r="H10" s="484"/>
      <c r="I10" s="484"/>
      <c r="J10" s="484"/>
      <c r="K10" s="484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/>
      <c r="CU10" s="492"/>
    </row>
    <row r="11" spans="2:99" s="420" customFormat="1" ht="16.5" customHeight="1">
      <c r="B11" s="421" t="s">
        <v>351</v>
      </c>
      <c r="C11" s="422" t="s">
        <v>7</v>
      </c>
      <c r="D11" s="484"/>
      <c r="E11" s="484"/>
      <c r="F11" s="484"/>
      <c r="G11" s="484"/>
      <c r="H11" s="484"/>
      <c r="I11" s="484"/>
      <c r="J11" s="484"/>
      <c r="K11" s="484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</row>
    <row r="12" spans="1:9" s="374" customFormat="1" ht="16.5" customHeight="1">
      <c r="A12" s="371"/>
      <c r="B12" s="372"/>
      <c r="C12" s="372"/>
      <c r="D12" s="373"/>
      <c r="E12" s="373"/>
      <c r="F12" s="373"/>
      <c r="G12" s="373"/>
      <c r="H12" s="373"/>
      <c r="I12" s="373"/>
    </row>
    <row r="13" spans="1:10" s="3" customFormat="1" ht="16.5" customHeight="1">
      <c r="A13" s="48"/>
      <c r="B13" s="1827" t="s">
        <v>740</v>
      </c>
      <c r="C13" s="1827"/>
      <c r="D13" s="1827"/>
      <c r="E13" s="1827"/>
      <c r="F13" s="1827"/>
      <c r="G13" s="1827"/>
      <c r="H13" s="1827"/>
      <c r="I13" s="1827"/>
      <c r="J13" s="2"/>
    </row>
    <row r="14" spans="3:10" s="25" customFormat="1" ht="16.5" customHeight="1">
      <c r="C14" s="380"/>
      <c r="D14" s="381"/>
      <c r="E14" s="381"/>
      <c r="F14" s="381"/>
      <c r="G14" s="381"/>
      <c r="H14" s="1817" t="s">
        <v>32</v>
      </c>
      <c r="I14" s="1817"/>
      <c r="J14" s="382"/>
    </row>
    <row r="15" spans="3:9" s="277" customFormat="1" ht="16.5" customHeight="1">
      <c r="C15" s="282">
        <v>1</v>
      </c>
      <c r="D15" s="278" t="s">
        <v>348</v>
      </c>
      <c r="E15" s="283" t="s">
        <v>415</v>
      </c>
      <c r="F15" s="20" t="s">
        <v>349</v>
      </c>
      <c r="G15" s="20" t="s">
        <v>350</v>
      </c>
      <c r="H15" s="279">
        <v>1</v>
      </c>
      <c r="I15" s="276">
        <f>TIME(10,30,0)</f>
        <v>0.4375</v>
      </c>
    </row>
    <row r="16" spans="3:9" s="23" customFormat="1" ht="16.5" customHeight="1">
      <c r="C16" s="19">
        <v>1.1</v>
      </c>
      <c r="D16" s="24" t="s">
        <v>348</v>
      </c>
      <c r="E16" s="22" t="s">
        <v>424</v>
      </c>
      <c r="F16" s="22" t="s">
        <v>349</v>
      </c>
      <c r="G16" s="22" t="s">
        <v>426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84" t="s">
        <v>164</v>
      </c>
      <c r="D17" s="21" t="s">
        <v>348</v>
      </c>
      <c r="E17" s="541" t="s">
        <v>154</v>
      </c>
      <c r="F17" s="223" t="s">
        <v>349</v>
      </c>
      <c r="G17" s="223" t="s">
        <v>350</v>
      </c>
      <c r="H17" s="285"/>
      <c r="I17" s="286"/>
    </row>
    <row r="18" spans="3:9" s="25" customFormat="1" ht="16.5" customHeight="1">
      <c r="C18" s="26" t="s">
        <v>165</v>
      </c>
      <c r="D18" s="25" t="s">
        <v>348</v>
      </c>
      <c r="E18" s="493" t="s">
        <v>212</v>
      </c>
      <c r="F18" s="78" t="s">
        <v>349</v>
      </c>
      <c r="G18" s="79" t="s">
        <v>86</v>
      </c>
      <c r="H18" s="56"/>
      <c r="I18" s="67"/>
    </row>
    <row r="19" spans="3:9" s="21" customFormat="1" ht="16.5" customHeight="1">
      <c r="C19" s="284" t="s">
        <v>166</v>
      </c>
      <c r="D19" s="21" t="s">
        <v>348</v>
      </c>
      <c r="E19" s="223" t="s">
        <v>240</v>
      </c>
      <c r="F19" s="223" t="s">
        <v>349</v>
      </c>
      <c r="G19" s="223" t="s">
        <v>423</v>
      </c>
      <c r="H19" s="285"/>
      <c r="I19" s="286"/>
    </row>
    <row r="20" spans="3:9" s="23" customFormat="1" ht="16.5" customHeight="1">
      <c r="C20" s="19">
        <v>2</v>
      </c>
      <c r="D20" s="24" t="s">
        <v>348</v>
      </c>
      <c r="E20" s="12" t="s">
        <v>408</v>
      </c>
      <c r="F20" s="22" t="s">
        <v>349</v>
      </c>
      <c r="G20" s="22" t="s">
        <v>350</v>
      </c>
      <c r="H20" s="58">
        <v>2</v>
      </c>
      <c r="I20" s="66">
        <f>I16+TIME(0,H16,0)</f>
        <v>0.44166666666666665</v>
      </c>
    </row>
    <row r="21" spans="3:9" s="277" customFormat="1" ht="16.5" customHeight="1">
      <c r="C21" s="27"/>
      <c r="D21" s="278"/>
      <c r="E21" s="223"/>
      <c r="F21" s="20"/>
      <c r="G21" s="20"/>
      <c r="H21" s="279"/>
      <c r="I21" s="281"/>
    </row>
    <row r="22" spans="3:9" s="13" customFormat="1" ht="16.5" customHeight="1">
      <c r="C22" s="34">
        <v>3</v>
      </c>
      <c r="D22" s="31" t="s">
        <v>412</v>
      </c>
      <c r="E22" s="14" t="s">
        <v>326</v>
      </c>
      <c r="F22" s="12"/>
      <c r="G22" s="137"/>
      <c r="H22" s="57"/>
      <c r="I22" s="64"/>
    </row>
    <row r="23" spans="3:9" s="582" customFormat="1" ht="16.5" customHeight="1">
      <c r="C23" s="583">
        <v>3.1</v>
      </c>
      <c r="D23" s="584" t="s">
        <v>412</v>
      </c>
      <c r="E23" s="585" t="s">
        <v>328</v>
      </c>
      <c r="F23" s="84"/>
      <c r="G23" s="586"/>
      <c r="H23" s="85">
        <v>15</v>
      </c>
      <c r="I23" s="587">
        <f>I20+TIME(0,H20,0)</f>
        <v>0.44305555555555554</v>
      </c>
    </row>
    <row r="24" spans="3:9" s="140" customFormat="1" ht="16.5" customHeight="1">
      <c r="C24" s="19" t="s">
        <v>59</v>
      </c>
      <c r="D24" s="6" t="s">
        <v>412</v>
      </c>
      <c r="E24" s="496" t="s">
        <v>145</v>
      </c>
      <c r="F24" s="227" t="s">
        <v>351</v>
      </c>
      <c r="G24" s="24" t="s">
        <v>421</v>
      </c>
      <c r="H24" s="56"/>
      <c r="I24" s="228" t="s">
        <v>323</v>
      </c>
    </row>
    <row r="25" spans="3:9" s="588" customFormat="1" ht="16.5" customHeight="1">
      <c r="C25" s="589" t="s">
        <v>60</v>
      </c>
      <c r="D25" s="82" t="s">
        <v>412</v>
      </c>
      <c r="E25" s="590" t="s">
        <v>153</v>
      </c>
      <c r="F25" s="591" t="s">
        <v>351</v>
      </c>
      <c r="G25" s="592" t="s">
        <v>729</v>
      </c>
      <c r="H25" s="593"/>
      <c r="I25" s="594"/>
    </row>
    <row r="26" spans="1:9" s="140" customFormat="1" ht="16.5" customHeight="1">
      <c r="A26" s="140" t="s">
        <v>139</v>
      </c>
      <c r="C26" s="19" t="s">
        <v>61</v>
      </c>
      <c r="D26" s="6" t="s">
        <v>412</v>
      </c>
      <c r="E26" s="496" t="s">
        <v>141</v>
      </c>
      <c r="F26" s="227" t="s">
        <v>351</v>
      </c>
      <c r="G26" s="552" t="s">
        <v>140</v>
      </c>
      <c r="H26" s="56"/>
      <c r="I26" s="228" t="s">
        <v>323</v>
      </c>
    </row>
    <row r="27" spans="3:9" s="808" customFormat="1" ht="16.5" customHeight="1">
      <c r="C27" s="27" t="s">
        <v>62</v>
      </c>
      <c r="D27" s="263" t="s">
        <v>412</v>
      </c>
      <c r="E27" s="1132" t="s">
        <v>146</v>
      </c>
      <c r="F27" s="1133" t="s">
        <v>351</v>
      </c>
      <c r="G27" s="876" t="s">
        <v>148</v>
      </c>
      <c r="H27" s="285"/>
      <c r="I27" s="1134" t="s">
        <v>323</v>
      </c>
    </row>
    <row r="28" spans="3:9" s="10" customFormat="1" ht="16.5" customHeight="1">
      <c r="C28" s="34">
        <v>3.2</v>
      </c>
      <c r="D28" s="6" t="s">
        <v>412</v>
      </c>
      <c r="E28" s="15" t="s">
        <v>327</v>
      </c>
      <c r="F28" s="12"/>
      <c r="G28" s="137"/>
      <c r="H28" s="57">
        <v>15</v>
      </c>
      <c r="I28" s="64">
        <f>I23+TIME(0,H23,0)</f>
        <v>0.4534722222222222</v>
      </c>
    </row>
    <row r="29" spans="3:9" s="808" customFormat="1" ht="16.5" customHeight="1">
      <c r="C29" s="27" t="s">
        <v>63</v>
      </c>
      <c r="D29" s="263" t="s">
        <v>412</v>
      </c>
      <c r="E29" s="1132" t="s">
        <v>144</v>
      </c>
      <c r="F29" s="1133" t="s">
        <v>351</v>
      </c>
      <c r="G29" s="1135" t="s">
        <v>325</v>
      </c>
      <c r="H29" s="223"/>
      <c r="I29" s="1134" t="s">
        <v>323</v>
      </c>
    </row>
    <row r="30" spans="3:9" s="140" customFormat="1" ht="16.5" customHeight="1">
      <c r="C30" s="19" t="s">
        <v>64</v>
      </c>
      <c r="D30" s="274" t="s">
        <v>412</v>
      </c>
      <c r="E30" s="496" t="s">
        <v>147</v>
      </c>
      <c r="F30" s="227" t="s">
        <v>351</v>
      </c>
      <c r="G30" s="494" t="s">
        <v>11</v>
      </c>
      <c r="H30" s="12"/>
      <c r="I30" s="228" t="s">
        <v>323</v>
      </c>
    </row>
    <row r="31" spans="3:9" s="808" customFormat="1" ht="16.5" customHeight="1">
      <c r="C31" s="27" t="s">
        <v>65</v>
      </c>
      <c r="D31" s="263" t="s">
        <v>412</v>
      </c>
      <c r="E31" s="1132" t="s">
        <v>149</v>
      </c>
      <c r="F31" s="1133" t="s">
        <v>351</v>
      </c>
      <c r="G31" s="592" t="s">
        <v>729</v>
      </c>
      <c r="H31" s="223"/>
      <c r="I31" s="1134" t="s">
        <v>697</v>
      </c>
    </row>
    <row r="32" spans="3:9" s="140" customFormat="1" ht="16.5" customHeight="1">
      <c r="C32" s="19" t="s">
        <v>66</v>
      </c>
      <c r="D32" s="6" t="s">
        <v>412</v>
      </c>
      <c r="E32" s="496" t="s">
        <v>142</v>
      </c>
      <c r="F32" s="227" t="s">
        <v>351</v>
      </c>
      <c r="G32" s="494" t="s">
        <v>137</v>
      </c>
      <c r="H32" s="12"/>
      <c r="I32" s="228" t="s">
        <v>323</v>
      </c>
    </row>
    <row r="33" spans="3:9" s="808" customFormat="1" ht="16.5" customHeight="1">
      <c r="C33" s="27" t="s">
        <v>67</v>
      </c>
      <c r="D33" s="263" t="s">
        <v>412</v>
      </c>
      <c r="E33" s="1132" t="s">
        <v>143</v>
      </c>
      <c r="F33" s="1133" t="s">
        <v>351</v>
      </c>
      <c r="G33" s="1135" t="s">
        <v>138</v>
      </c>
      <c r="H33" s="223"/>
      <c r="I33" s="1134" t="s">
        <v>323</v>
      </c>
    </row>
    <row r="34" spans="3:9" s="140" customFormat="1" ht="16.5" customHeight="1">
      <c r="C34" s="34"/>
      <c r="D34" s="6"/>
      <c r="E34" s="496"/>
      <c r="F34" s="227"/>
      <c r="G34" s="494"/>
      <c r="H34" s="12"/>
      <c r="I34" s="228"/>
    </row>
    <row r="35" spans="3:9" s="21" customFormat="1" ht="16.5" customHeight="1">
      <c r="C35" s="271">
        <v>4</v>
      </c>
      <c r="D35" s="20"/>
      <c r="E35" s="808" t="s">
        <v>416</v>
      </c>
      <c r="F35" s="223"/>
      <c r="G35" s="223"/>
      <c r="H35" s="285">
        <v>41</v>
      </c>
      <c r="I35" s="281">
        <f>I28+TIME(0,H28,0)</f>
        <v>0.4638888888888889</v>
      </c>
    </row>
    <row r="36" spans="3:9" s="1237" customFormat="1" ht="16.5" customHeight="1">
      <c r="C36" s="1136">
        <v>4.1</v>
      </c>
      <c r="D36" s="1235"/>
      <c r="E36" s="1241"/>
      <c r="F36" s="1336"/>
      <c r="G36" s="1235"/>
      <c r="H36" s="1238"/>
      <c r="I36" s="1239"/>
    </row>
    <row r="37" spans="3:9" s="1337" customFormat="1" ht="16.5" customHeight="1">
      <c r="C37" s="792"/>
      <c r="D37" s="1236"/>
      <c r="E37" s="1338"/>
      <c r="F37" s="1339"/>
      <c r="G37" s="1236"/>
      <c r="H37" s="1340"/>
      <c r="I37" s="1341"/>
    </row>
    <row r="38" spans="2:9" s="273" customFormat="1" ht="16.5" customHeight="1">
      <c r="B38" s="273" t="s">
        <v>346</v>
      </c>
      <c r="C38" s="19">
        <v>5</v>
      </c>
      <c r="D38" s="22"/>
      <c r="E38" s="8" t="s">
        <v>417</v>
      </c>
      <c r="F38" s="8"/>
      <c r="G38" s="1074"/>
      <c r="H38" s="272">
        <v>41</v>
      </c>
      <c r="I38" s="66">
        <f>I35+TIME(0,H35,0)</f>
        <v>0.49236111111111114</v>
      </c>
    </row>
    <row r="39" spans="3:9" s="1337" customFormat="1" ht="16.5" customHeight="1">
      <c r="C39" s="1342">
        <v>5.1</v>
      </c>
      <c r="D39" s="1236"/>
      <c r="E39" s="1343"/>
      <c r="F39" s="1339"/>
      <c r="G39" s="1236"/>
      <c r="H39" s="1340"/>
      <c r="I39" s="1341"/>
    </row>
    <row r="40" spans="3:9" s="28" customFormat="1" ht="16.5" customHeight="1">
      <c r="C40" s="19"/>
      <c r="D40" s="22"/>
      <c r="E40" s="29"/>
      <c r="F40" s="22"/>
      <c r="G40" s="29"/>
      <c r="H40" s="54"/>
      <c r="I40" s="55"/>
    </row>
    <row r="41" spans="3:9" s="262" customFormat="1" ht="16.5" customHeight="1">
      <c r="C41" s="27">
        <v>6</v>
      </c>
      <c r="D41" s="263" t="s">
        <v>409</v>
      </c>
      <c r="E41" s="20" t="s">
        <v>425</v>
      </c>
      <c r="F41" s="264"/>
      <c r="G41" s="1240"/>
      <c r="H41" s="265">
        <v>0</v>
      </c>
      <c r="I41" s="226">
        <f>I38+TIME(0,H38,0)</f>
        <v>0.5208333333333334</v>
      </c>
    </row>
    <row r="42" spans="3:9" s="10" customFormat="1" ht="16.5" customHeight="1">
      <c r="C42" s="11"/>
      <c r="D42" s="12"/>
      <c r="F42" s="12"/>
      <c r="G42" s="14"/>
      <c r="H42" s="57"/>
      <c r="I42" s="1344"/>
    </row>
    <row r="43" spans="3:9" s="221" customFormat="1" ht="16.5" customHeight="1">
      <c r="C43" s="222"/>
      <c r="D43" s="223"/>
      <c r="E43" s="224" t="s">
        <v>413</v>
      </c>
      <c r="H43" s="225">
        <v>60</v>
      </c>
      <c r="I43" s="226">
        <f>I41+TIME(0,H41,0)</f>
        <v>0.5208333333333334</v>
      </c>
    </row>
    <row r="44" spans="3:9" s="10" customFormat="1" ht="16.5" customHeight="1">
      <c r="C44" s="16"/>
      <c r="D44" s="12"/>
      <c r="E44" s="13"/>
      <c r="H44" s="65"/>
      <c r="I44" s="64"/>
    </row>
    <row r="45" spans="3:9" s="221" customFormat="1" ht="16.5" customHeight="1">
      <c r="C45" s="222"/>
      <c r="D45" s="223"/>
      <c r="E45" s="224" t="s">
        <v>198</v>
      </c>
      <c r="H45" s="225"/>
      <c r="I45" s="226">
        <f>I43+TIME(0,H43,0)</f>
        <v>0.5625</v>
      </c>
    </row>
    <row r="46" spans="3:9" s="10" customFormat="1" ht="16.5" customHeight="1">
      <c r="C46" s="16"/>
      <c r="D46" s="12"/>
      <c r="E46" s="13"/>
      <c r="H46" s="65"/>
      <c r="I46" s="64"/>
    </row>
    <row r="47" spans="1:9" s="46" customFormat="1" ht="16.5" customHeight="1" thickBot="1">
      <c r="A47" s="45"/>
      <c r="B47" s="1825" t="s">
        <v>346</v>
      </c>
      <c r="C47" s="1825"/>
      <c r="D47" s="1825"/>
      <c r="E47" s="1825"/>
      <c r="F47" s="1825"/>
      <c r="G47" s="1825"/>
      <c r="H47" s="1825"/>
      <c r="I47" s="1825"/>
    </row>
    <row r="48" spans="1:9" s="1" customFormat="1" ht="16.5" customHeight="1" thickBot="1">
      <c r="A48" s="47"/>
      <c r="B48" s="1482" t="str">
        <f>$B$2</f>
        <v>PLENARY</v>
      </c>
      <c r="C48" s="1483"/>
      <c r="D48" s="1826" t="str">
        <f>D2</f>
        <v>84th IEEE 802.11 WIRELESS LOCAL AREA NETWORKS SESSION</v>
      </c>
      <c r="E48" s="1826"/>
      <c r="F48" s="1826"/>
      <c r="G48" s="1826"/>
      <c r="H48" s="1826"/>
      <c r="I48" s="1826"/>
    </row>
    <row r="49" spans="1:9" s="1" customFormat="1" ht="16.5" customHeight="1">
      <c r="A49" s="47"/>
      <c r="B49" s="1478" t="str">
        <f>'802.11 Cover'!$C$4</f>
        <v>R2</v>
      </c>
      <c r="C49" s="1479"/>
      <c r="D49" s="1431" t="str">
        <f>D3</f>
        <v>Hilton in WALT DISNEY WORLD Resort, 1751 Hotel Plaza Boulevard, Lake Buena Vista, FL 32830, USA.</v>
      </c>
      <c r="E49" s="1431"/>
      <c r="F49" s="1431"/>
      <c r="G49" s="1431"/>
      <c r="H49" s="1431"/>
      <c r="I49" s="1431"/>
    </row>
    <row r="50" spans="1:9" s="1" customFormat="1" ht="16.5" customHeight="1" thickBot="1">
      <c r="A50" s="47"/>
      <c r="B50" s="1480"/>
      <c r="C50" s="1481"/>
      <c r="D50" s="1430" t="str">
        <f>D4</f>
        <v>March 14th-19th, 2004</v>
      </c>
      <c r="E50" s="1431"/>
      <c r="F50" s="1431"/>
      <c r="G50" s="1431"/>
      <c r="H50" s="1431"/>
      <c r="I50" s="1431"/>
    </row>
    <row r="51" spans="1:9" s="1" customFormat="1" ht="16.5" customHeight="1">
      <c r="A51" s="47"/>
      <c r="B51" s="491"/>
      <c r="C51" s="491"/>
      <c r="D51" s="86"/>
      <c r="E51" s="86"/>
      <c r="F51" s="86"/>
      <c r="G51" s="86"/>
      <c r="H51" s="86"/>
      <c r="I51" s="86"/>
    </row>
    <row r="52" spans="1:9" s="374" customFormat="1" ht="16.5" customHeight="1">
      <c r="A52" s="371"/>
      <c r="B52" s="373"/>
      <c r="C52" s="373"/>
      <c r="D52" s="373"/>
      <c r="E52" s="373"/>
      <c r="F52" s="373"/>
      <c r="G52" s="373"/>
      <c r="H52" s="373"/>
      <c r="I52" s="373"/>
    </row>
    <row r="53" spans="1:10" s="3" customFormat="1" ht="16.5" customHeight="1">
      <c r="A53" s="48"/>
      <c r="B53" s="1827" t="s">
        <v>741</v>
      </c>
      <c r="C53" s="1827"/>
      <c r="D53" s="1827"/>
      <c r="E53" s="1827"/>
      <c r="F53" s="1827"/>
      <c r="G53" s="1827"/>
      <c r="H53" s="1827"/>
      <c r="I53" s="1827"/>
      <c r="J53" s="2"/>
    </row>
    <row r="54" spans="3:10" s="25" customFormat="1" ht="16.5" customHeight="1">
      <c r="C54" s="380"/>
      <c r="D54" s="381"/>
      <c r="E54" s="381"/>
      <c r="F54" s="381"/>
      <c r="G54" s="381"/>
      <c r="H54" s="1817" t="s">
        <v>32</v>
      </c>
      <c r="I54" s="1817"/>
      <c r="J54" s="382"/>
    </row>
    <row r="55" spans="3:9" s="30" customFormat="1" ht="16.5" customHeight="1">
      <c r="C55" s="27">
        <v>1</v>
      </c>
      <c r="D55" s="21" t="s">
        <v>348</v>
      </c>
      <c r="E55" s="20" t="s">
        <v>415</v>
      </c>
      <c r="F55" s="20" t="s">
        <v>349</v>
      </c>
      <c r="G55" s="20" t="s">
        <v>350</v>
      </c>
      <c r="H55" s="60">
        <v>1</v>
      </c>
      <c r="I55" s="68">
        <f>TIME(8,0,0)</f>
        <v>0.3333333333333333</v>
      </c>
    </row>
    <row r="56" spans="3:9" s="28" customFormat="1" ht="16.5" customHeight="1">
      <c r="C56" s="19">
        <v>2</v>
      </c>
      <c r="D56" s="25" t="s">
        <v>348</v>
      </c>
      <c r="E56" s="22" t="s">
        <v>155</v>
      </c>
      <c r="F56" s="22" t="s">
        <v>349</v>
      </c>
      <c r="G56" s="22" t="s">
        <v>350</v>
      </c>
      <c r="H56" s="54">
        <v>2</v>
      </c>
      <c r="I56" s="55">
        <f>I55+TIME(0,H55,0)</f>
        <v>0.33402777777777776</v>
      </c>
    </row>
    <row r="57" spans="3:9" s="30" customFormat="1" ht="16.5" customHeight="1">
      <c r="C57" s="27">
        <v>3</v>
      </c>
      <c r="D57" s="21" t="s">
        <v>348</v>
      </c>
      <c r="E57" s="20" t="s">
        <v>424</v>
      </c>
      <c r="F57" s="20" t="s">
        <v>349</v>
      </c>
      <c r="G57" s="20" t="s">
        <v>350</v>
      </c>
      <c r="H57" s="60">
        <v>4</v>
      </c>
      <c r="I57" s="68">
        <f>I56+TIME(0,H56,0)</f>
        <v>0.33541666666666664</v>
      </c>
    </row>
    <row r="58" spans="3:9" s="28" customFormat="1" ht="16.5" customHeight="1">
      <c r="C58" s="32">
        <v>3.1</v>
      </c>
      <c r="D58" s="25" t="s">
        <v>348</v>
      </c>
      <c r="E58" s="536" t="s">
        <v>246</v>
      </c>
      <c r="F58" s="74" t="s">
        <v>349</v>
      </c>
      <c r="G58" s="75" t="s">
        <v>244</v>
      </c>
      <c r="H58" s="1819" t="s">
        <v>730</v>
      </c>
      <c r="I58" s="1820"/>
    </row>
    <row r="59" spans="3:9" s="30" customFormat="1" ht="16.5" customHeight="1">
      <c r="C59" s="33">
        <v>3.2</v>
      </c>
      <c r="D59" s="21" t="s">
        <v>348</v>
      </c>
      <c r="E59" s="537" t="s">
        <v>248</v>
      </c>
      <c r="F59" s="72" t="s">
        <v>349</v>
      </c>
      <c r="G59" s="73" t="s">
        <v>354</v>
      </c>
      <c r="H59" s="1821"/>
      <c r="I59" s="1822"/>
    </row>
    <row r="60" spans="3:9" s="28" customFormat="1" ht="16.5" customHeight="1">
      <c r="C60" s="32">
        <v>3.3</v>
      </c>
      <c r="D60" s="25" t="s">
        <v>348</v>
      </c>
      <c r="E60" s="538" t="s">
        <v>247</v>
      </c>
      <c r="F60" s="76" t="s">
        <v>349</v>
      </c>
      <c r="G60" s="77" t="s">
        <v>354</v>
      </c>
      <c r="H60" s="1821"/>
      <c r="I60" s="1822"/>
    </row>
    <row r="61" spans="3:9" s="30" customFormat="1" ht="16.5" customHeight="1">
      <c r="C61" s="33">
        <v>3.4</v>
      </c>
      <c r="D61" s="21" t="s">
        <v>348</v>
      </c>
      <c r="E61" s="537" t="s">
        <v>241</v>
      </c>
      <c r="F61" s="72" t="s">
        <v>349</v>
      </c>
      <c r="G61" s="73" t="s">
        <v>245</v>
      </c>
      <c r="H61" s="1821"/>
      <c r="I61" s="1822"/>
    </row>
    <row r="62" spans="3:9" s="28" customFormat="1" ht="16.5" customHeight="1">
      <c r="C62" s="32">
        <v>3.5</v>
      </c>
      <c r="D62" s="25" t="s">
        <v>348</v>
      </c>
      <c r="E62" s="539" t="s">
        <v>242</v>
      </c>
      <c r="F62" s="129" t="s">
        <v>349</v>
      </c>
      <c r="G62" s="130" t="s">
        <v>354</v>
      </c>
      <c r="H62" s="1823"/>
      <c r="I62" s="1824"/>
    </row>
    <row r="63" spans="3:9" s="30" customFormat="1" ht="16.5" customHeight="1">
      <c r="C63" s="33">
        <v>3.6</v>
      </c>
      <c r="D63" s="21" t="s">
        <v>348</v>
      </c>
      <c r="E63" s="497" t="s">
        <v>311</v>
      </c>
      <c r="F63" s="223" t="s">
        <v>349</v>
      </c>
      <c r="G63" s="223" t="s">
        <v>551</v>
      </c>
      <c r="H63" s="540"/>
      <c r="I63" s="540"/>
    </row>
    <row r="64" spans="3:9" s="25" customFormat="1" ht="16.5" customHeight="1">
      <c r="C64" s="26">
        <v>3.7</v>
      </c>
      <c r="D64" s="25" t="s">
        <v>348</v>
      </c>
      <c r="E64" s="15" t="s">
        <v>154</v>
      </c>
      <c r="F64" s="12" t="s">
        <v>349</v>
      </c>
      <c r="G64" s="12" t="s">
        <v>350</v>
      </c>
      <c r="H64" s="56"/>
      <c r="I64" s="67"/>
    </row>
    <row r="65" spans="3:9" s="1118" customFormat="1" ht="16.5" customHeight="1">
      <c r="C65" s="1119">
        <v>3.8</v>
      </c>
      <c r="D65" s="1118" t="s">
        <v>348</v>
      </c>
      <c r="E65" s="1120"/>
      <c r="F65" s="1121"/>
      <c r="G65" s="1121"/>
      <c r="H65" s="1122"/>
      <c r="I65" s="1123"/>
    </row>
    <row r="66" spans="3:9" s="28" customFormat="1" ht="16.5" customHeight="1">
      <c r="C66" s="19"/>
      <c r="D66" s="22" t="s">
        <v>418</v>
      </c>
      <c r="E66" s="22"/>
      <c r="F66" s="22"/>
      <c r="G66" s="22"/>
      <c r="H66" s="54"/>
      <c r="I66" s="55"/>
    </row>
    <row r="67" spans="3:9" s="596" customFormat="1" ht="16.5" customHeight="1">
      <c r="C67" s="589"/>
      <c r="D67" s="928"/>
      <c r="E67" s="928"/>
      <c r="F67" s="928"/>
      <c r="G67" s="928"/>
      <c r="H67" s="1124"/>
      <c r="I67" s="1125"/>
    </row>
    <row r="68" spans="3:9" s="10" customFormat="1" ht="16.5" customHeight="1">
      <c r="C68" s="11">
        <v>4</v>
      </c>
      <c r="D68" s="6"/>
      <c r="E68" s="14" t="s">
        <v>274</v>
      </c>
      <c r="F68" s="12"/>
      <c r="G68" s="12"/>
      <c r="H68" s="57"/>
      <c r="I68" s="64"/>
    </row>
    <row r="69" spans="3:9" s="596" customFormat="1" ht="16.5" customHeight="1">
      <c r="C69" s="589">
        <v>4.1</v>
      </c>
      <c r="D69" s="928" t="s">
        <v>411</v>
      </c>
      <c r="E69" s="584" t="s">
        <v>300</v>
      </c>
      <c r="F69" s="928" t="s">
        <v>351</v>
      </c>
      <c r="G69" s="928" t="s">
        <v>423</v>
      </c>
      <c r="H69" s="1124">
        <v>4</v>
      </c>
      <c r="I69" s="1125">
        <f>I57+TIME(0,H57,0)</f>
        <v>0.3381944444444444</v>
      </c>
    </row>
    <row r="70" spans="3:9" s="4" customFormat="1" ht="16.5" customHeight="1">
      <c r="C70" s="5">
        <v>4.2</v>
      </c>
      <c r="D70" s="6" t="s">
        <v>412</v>
      </c>
      <c r="E70" s="8" t="s">
        <v>99</v>
      </c>
      <c r="F70" s="8"/>
      <c r="G70" s="8"/>
      <c r="H70" s="63"/>
      <c r="I70" s="64"/>
    </row>
    <row r="71" spans="3:9" s="596" customFormat="1" ht="16.5" customHeight="1">
      <c r="C71" s="583" t="s">
        <v>427</v>
      </c>
      <c r="D71" s="584" t="s">
        <v>412</v>
      </c>
      <c r="E71" s="1127" t="s">
        <v>430</v>
      </c>
      <c r="F71" s="584" t="s">
        <v>351</v>
      </c>
      <c r="G71" s="584" t="s">
        <v>420</v>
      </c>
      <c r="H71" s="1128">
        <v>4</v>
      </c>
      <c r="I71" s="1125">
        <f>I69+TIME(0,H69,0)</f>
        <v>0.3409722222222222</v>
      </c>
    </row>
    <row r="72" spans="3:9" s="28" customFormat="1" ht="16.5" customHeight="1">
      <c r="C72" s="35" t="s">
        <v>428</v>
      </c>
      <c r="D72" s="31" t="s">
        <v>412</v>
      </c>
      <c r="E72" s="495" t="s">
        <v>43</v>
      </c>
      <c r="F72" s="31" t="s">
        <v>351</v>
      </c>
      <c r="G72" s="31" t="s">
        <v>421</v>
      </c>
      <c r="H72" s="59">
        <v>4</v>
      </c>
      <c r="I72" s="55">
        <f aca="true" t="shared" si="0" ref="I72:I86">I71+TIME(0,H71,0)</f>
        <v>0.34374999999999994</v>
      </c>
    </row>
    <row r="73" spans="3:9" s="81" customFormat="1" ht="16.5" customHeight="1">
      <c r="C73" s="1126" t="s">
        <v>429</v>
      </c>
      <c r="D73" s="82" t="s">
        <v>412</v>
      </c>
      <c r="E73" s="1117" t="s">
        <v>15</v>
      </c>
      <c r="F73" s="929" t="s">
        <v>349</v>
      </c>
      <c r="G73" s="82" t="s">
        <v>329</v>
      </c>
      <c r="H73" s="1128">
        <v>4</v>
      </c>
      <c r="I73" s="1125">
        <f t="shared" si="0"/>
        <v>0.3465277777777777</v>
      </c>
    </row>
    <row r="74" spans="3:9" s="4" customFormat="1" ht="16.5" customHeight="1">
      <c r="C74" s="5" t="s">
        <v>431</v>
      </c>
      <c r="D74" s="6" t="s">
        <v>412</v>
      </c>
      <c r="E74" s="7" t="s">
        <v>16</v>
      </c>
      <c r="F74" s="8" t="s">
        <v>349</v>
      </c>
      <c r="G74" s="6" t="s">
        <v>52</v>
      </c>
      <c r="H74" s="59">
        <v>4</v>
      </c>
      <c r="I74" s="55">
        <f t="shared" si="0"/>
        <v>0.3493055555555555</v>
      </c>
    </row>
    <row r="75" spans="3:9" s="81" customFormat="1" ht="16.5" customHeight="1">
      <c r="C75" s="1129" t="s">
        <v>432</v>
      </c>
      <c r="D75" s="82" t="s">
        <v>412</v>
      </c>
      <c r="E75" s="1117" t="s">
        <v>394</v>
      </c>
      <c r="F75" s="929" t="s">
        <v>349</v>
      </c>
      <c r="G75" s="82" t="s">
        <v>128</v>
      </c>
      <c r="H75" s="1128">
        <v>4</v>
      </c>
      <c r="I75" s="1125">
        <f t="shared" si="0"/>
        <v>0.35208333333333325</v>
      </c>
    </row>
    <row r="76" spans="3:9" s="4" customFormat="1" ht="16.5" customHeight="1">
      <c r="C76" s="5" t="s">
        <v>433</v>
      </c>
      <c r="D76" s="6" t="s">
        <v>412</v>
      </c>
      <c r="E76" s="7" t="s">
        <v>25</v>
      </c>
      <c r="F76" s="8" t="s">
        <v>349</v>
      </c>
      <c r="G76" s="6" t="s">
        <v>736</v>
      </c>
      <c r="H76" s="59">
        <v>4</v>
      </c>
      <c r="I76" s="55">
        <f t="shared" si="0"/>
        <v>0.354861111111111</v>
      </c>
    </row>
    <row r="77" spans="3:9" s="596" customFormat="1" ht="16.5" customHeight="1">
      <c r="C77" s="1126" t="s">
        <v>29</v>
      </c>
      <c r="D77" s="584" t="s">
        <v>412</v>
      </c>
      <c r="E77" s="1130" t="s">
        <v>309</v>
      </c>
      <c r="F77" s="584" t="s">
        <v>351</v>
      </c>
      <c r="G77" s="584" t="s">
        <v>331</v>
      </c>
      <c r="H77" s="1128">
        <v>4</v>
      </c>
      <c r="I77" s="1125">
        <f>I76+TIME(0,H76,0)</f>
        <v>0.3576388888888888</v>
      </c>
    </row>
    <row r="78" spans="3:9" s="28" customFormat="1" ht="16.5" customHeight="1">
      <c r="C78" s="34" t="s">
        <v>217</v>
      </c>
      <c r="D78" s="31" t="s">
        <v>412</v>
      </c>
      <c r="E78" s="7" t="s">
        <v>337</v>
      </c>
      <c r="F78" s="8" t="s">
        <v>349</v>
      </c>
      <c r="G78" s="6" t="s">
        <v>322</v>
      </c>
      <c r="H78" s="59">
        <v>4</v>
      </c>
      <c r="I78" s="55">
        <f t="shared" si="0"/>
        <v>0.36041666666666655</v>
      </c>
    </row>
    <row r="79" spans="2:9" s="81" customFormat="1" ht="16.5" customHeight="1">
      <c r="B79" s="1073"/>
      <c r="C79" s="1126" t="s">
        <v>318</v>
      </c>
      <c r="D79" s="82" t="s">
        <v>412</v>
      </c>
      <c r="E79" s="1117" t="s">
        <v>546</v>
      </c>
      <c r="F79" s="929" t="s">
        <v>349</v>
      </c>
      <c r="G79" s="82" t="s">
        <v>636</v>
      </c>
      <c r="H79" s="1072">
        <v>4</v>
      </c>
      <c r="I79" s="1125">
        <f t="shared" si="0"/>
        <v>0.3631944444444443</v>
      </c>
    </row>
    <row r="80" spans="2:9" s="4" customFormat="1" ht="16.5" customHeight="1">
      <c r="B80" s="16"/>
      <c r="C80" s="5" t="s">
        <v>87</v>
      </c>
      <c r="D80" s="6" t="s">
        <v>412</v>
      </c>
      <c r="E80" s="7" t="s">
        <v>643</v>
      </c>
      <c r="F80" s="8" t="s">
        <v>349</v>
      </c>
      <c r="G80" s="6" t="s">
        <v>734</v>
      </c>
      <c r="H80" s="63">
        <v>4</v>
      </c>
      <c r="I80" s="55">
        <f>I79+TIME(0,H79,0)</f>
        <v>0.3659722222222221</v>
      </c>
    </row>
    <row r="81" spans="2:9" s="262" customFormat="1" ht="16.5" customHeight="1">
      <c r="B81" s="222"/>
      <c r="C81" s="266" t="s">
        <v>452</v>
      </c>
      <c r="D81" s="263" t="s">
        <v>412</v>
      </c>
      <c r="E81" s="269" t="s">
        <v>754</v>
      </c>
      <c r="F81" s="264" t="s">
        <v>349</v>
      </c>
      <c r="G81" s="263" t="s">
        <v>539</v>
      </c>
      <c r="H81" s="265">
        <v>4</v>
      </c>
      <c r="I81" s="68">
        <f>I80+TIME(0,H80,0)</f>
        <v>0.36874999999999986</v>
      </c>
    </row>
    <row r="82" spans="2:9" s="4" customFormat="1" ht="16.5" customHeight="1">
      <c r="B82" s="16"/>
      <c r="C82" s="5" t="s">
        <v>547</v>
      </c>
      <c r="D82" s="6" t="s">
        <v>412</v>
      </c>
      <c r="E82" s="7" t="s">
        <v>642</v>
      </c>
      <c r="F82" s="8" t="s">
        <v>349</v>
      </c>
      <c r="G82" s="6" t="s">
        <v>735</v>
      </c>
      <c r="H82" s="63">
        <v>4</v>
      </c>
      <c r="I82" s="55">
        <f>I81+TIME(0,H81,0)</f>
        <v>0.3715277777777776</v>
      </c>
    </row>
    <row r="83" spans="3:9" s="21" customFormat="1" ht="16.5" customHeight="1">
      <c r="C83" s="282" t="s">
        <v>644</v>
      </c>
      <c r="D83" s="223" t="s">
        <v>412</v>
      </c>
      <c r="E83" s="1311" t="s">
        <v>441</v>
      </c>
      <c r="F83" s="223" t="s">
        <v>351</v>
      </c>
      <c r="G83" s="223" t="s">
        <v>150</v>
      </c>
      <c r="H83" s="289">
        <v>4</v>
      </c>
      <c r="I83" s="68">
        <f t="shared" si="0"/>
        <v>0.3743055555555554</v>
      </c>
    </row>
    <row r="84" spans="2:9" s="4" customFormat="1" ht="16.5" customHeight="1">
      <c r="B84" s="16"/>
      <c r="C84" s="16" t="s">
        <v>742</v>
      </c>
      <c r="D84" s="6" t="s">
        <v>412</v>
      </c>
      <c r="E84" s="7" t="s">
        <v>743</v>
      </c>
      <c r="F84" s="8" t="s">
        <v>349</v>
      </c>
      <c r="G84" s="6" t="s">
        <v>98</v>
      </c>
      <c r="H84" s="59">
        <v>4</v>
      </c>
      <c r="I84" s="64">
        <f>I83+TIME(0,H83,0)</f>
        <v>0.37708333333333316</v>
      </c>
    </row>
    <row r="85" spans="3:9" s="30" customFormat="1" ht="16.5" customHeight="1">
      <c r="C85" s="282">
        <v>4.3</v>
      </c>
      <c r="D85" s="280" t="s">
        <v>412</v>
      </c>
      <c r="E85" s="278" t="s">
        <v>301</v>
      </c>
      <c r="F85" s="280" t="s">
        <v>351</v>
      </c>
      <c r="G85" s="261" t="s">
        <v>195</v>
      </c>
      <c r="H85" s="289">
        <v>4</v>
      </c>
      <c r="I85" s="68">
        <f>I84+TIME(0,H84,0)</f>
        <v>0.3798611111111109</v>
      </c>
    </row>
    <row r="86" spans="3:9" s="28" customFormat="1" ht="16.5" customHeight="1">
      <c r="C86" s="34">
        <v>4.4</v>
      </c>
      <c r="D86" s="31" t="s">
        <v>412</v>
      </c>
      <c r="E86" s="24" t="s">
        <v>88</v>
      </c>
      <c r="F86" s="31" t="s">
        <v>351</v>
      </c>
      <c r="G86" s="6" t="s">
        <v>624</v>
      </c>
      <c r="H86" s="59">
        <v>4</v>
      </c>
      <c r="I86" s="55">
        <f t="shared" si="0"/>
        <v>0.3826388888888887</v>
      </c>
    </row>
    <row r="87" spans="3:9" s="30" customFormat="1" ht="16.5" customHeight="1">
      <c r="C87" s="282"/>
      <c r="D87" s="280"/>
      <c r="E87" s="280"/>
      <c r="F87" s="280"/>
      <c r="G87" s="263"/>
      <c r="H87" s="289"/>
      <c r="I87" s="68"/>
    </row>
    <row r="88" spans="3:9" s="23" customFormat="1" ht="16.5" customHeight="1">
      <c r="C88" s="19">
        <v>5</v>
      </c>
      <c r="D88" s="22"/>
      <c r="E88" s="22" t="s">
        <v>416</v>
      </c>
      <c r="F88" s="22"/>
      <c r="G88" s="22"/>
      <c r="H88" s="58"/>
      <c r="I88" s="66"/>
    </row>
    <row r="89" spans="3:9" s="795" customFormat="1" ht="16.5" customHeight="1">
      <c r="C89" s="796">
        <v>5.1</v>
      </c>
      <c r="D89" s="797"/>
      <c r="E89" s="1354" t="s">
        <v>317</v>
      </c>
      <c r="F89" s="798"/>
      <c r="G89" s="798"/>
      <c r="H89" s="799"/>
      <c r="I89" s="800"/>
    </row>
    <row r="90" spans="3:9" s="134" customFormat="1" ht="16.5" customHeight="1">
      <c r="C90" s="128" t="s">
        <v>206</v>
      </c>
      <c r="D90" s="132" t="s">
        <v>409</v>
      </c>
      <c r="E90" s="1137" t="s">
        <v>30</v>
      </c>
      <c r="F90" s="132" t="s">
        <v>349</v>
      </c>
      <c r="G90" s="135" t="s">
        <v>420</v>
      </c>
      <c r="H90" s="133">
        <v>9</v>
      </c>
      <c r="I90" s="801">
        <f>I86+TIME(0,H86,0)</f>
        <v>0.38541666666666646</v>
      </c>
    </row>
    <row r="91" spans="3:9" s="802" customFormat="1" ht="16.5" customHeight="1">
      <c r="C91" s="803" t="s">
        <v>454</v>
      </c>
      <c r="D91" s="804" t="s">
        <v>409</v>
      </c>
      <c r="E91" s="1138" t="s">
        <v>44</v>
      </c>
      <c r="F91" s="804" t="s">
        <v>349</v>
      </c>
      <c r="G91" s="806" t="s">
        <v>421</v>
      </c>
      <c r="H91" s="807">
        <v>9</v>
      </c>
      <c r="I91" s="785">
        <f>I90+TIME(0,H90,0)</f>
        <v>0.39166666666666644</v>
      </c>
    </row>
    <row r="92" spans="3:9" s="218" customFormat="1" ht="16.5" customHeight="1">
      <c r="C92" s="219" t="s">
        <v>207</v>
      </c>
      <c r="D92" s="145" t="s">
        <v>409</v>
      </c>
      <c r="E92" s="1139" t="s">
        <v>17</v>
      </c>
      <c r="F92" s="146" t="s">
        <v>349</v>
      </c>
      <c r="G92" s="145" t="s">
        <v>329</v>
      </c>
      <c r="H92" s="133">
        <v>9</v>
      </c>
      <c r="I92" s="144">
        <f>I91+TIME(0,H91,0)</f>
        <v>0.3979166666666664</v>
      </c>
    </row>
    <row r="93" spans="3:9" s="795" customFormat="1" ht="16.5" customHeight="1">
      <c r="C93" s="796" t="s">
        <v>208</v>
      </c>
      <c r="D93" s="797" t="s">
        <v>409</v>
      </c>
      <c r="E93" s="1140" t="s">
        <v>18</v>
      </c>
      <c r="F93" s="798" t="s">
        <v>349</v>
      </c>
      <c r="G93" s="797" t="s">
        <v>52</v>
      </c>
      <c r="H93" s="807">
        <v>9</v>
      </c>
      <c r="I93" s="800">
        <f>I92+TIME(0,H92,0)</f>
        <v>0.4041666666666664</v>
      </c>
    </row>
    <row r="94" spans="3:9" s="218" customFormat="1" ht="16.5" customHeight="1">
      <c r="C94" s="128" t="s">
        <v>50</v>
      </c>
      <c r="D94" s="145" t="s">
        <v>409</v>
      </c>
      <c r="E94" s="1139" t="s">
        <v>395</v>
      </c>
      <c r="F94" s="146" t="s">
        <v>349</v>
      </c>
      <c r="G94" s="145" t="s">
        <v>128</v>
      </c>
      <c r="H94" s="133">
        <v>9</v>
      </c>
      <c r="I94" s="144">
        <f>I93+TIME(0,H93,0)</f>
        <v>0.4104166666666664</v>
      </c>
    </row>
    <row r="95" spans="3:9" s="277" customFormat="1" ht="16.5" customHeight="1">
      <c r="C95" s="27"/>
      <c r="D95" s="20"/>
      <c r="E95" s="20"/>
      <c r="F95" s="20"/>
      <c r="G95" s="278"/>
      <c r="H95" s="279"/>
      <c r="I95" s="281"/>
    </row>
    <row r="96" spans="3:9" s="23" customFormat="1" ht="16.5" customHeight="1">
      <c r="C96" s="19"/>
      <c r="D96" s="22"/>
      <c r="E96" s="22" t="s">
        <v>132</v>
      </c>
      <c r="F96" s="22" t="s">
        <v>349</v>
      </c>
      <c r="G96" s="22" t="s">
        <v>350</v>
      </c>
      <c r="H96" s="58">
        <v>0</v>
      </c>
      <c r="I96" s="801">
        <f>I94+TIME(0,H94,0)</f>
        <v>0.41666666666666635</v>
      </c>
    </row>
    <row r="97" spans="3:9" s="277" customFormat="1" ht="16.5" customHeight="1">
      <c r="C97" s="27"/>
      <c r="D97" s="20"/>
      <c r="E97" s="20"/>
      <c r="F97" s="20"/>
      <c r="G97" s="20"/>
      <c r="H97" s="279"/>
      <c r="I97" s="281"/>
    </row>
    <row r="98" spans="3:9" s="25" customFormat="1" ht="16.5" customHeight="1">
      <c r="C98" s="16"/>
      <c r="D98" s="12"/>
      <c r="E98" s="140" t="s">
        <v>413</v>
      </c>
      <c r="H98" s="141">
        <v>30</v>
      </c>
      <c r="I98" s="142">
        <f>I96+TIME(0,H96,0)</f>
        <v>0.41666666666666635</v>
      </c>
    </row>
    <row r="99" spans="3:9" s="21" customFormat="1" ht="16.5" customHeight="1">
      <c r="C99" s="222"/>
      <c r="D99" s="223"/>
      <c r="E99" s="808"/>
      <c r="H99" s="681"/>
      <c r="I99" s="276"/>
    </row>
    <row r="100" spans="3:9" s="23" customFormat="1" ht="16.5" customHeight="1">
      <c r="C100" s="19"/>
      <c r="D100" s="143"/>
      <c r="E100" s="24" t="s">
        <v>133</v>
      </c>
      <c r="F100" s="143"/>
      <c r="G100" s="143"/>
      <c r="H100" s="58"/>
      <c r="I100" s="142">
        <f>I98+TIME(0,H98,0)</f>
        <v>0.43749999999999967</v>
      </c>
    </row>
    <row r="101" spans="3:9" s="277" customFormat="1" ht="16.5" customHeight="1">
      <c r="C101" s="27"/>
      <c r="D101" s="809"/>
      <c r="E101" s="278"/>
      <c r="F101" s="809"/>
      <c r="G101" s="809"/>
      <c r="H101" s="279"/>
      <c r="I101" s="276"/>
    </row>
    <row r="102" spans="3:9" s="218" customFormat="1" ht="16.5" customHeight="1">
      <c r="C102" s="128" t="s">
        <v>209</v>
      </c>
      <c r="D102" s="145" t="s">
        <v>409</v>
      </c>
      <c r="E102" s="1139" t="s">
        <v>26</v>
      </c>
      <c r="F102" s="146" t="s">
        <v>349</v>
      </c>
      <c r="G102" s="145" t="s">
        <v>736</v>
      </c>
      <c r="H102" s="220">
        <v>9</v>
      </c>
      <c r="I102" s="144">
        <f>I100+TIME(0,H100,0)</f>
        <v>0.43749999999999967</v>
      </c>
    </row>
    <row r="103" spans="3:9" s="802" customFormat="1" ht="16.5" customHeight="1">
      <c r="C103" s="796" t="s">
        <v>210</v>
      </c>
      <c r="D103" s="804" t="s">
        <v>409</v>
      </c>
      <c r="E103" s="1138" t="s">
        <v>310</v>
      </c>
      <c r="F103" s="804" t="s">
        <v>349</v>
      </c>
      <c r="G103" s="806" t="s">
        <v>331</v>
      </c>
      <c r="H103" s="799">
        <v>9</v>
      </c>
      <c r="I103" s="800">
        <f aca="true" t="shared" si="1" ref="I103:I114">I102+TIME(0,H102,0)</f>
        <v>0.44374999999999964</v>
      </c>
    </row>
    <row r="104" spans="3:9" s="134" customFormat="1" ht="16.5" customHeight="1">
      <c r="C104" s="128" t="s">
        <v>130</v>
      </c>
      <c r="D104" s="132" t="s">
        <v>409</v>
      </c>
      <c r="E104" s="1137" t="s">
        <v>338</v>
      </c>
      <c r="F104" s="132" t="s">
        <v>349</v>
      </c>
      <c r="G104" s="903" t="s">
        <v>322</v>
      </c>
      <c r="H104" s="220">
        <v>9</v>
      </c>
      <c r="I104" s="144">
        <f t="shared" si="1"/>
        <v>0.4499999999999996</v>
      </c>
    </row>
    <row r="105" spans="2:9" s="795" customFormat="1" ht="16.5" customHeight="1">
      <c r="B105" s="917"/>
      <c r="C105" s="796" t="s">
        <v>319</v>
      </c>
      <c r="D105" s="804" t="s">
        <v>409</v>
      </c>
      <c r="E105" s="1140" t="s">
        <v>548</v>
      </c>
      <c r="F105" s="798" t="s">
        <v>349</v>
      </c>
      <c r="G105" s="797" t="s">
        <v>636</v>
      </c>
      <c r="H105" s="799">
        <v>9</v>
      </c>
      <c r="I105" s="785">
        <f>I104+TIME(0,H104,0)</f>
        <v>0.4562499999999996</v>
      </c>
    </row>
    <row r="106" spans="2:9" s="218" customFormat="1" ht="16.5" customHeight="1">
      <c r="B106" s="1131"/>
      <c r="C106" s="219" t="s">
        <v>90</v>
      </c>
      <c r="D106" s="132" t="s">
        <v>409</v>
      </c>
      <c r="E106" s="1139" t="s">
        <v>645</v>
      </c>
      <c r="F106" s="146" t="s">
        <v>349</v>
      </c>
      <c r="G106" s="145" t="s">
        <v>734</v>
      </c>
      <c r="H106" s="220">
        <v>9</v>
      </c>
      <c r="I106" s="144">
        <f>I105+TIME(0,H105,0)</f>
        <v>0.4624999999999996</v>
      </c>
    </row>
    <row r="107" spans="2:9" s="795" customFormat="1" ht="16.5" customHeight="1">
      <c r="B107" s="917"/>
      <c r="C107" s="796" t="s">
        <v>19</v>
      </c>
      <c r="D107" s="804" t="s">
        <v>409</v>
      </c>
      <c r="E107" s="1140" t="s">
        <v>755</v>
      </c>
      <c r="F107" s="798" t="s">
        <v>349</v>
      </c>
      <c r="G107" s="797" t="s">
        <v>539</v>
      </c>
      <c r="H107" s="799">
        <v>9</v>
      </c>
      <c r="I107" s="785">
        <f>I106+TIME(0,H106,0)</f>
        <v>0.46874999999999956</v>
      </c>
    </row>
    <row r="108" spans="2:9" s="218" customFormat="1" ht="16.5" customHeight="1">
      <c r="B108" s="1131"/>
      <c r="C108" s="219" t="s">
        <v>315</v>
      </c>
      <c r="D108" s="132" t="s">
        <v>409</v>
      </c>
      <c r="E108" s="1139" t="s">
        <v>646</v>
      </c>
      <c r="F108" s="146" t="s">
        <v>349</v>
      </c>
      <c r="G108" s="145" t="s">
        <v>735</v>
      </c>
      <c r="H108" s="220">
        <v>9</v>
      </c>
      <c r="I108" s="144">
        <f>I107+TIME(0,H107,0)</f>
        <v>0.47499999999999953</v>
      </c>
    </row>
    <row r="109" spans="3:9" s="802" customFormat="1" ht="16.5" customHeight="1">
      <c r="C109" s="803" t="s">
        <v>549</v>
      </c>
      <c r="D109" s="804" t="s">
        <v>409</v>
      </c>
      <c r="E109" s="1138" t="s">
        <v>131</v>
      </c>
      <c r="F109" s="804" t="s">
        <v>349</v>
      </c>
      <c r="G109" s="806" t="s">
        <v>48</v>
      </c>
      <c r="H109" s="799">
        <v>9</v>
      </c>
      <c r="I109" s="800">
        <f t="shared" si="1"/>
        <v>0.4812499999999995</v>
      </c>
    </row>
    <row r="110" spans="3:9" s="134" customFormat="1" ht="16.5" customHeight="1">
      <c r="C110" s="128" t="s">
        <v>649</v>
      </c>
      <c r="D110" s="132" t="s">
        <v>409</v>
      </c>
      <c r="E110" s="1137" t="s">
        <v>313</v>
      </c>
      <c r="F110" s="132" t="s">
        <v>349</v>
      </c>
      <c r="G110" s="135" t="s">
        <v>98</v>
      </c>
      <c r="H110" s="220">
        <v>9</v>
      </c>
      <c r="I110" s="144">
        <f>I109+TIME(0,H109,0)</f>
        <v>0.4874999999999995</v>
      </c>
    </row>
    <row r="111" spans="3:9" s="802" customFormat="1" ht="16.5" customHeight="1">
      <c r="C111" s="803" t="s">
        <v>650</v>
      </c>
      <c r="D111" s="804" t="s">
        <v>409</v>
      </c>
      <c r="E111" s="1138" t="s">
        <v>314</v>
      </c>
      <c r="F111" s="804" t="s">
        <v>349</v>
      </c>
      <c r="G111" s="806" t="s">
        <v>150</v>
      </c>
      <c r="H111" s="799">
        <v>9</v>
      </c>
      <c r="I111" s="800">
        <f t="shared" si="1"/>
        <v>0.49374999999999947</v>
      </c>
    </row>
    <row r="112" spans="3:9" s="134" customFormat="1" ht="16.5" customHeight="1">
      <c r="C112" s="128">
        <v>5.2</v>
      </c>
      <c r="D112" s="132" t="s">
        <v>409</v>
      </c>
      <c r="E112" s="136" t="s">
        <v>312</v>
      </c>
      <c r="F112" s="132" t="s">
        <v>349</v>
      </c>
      <c r="G112" s="135" t="s">
        <v>195</v>
      </c>
      <c r="H112" s="220">
        <v>9</v>
      </c>
      <c r="I112" s="144">
        <f t="shared" si="1"/>
        <v>0.49999999999999944</v>
      </c>
    </row>
    <row r="113" spans="3:9" s="802" customFormat="1" ht="16.5" customHeight="1">
      <c r="C113" s="803">
        <v>5.3</v>
      </c>
      <c r="D113" s="804" t="s">
        <v>409</v>
      </c>
      <c r="E113" s="805" t="s">
        <v>89</v>
      </c>
      <c r="F113" s="798" t="s">
        <v>349</v>
      </c>
      <c r="G113" s="797" t="s">
        <v>624</v>
      </c>
      <c r="H113" s="799">
        <v>9</v>
      </c>
      <c r="I113" s="800">
        <f t="shared" si="1"/>
        <v>0.5062499999999994</v>
      </c>
    </row>
    <row r="114" spans="3:9" s="134" customFormat="1" ht="16.5" customHeight="1">
      <c r="C114" s="128" t="s">
        <v>135</v>
      </c>
      <c r="D114" s="132"/>
      <c r="E114" s="132"/>
      <c r="F114" s="132"/>
      <c r="G114" s="135"/>
      <c r="H114" s="133"/>
      <c r="I114" s="144">
        <f t="shared" si="1"/>
        <v>0.5124999999999994</v>
      </c>
    </row>
    <row r="115" spans="3:9" s="221" customFormat="1" ht="16.5" customHeight="1">
      <c r="C115" s="222"/>
      <c r="D115" s="223"/>
      <c r="E115" s="224"/>
      <c r="F115" s="223"/>
      <c r="G115" s="261"/>
      <c r="H115" s="268"/>
      <c r="I115" s="276"/>
    </row>
    <row r="116" spans="3:9" s="23" customFormat="1" ht="16.5" customHeight="1">
      <c r="C116" s="19">
        <v>6</v>
      </c>
      <c r="D116" s="22"/>
      <c r="E116" s="24" t="s">
        <v>417</v>
      </c>
      <c r="F116" s="22"/>
      <c r="G116" s="22"/>
      <c r="H116" s="58">
        <v>11</v>
      </c>
      <c r="I116" s="1351">
        <f>I114+TIME(0,H114,0)</f>
        <v>0.5124999999999994</v>
      </c>
    </row>
    <row r="117" spans="3:9" s="262" customFormat="1" ht="16.5" customHeight="1">
      <c r="C117" s="266">
        <v>6.1</v>
      </c>
      <c r="D117" s="263"/>
      <c r="E117" s="269" t="s">
        <v>317</v>
      </c>
      <c r="F117" s="264"/>
      <c r="G117" s="264"/>
      <c r="H117" s="265"/>
      <c r="I117" s="226"/>
    </row>
    <row r="118" spans="3:9" s="28" customFormat="1" ht="16.5" customHeight="1">
      <c r="C118" s="32" t="s">
        <v>199</v>
      </c>
      <c r="D118" s="29" t="s">
        <v>409</v>
      </c>
      <c r="E118" s="1141" t="s">
        <v>30</v>
      </c>
      <c r="F118" s="29" t="s">
        <v>349</v>
      </c>
      <c r="G118" s="31" t="s">
        <v>420</v>
      </c>
      <c r="H118" s="54"/>
      <c r="I118" s="55"/>
    </row>
    <row r="119" spans="3:9" s="30" customFormat="1" ht="16.5" customHeight="1">
      <c r="C119" s="33" t="s">
        <v>200</v>
      </c>
      <c r="D119" s="794" t="s">
        <v>409</v>
      </c>
      <c r="E119" s="1142" t="s">
        <v>44</v>
      </c>
      <c r="F119" s="794" t="s">
        <v>349</v>
      </c>
      <c r="G119" s="280" t="s">
        <v>421</v>
      </c>
      <c r="H119" s="60"/>
      <c r="I119" s="68"/>
    </row>
    <row r="120" spans="3:9" s="273" customFormat="1" ht="16.5" customHeight="1">
      <c r="C120" s="5" t="s">
        <v>201</v>
      </c>
      <c r="D120" s="29" t="s">
        <v>409</v>
      </c>
      <c r="E120" s="9" t="s">
        <v>17</v>
      </c>
      <c r="F120" s="8" t="s">
        <v>349</v>
      </c>
      <c r="G120" s="274" t="s">
        <v>329</v>
      </c>
      <c r="H120" s="272"/>
      <c r="I120" s="142"/>
    </row>
    <row r="121" spans="3:9" s="275" customFormat="1" ht="16.5" customHeight="1">
      <c r="C121" s="266" t="s">
        <v>202</v>
      </c>
      <c r="D121" s="794" t="s">
        <v>409</v>
      </c>
      <c r="E121" s="267" t="s">
        <v>18</v>
      </c>
      <c r="F121" s="264" t="s">
        <v>349</v>
      </c>
      <c r="G121" s="682" t="s">
        <v>52</v>
      </c>
      <c r="H121" s="793"/>
      <c r="I121" s="276"/>
    </row>
    <row r="122" spans="3:9" s="273" customFormat="1" ht="16.5" customHeight="1">
      <c r="C122" s="19" t="s">
        <v>203</v>
      </c>
      <c r="D122" s="29" t="s">
        <v>409</v>
      </c>
      <c r="E122" s="9" t="s">
        <v>395</v>
      </c>
      <c r="F122" s="8" t="s">
        <v>349</v>
      </c>
      <c r="G122" s="274" t="s">
        <v>128</v>
      </c>
      <c r="H122" s="272"/>
      <c r="I122" s="142"/>
    </row>
    <row r="123" spans="3:9" s="275" customFormat="1" ht="16.5" customHeight="1">
      <c r="C123" s="27" t="s">
        <v>204</v>
      </c>
      <c r="D123" s="794" t="s">
        <v>409</v>
      </c>
      <c r="E123" s="267" t="s">
        <v>26</v>
      </c>
      <c r="F123" s="264" t="s">
        <v>349</v>
      </c>
      <c r="G123" s="682" t="s">
        <v>736</v>
      </c>
      <c r="H123" s="793"/>
      <c r="I123" s="276"/>
    </row>
    <row r="124" spans="3:9" s="28" customFormat="1" ht="16.5" customHeight="1">
      <c r="C124" s="5" t="s">
        <v>205</v>
      </c>
      <c r="D124" s="29" t="s">
        <v>409</v>
      </c>
      <c r="E124" s="1141" t="s">
        <v>310</v>
      </c>
      <c r="F124" s="29" t="s">
        <v>349</v>
      </c>
      <c r="G124" s="31" t="s">
        <v>331</v>
      </c>
      <c r="H124" s="54"/>
      <c r="I124" s="55"/>
    </row>
    <row r="125" spans="3:9" s="277" customFormat="1" ht="16.5" customHeight="1">
      <c r="C125" s="33" t="s">
        <v>134</v>
      </c>
      <c r="D125" s="20" t="s">
        <v>409</v>
      </c>
      <c r="E125" s="1143" t="s">
        <v>338</v>
      </c>
      <c r="F125" s="20" t="s">
        <v>349</v>
      </c>
      <c r="G125" s="223" t="s">
        <v>322</v>
      </c>
      <c r="H125" s="279"/>
      <c r="I125" s="281"/>
    </row>
    <row r="126" spans="2:9" s="273" customFormat="1" ht="16.5" customHeight="1">
      <c r="B126" s="16"/>
      <c r="C126" s="5" t="s">
        <v>320</v>
      </c>
      <c r="D126" s="22" t="s">
        <v>409</v>
      </c>
      <c r="E126" s="9" t="s">
        <v>548</v>
      </c>
      <c r="F126" s="8" t="s">
        <v>349</v>
      </c>
      <c r="G126" s="274" t="s">
        <v>636</v>
      </c>
      <c r="H126" s="272"/>
      <c r="I126" s="66"/>
    </row>
    <row r="127" spans="2:9" s="275" customFormat="1" ht="16.5" customHeight="1">
      <c r="B127" s="222"/>
      <c r="C127" s="266" t="s">
        <v>91</v>
      </c>
      <c r="D127" s="20" t="s">
        <v>409</v>
      </c>
      <c r="E127" s="267" t="s">
        <v>645</v>
      </c>
      <c r="F127" s="264" t="s">
        <v>349</v>
      </c>
      <c r="G127" s="682" t="s">
        <v>734</v>
      </c>
      <c r="H127" s="793"/>
      <c r="I127" s="281"/>
    </row>
    <row r="128" spans="2:9" s="273" customFormat="1" ht="16.5" customHeight="1">
      <c r="B128" s="16"/>
      <c r="C128" s="5" t="s">
        <v>20</v>
      </c>
      <c r="D128" s="22" t="s">
        <v>409</v>
      </c>
      <c r="E128" s="9" t="s">
        <v>755</v>
      </c>
      <c r="F128" s="8" t="s">
        <v>349</v>
      </c>
      <c r="G128" s="274" t="s">
        <v>539</v>
      </c>
      <c r="H128" s="272"/>
      <c r="I128" s="142"/>
    </row>
    <row r="129" spans="2:9" s="275" customFormat="1" ht="16.5" customHeight="1">
      <c r="B129" s="222"/>
      <c r="C129" s="266" t="s">
        <v>453</v>
      </c>
      <c r="D129" s="20" t="s">
        <v>409</v>
      </c>
      <c r="E129" s="267" t="s">
        <v>646</v>
      </c>
      <c r="F129" s="264" t="s">
        <v>349</v>
      </c>
      <c r="G129" s="682" t="s">
        <v>735</v>
      </c>
      <c r="H129" s="793"/>
      <c r="I129" s="276"/>
    </row>
    <row r="130" spans="3:9" s="23" customFormat="1" ht="16.5" customHeight="1">
      <c r="C130" s="19" t="s">
        <v>550</v>
      </c>
      <c r="D130" s="29" t="s">
        <v>409</v>
      </c>
      <c r="E130" s="1144" t="s">
        <v>131</v>
      </c>
      <c r="F130" s="22" t="s">
        <v>349</v>
      </c>
      <c r="G130" s="24" t="s">
        <v>48</v>
      </c>
      <c r="H130" s="58"/>
      <c r="I130" s="66"/>
    </row>
    <row r="131" spans="3:9" s="277" customFormat="1" ht="16.5" customHeight="1">
      <c r="C131" s="27" t="s">
        <v>647</v>
      </c>
      <c r="D131" s="20" t="s">
        <v>409</v>
      </c>
      <c r="E131" s="1143" t="s">
        <v>313</v>
      </c>
      <c r="F131" s="20" t="s">
        <v>349</v>
      </c>
      <c r="G131" s="278" t="s">
        <v>98</v>
      </c>
      <c r="H131" s="279"/>
      <c r="I131" s="276"/>
    </row>
    <row r="132" spans="3:9" s="23" customFormat="1" ht="16.5" customHeight="1">
      <c r="C132" s="19" t="s">
        <v>648</v>
      </c>
      <c r="D132" s="22" t="s">
        <v>409</v>
      </c>
      <c r="E132" s="1144" t="s">
        <v>314</v>
      </c>
      <c r="F132" s="22" t="s">
        <v>349</v>
      </c>
      <c r="G132" s="24" t="s">
        <v>150</v>
      </c>
      <c r="H132" s="58"/>
      <c r="I132" s="142"/>
    </row>
    <row r="133" spans="3:9" s="30" customFormat="1" ht="16.5" customHeight="1">
      <c r="C133" s="33">
        <v>7</v>
      </c>
      <c r="D133" s="794" t="s">
        <v>409</v>
      </c>
      <c r="E133" s="1355" t="s">
        <v>312</v>
      </c>
      <c r="F133" s="794" t="s">
        <v>349</v>
      </c>
      <c r="G133" s="264" t="s">
        <v>195</v>
      </c>
      <c r="H133" s="60"/>
      <c r="I133" s="1356"/>
    </row>
    <row r="134" spans="3:9" s="23" customFormat="1" ht="16.5" customHeight="1">
      <c r="C134" s="19">
        <v>8</v>
      </c>
      <c r="D134" s="22" t="s">
        <v>409</v>
      </c>
      <c r="E134" s="1352" t="s">
        <v>89</v>
      </c>
      <c r="F134" s="8" t="s">
        <v>349</v>
      </c>
      <c r="G134" s="6" t="s">
        <v>624</v>
      </c>
      <c r="H134" s="58"/>
      <c r="I134" s="66"/>
    </row>
    <row r="135" spans="3:9" s="1337" customFormat="1" ht="16.5" customHeight="1">
      <c r="C135" s="792">
        <v>9</v>
      </c>
      <c r="D135" s="1357"/>
      <c r="E135" s="1358"/>
      <c r="F135" s="1359"/>
      <c r="G135" s="1357"/>
      <c r="H135" s="1340"/>
      <c r="I135" s="1341"/>
    </row>
    <row r="136" spans="3:9" s="28" customFormat="1" ht="16.5" customHeight="1">
      <c r="C136" s="19">
        <v>10</v>
      </c>
      <c r="D136" s="22" t="s">
        <v>411</v>
      </c>
      <c r="E136" s="29" t="s">
        <v>236</v>
      </c>
      <c r="F136" s="22" t="s">
        <v>349</v>
      </c>
      <c r="G136" s="22" t="s">
        <v>350</v>
      </c>
      <c r="H136" s="54">
        <v>1</v>
      </c>
      <c r="I136" s="142">
        <f>I116+TIME(0,H116,0)</f>
        <v>0.5201388888888883</v>
      </c>
    </row>
    <row r="137" spans="3:9" s="30" customFormat="1" ht="16.5" customHeight="1">
      <c r="C137" s="27">
        <v>10.1</v>
      </c>
      <c r="D137" s="280" t="s">
        <v>412</v>
      </c>
      <c r="E137" s="794" t="s">
        <v>744</v>
      </c>
      <c r="F137" s="20" t="s">
        <v>349</v>
      </c>
      <c r="G137" s="20" t="s">
        <v>350</v>
      </c>
      <c r="H137" s="60"/>
      <c r="I137" s="68"/>
    </row>
    <row r="138" spans="3:9" s="28" customFormat="1" ht="16.5" customHeight="1">
      <c r="C138" s="19">
        <v>11</v>
      </c>
      <c r="D138" s="22" t="s">
        <v>409</v>
      </c>
      <c r="E138" s="29" t="s">
        <v>31</v>
      </c>
      <c r="F138" s="22" t="s">
        <v>349</v>
      </c>
      <c r="G138" s="22" t="s">
        <v>350</v>
      </c>
      <c r="H138" s="54">
        <v>1</v>
      </c>
      <c r="I138" s="55">
        <f>I136+TIME(0,H136,0)</f>
        <v>0.5208333333333327</v>
      </c>
    </row>
    <row r="139" spans="3:9" s="30" customFormat="1" ht="16.5" customHeight="1">
      <c r="C139" s="27"/>
      <c r="D139" s="20"/>
      <c r="E139" s="794"/>
      <c r="F139" s="20"/>
      <c r="G139" s="20"/>
      <c r="H139" s="60"/>
      <c r="I139" s="68"/>
    </row>
    <row r="140" spans="2:10" s="244" customFormat="1" ht="16.5" customHeight="1">
      <c r="B140" s="1828" t="s">
        <v>237</v>
      </c>
      <c r="C140" s="1828"/>
      <c r="D140" s="1828"/>
      <c r="E140" s="1828"/>
      <c r="F140" s="1828"/>
      <c r="G140" s="1828"/>
      <c r="H140" s="1828"/>
      <c r="I140" s="1828"/>
      <c r="J140" s="1353"/>
    </row>
    <row r="141" spans="2:10" s="810" customFormat="1" ht="16.5" customHeight="1">
      <c r="B141" s="1322"/>
      <c r="C141" s="1322"/>
      <c r="D141" s="1322"/>
      <c r="E141" s="1322"/>
      <c r="F141" s="1322"/>
      <c r="G141" s="1322"/>
      <c r="H141" s="1322"/>
      <c r="I141" s="1322"/>
      <c r="J141" s="811"/>
    </row>
    <row r="142" spans="2:10" s="138" customFormat="1" ht="16.5" customHeight="1">
      <c r="B142" s="1816" t="s">
        <v>238</v>
      </c>
      <c r="C142" s="1816"/>
      <c r="D142" s="1816"/>
      <c r="E142" s="1816"/>
      <c r="F142" s="1816"/>
      <c r="G142" s="1816"/>
      <c r="H142" s="1816"/>
      <c r="I142" s="1816"/>
      <c r="J142" s="139"/>
    </row>
    <row r="143" spans="2:10" s="810" customFormat="1" ht="16.5" customHeight="1">
      <c r="B143" s="1360"/>
      <c r="C143" s="1360"/>
      <c r="D143" s="1360"/>
      <c r="E143" s="1360"/>
      <c r="F143" s="1360"/>
      <c r="G143" s="1360"/>
      <c r="H143" s="1360"/>
      <c r="I143" s="1360"/>
      <c r="J143" s="811"/>
    </row>
    <row r="144" spans="1:9" s="293" customFormat="1" ht="16.5" customHeight="1">
      <c r="A144" s="292"/>
      <c r="C144" s="294"/>
      <c r="D144" s="295"/>
      <c r="E144" s="296"/>
      <c r="F144" s="295"/>
      <c r="G144" s="297">
        <f>I138</f>
        <v>0.5208333333333327</v>
      </c>
      <c r="H144" s="1818" t="s">
        <v>435</v>
      </c>
      <c r="I144" s="1818"/>
    </row>
    <row r="145" spans="1:9" s="291" customFormat="1" ht="16.5" customHeight="1">
      <c r="A145" s="290"/>
      <c r="B145" s="378"/>
      <c r="C145" s="378"/>
      <c r="D145" s="378"/>
      <c r="E145" s="378"/>
      <c r="F145" s="378"/>
      <c r="G145" s="378"/>
      <c r="H145" s="378"/>
      <c r="I145" s="378"/>
    </row>
    <row r="146" spans="1:9" s="37" customFormat="1" ht="16.5" customHeight="1">
      <c r="A146" s="49"/>
      <c r="B146" s="36"/>
      <c r="C146" s="80"/>
      <c r="D146" s="36"/>
      <c r="E146" s="36"/>
      <c r="F146" s="36"/>
      <c r="G146" s="36"/>
      <c r="H146" s="36"/>
      <c r="I146" s="36"/>
    </row>
    <row r="147" spans="1:9" s="37" customFormat="1" ht="16.5" customHeight="1">
      <c r="A147" s="49"/>
      <c r="B147" s="38"/>
      <c r="C147" s="39" t="s">
        <v>346</v>
      </c>
      <c r="D147" s="40" t="s">
        <v>346</v>
      </c>
      <c r="E147" s="41" t="s">
        <v>414</v>
      </c>
      <c r="F147" s="40" t="s">
        <v>346</v>
      </c>
      <c r="G147" s="41"/>
      <c r="H147" s="69" t="s">
        <v>346</v>
      </c>
      <c r="I147" s="70" t="s">
        <v>346</v>
      </c>
    </row>
    <row r="148" spans="1:9" s="37" customFormat="1" ht="16.5" customHeight="1">
      <c r="A148" s="49"/>
      <c r="B148" s="38"/>
      <c r="C148" s="39"/>
      <c r="D148" s="41"/>
      <c r="E148" s="41" t="s">
        <v>303</v>
      </c>
      <c r="F148" s="41"/>
      <c r="G148" s="38"/>
      <c r="H148" s="36"/>
      <c r="I148" s="36"/>
    </row>
    <row r="149" spans="1:9" s="53" customFormat="1" ht="16.5" customHeight="1">
      <c r="A149" s="50"/>
      <c r="B149" s="51"/>
      <c r="C149" s="52"/>
      <c r="D149" s="51"/>
      <c r="E149" s="51"/>
      <c r="F149" s="51"/>
      <c r="G149" s="51"/>
      <c r="H149" s="61"/>
      <c r="I149" s="61"/>
    </row>
    <row r="150" spans="1:9" s="299" customFormat="1" ht="16.5" customHeight="1">
      <c r="A150" s="298"/>
      <c r="C150" s="300"/>
      <c r="H150" s="301"/>
      <c r="I150" s="301"/>
    </row>
  </sheetData>
  <mergeCells count="22">
    <mergeCell ref="D4:I4"/>
    <mergeCell ref="D2:I2"/>
    <mergeCell ref="D3:I3"/>
    <mergeCell ref="B8:I8"/>
    <mergeCell ref="B1:I1"/>
    <mergeCell ref="B13:I13"/>
    <mergeCell ref="D50:I50"/>
    <mergeCell ref="B140:I140"/>
    <mergeCell ref="B49:C50"/>
    <mergeCell ref="D49:I49"/>
    <mergeCell ref="B7:I7"/>
    <mergeCell ref="B53:I53"/>
    <mergeCell ref="B2:C2"/>
    <mergeCell ref="B3:C4"/>
    <mergeCell ref="B142:I142"/>
    <mergeCell ref="H14:I14"/>
    <mergeCell ref="H54:I54"/>
    <mergeCell ref="H144:I144"/>
    <mergeCell ref="H58:I62"/>
    <mergeCell ref="B47:I47"/>
    <mergeCell ref="B48:C48"/>
    <mergeCell ref="D48:I4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2004-02-09T18:18:50Z</cp:lastPrinted>
  <dcterms:created xsi:type="dcterms:W3CDTF">2000-07-21T11:47:05Z</dcterms:created>
  <dcterms:modified xsi:type="dcterms:W3CDTF">2004-02-28T04:51:45Z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