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2"/>
  </bookViews>
  <sheets>
    <sheet name="802.11n Cover" sheetId="1" r:id="rId1"/>
    <sheet name="802.11 WLAN Graphic" sheetId="2" r:id="rId2"/>
    <sheet name="TGN Agenda" sheetId="3" r:id="rId3"/>
  </sheets>
  <definedNames>
    <definedName name="all">#REF!</definedName>
    <definedName name="circular">#REF!</definedName>
    <definedName name="_xlnm.Print_Area" localSheetId="1">'802.11 WLAN Graphic'!$B$2:$AD$93</definedName>
    <definedName name="Print_Area_MI" localSheetId="1">#REF!</definedName>
    <definedName name="Print_Area_MI" localSheetId="2">#REF!</definedName>
    <definedName name="Print_Area_MI">#REF!</definedName>
    <definedName name="Z_00AABE15_45FB_42F7_A454_BE72949E7A28_.wvu.PrintArea" localSheetId="1" hidden="1">'802.11 WLAN Graphic'!$B$2:$AD$39</definedName>
    <definedName name="Z_00AABE15_45FB_42F7_A454_BE72949E7A28_.wvu.PrintArea" localSheetId="2" hidden="1">'TGN Agenda'!#REF!</definedName>
    <definedName name="Z_00AABE15_45FB_42F7_A454_BE72949E7A28_.wvu.Rows" localSheetId="1" hidden="1">'802.11 WLAN Graphic'!$40:$40</definedName>
    <definedName name="Z_01351426_BC21_409B_B89C_63860E1A4AC3_.wvu.PrintArea" localSheetId="2" hidden="1">'TGN Agenda'!#REF!</definedName>
    <definedName name="Z_1A4B53BA_FB50_4C55_8FB0_39E1B9C1F190_.wvu.PrintArea" localSheetId="1" hidden="1">'802.11 WLAN Graphic'!$B$2:$AD$39</definedName>
    <definedName name="Z_1A4B53BA_FB50_4C55_8FB0_39E1B9C1F190_.wvu.PrintArea" localSheetId="2" hidden="1">'TGN Agenda'!#REF!</definedName>
    <definedName name="Z_1A4B53BA_FB50_4C55_8FB0_39E1B9C1F190_.wvu.Rows" localSheetId="1" hidden="1">'802.11 WLAN Graphic'!$40:$40</definedName>
    <definedName name="Z_20E74821_39C1_45DB_92E8_46A0E2E722B2_.wvu.PrintArea" localSheetId="1" hidden="1">'802.11 WLAN Graphic'!$B$2:$AD$39</definedName>
    <definedName name="Z_20E74821_39C1_45DB_92E8_46A0E2E722B2_.wvu.PrintArea" localSheetId="2" hidden="1">'TGN Agenda'!#REF!</definedName>
    <definedName name="Z_20E74821_39C1_45DB_92E8_46A0E2E722B2_.wvu.Rows" localSheetId="1" hidden="1">'802.11 WLAN Graphic'!$40:$40</definedName>
    <definedName name="Z_27B78060_68E1_4A63_8B2B_C34DB2097BAE_.wvu.PrintArea" localSheetId="1" hidden="1">'802.11 WLAN Graphic'!$B$2:$AD$39</definedName>
    <definedName name="Z_27B78060_68E1_4A63_8B2B_C34DB2097BAE_.wvu.PrintArea" localSheetId="2" hidden="1">'TGN Agenda'!#REF!</definedName>
    <definedName name="Z_27B78060_68E1_4A63_8B2B_C34DB2097BAE_.wvu.Rows" localSheetId="1" hidden="1">'802.11 WLAN Graphic'!$40:$40</definedName>
    <definedName name="Z_471EB7C4_B2CF_4FBE_9DC9_693B69A7F9FF_.wvu.PrintArea" localSheetId="1" hidden="1">'802.11 WLAN Graphic'!$B$2:$AD$39</definedName>
    <definedName name="Z_471EB7C4_B2CF_4FBE_9DC9_693B69A7F9FF_.wvu.PrintArea" localSheetId="2" hidden="1">'TGN Agenda'!#REF!</definedName>
    <definedName name="Z_471EB7C4_B2CF_4FBE_9DC9_693B69A7F9FF_.wvu.Rows" localSheetId="1" hidden="1">'802.11 WLAN Graphic'!$40:$40</definedName>
    <definedName name="Z_50D0CB11_55BB_43D8_AE23_D74B28948084_.wvu.PrintArea" localSheetId="1" hidden="1">'802.11 WLAN Graphic'!$B$2:$AD$39</definedName>
    <definedName name="Z_50D0CB11_55BB_43D8_AE23_D74B28948084_.wvu.PrintArea" localSheetId="2" hidden="1">'TGN Agenda'!#REF!</definedName>
    <definedName name="Z_50D0CB11_55BB_43D8_AE23_D74B28948084_.wvu.Rows" localSheetId="1" hidden="1">'802.11 WLAN Graphic'!$40:$40</definedName>
    <definedName name="Z_7E5ADFC7_82CA_4A70_A250_6FC82DA284DC_.wvu.PrintArea" localSheetId="1" hidden="1">'802.11 WLAN Graphic'!$B$2:$AD$39</definedName>
    <definedName name="Z_7E5ADFC7_82CA_4A70_A250_6FC82DA284DC_.wvu.PrintArea" localSheetId="2" hidden="1">'TGN Agenda'!#REF!</definedName>
    <definedName name="Z_7E5ADFC7_82CA_4A70_A250_6FC82DA284DC_.wvu.Rows" localSheetId="1" hidden="1">'802.11 WLAN Graphic'!$40:$40</definedName>
    <definedName name="Z_8D92D2AF_2CAD_452E_A3CD_1873B5F36168_.wvu.PrintArea" localSheetId="2" hidden="1">'TGN Agenda'!#REF!</definedName>
    <definedName name="Z_9CE52BE5_0801_41C2_9AF3_77665672858F_.wvu.PrintArea" localSheetId="2" hidden="1">'TGN Agenda'!#REF!</definedName>
    <definedName name="Z_B316FFF2_8282_4BB7_BE04_5FED6E033DE9_.wvu.PrintArea" localSheetId="1" hidden="1">'802.11 WLAN Graphic'!$B$2:$AD$39</definedName>
    <definedName name="Z_B316FFF2_8282_4BB7_BE04_5FED6E033DE9_.wvu.PrintArea" localSheetId="2" hidden="1">'TGN Agenda'!#REF!</definedName>
    <definedName name="Z_B316FFF2_8282_4BB7_BE04_5FED6E033DE9_.wvu.Rows" localSheetId="1" hidden="1">'802.11 WLAN Graphic'!$40:$40</definedName>
    <definedName name="Z_D4E8B07C_FEE0_4EA8_8BFF_718522EDB209_.wvu.PrintArea" localSheetId="2" hidden="1">'TGN Agenda'!#REF!</definedName>
    <definedName name="Z_DBF0CC93_C857_4200_9DDB_6A6B8DD7471C_.wvu.PrintArea" localSheetId="2" hidden="1">'TGN Agenda'!#REF!</definedName>
    <definedName name="Z_F11FCF8F_B1E0_4502_BA2A_D6902C41E860_.wvu.PrintArea" localSheetId="2" hidden="1">'TGN Agenda'!#REF!</definedName>
    <definedName name="Z_F79A64F2_B6BC_4F7C_99F7_D466E5DF942E_.wvu.PrintArea" localSheetId="2" hidden="1">'TGN Agenda'!#REF!</definedName>
  </definedNames>
  <calcPr fullCalcOnLoad="1"/>
</workbook>
</file>

<file path=xl/sharedStrings.xml><?xml version="1.0" encoding="utf-8"?>
<sst xmlns="http://schemas.openxmlformats.org/spreadsheetml/2006/main" count="468" uniqueCount="183">
  <si>
    <t>Meeting Call to Order</t>
  </si>
  <si>
    <t>No Overhead Projectors</t>
  </si>
  <si>
    <t>*II</t>
  </si>
  <si>
    <t>CHAIR - MATTHEW B. SHOEMAKE</t>
  </si>
  <si>
    <t>Chair's Status Update &amp; Review of IEEE 802 &amp; 802.11 Policies and Procedures (IP, Voting, Robert's Rules, etc)</t>
  </si>
  <si>
    <t>Approve or Modify the Agenda</t>
  </si>
  <si>
    <t>STEPHENS</t>
  </si>
  <si>
    <t>Recess for break</t>
  </si>
  <si>
    <t>Recess for dinner</t>
  </si>
  <si>
    <t>Recess for day</t>
  </si>
  <si>
    <t>MI/ME</t>
  </si>
  <si>
    <t>New Business</t>
  </si>
  <si>
    <t>Unfinished Business</t>
  </si>
  <si>
    <t>Adjourn Session</t>
  </si>
  <si>
    <t>Task Group E (MAC Enhancements - QoS)</t>
  </si>
  <si>
    <t>Task Group I (Enhanced Security Mechanisms)</t>
  </si>
  <si>
    <t>11/15/18 CO-ORD</t>
  </si>
  <si>
    <t>F MIC</t>
  </si>
  <si>
    <t>Floor Mics</t>
  </si>
  <si>
    <t>NEW MEM ORIE</t>
  </si>
  <si>
    <t>TGK</t>
  </si>
  <si>
    <t>Task Group K (Radio Resource Measurements)</t>
  </si>
  <si>
    <t>TGJ</t>
  </si>
  <si>
    <t>Task Group J (4.9 - 5 GHz Operation in Japan)</t>
  </si>
  <si>
    <t>802.11 - High Throughput</t>
  </si>
  <si>
    <t>The graphic below describes the session of the IEEE P802.11 WG in graphic format.</t>
  </si>
  <si>
    <t>TGM</t>
  </si>
  <si>
    <t>Task Group M (802.11 Standard Maintenance)</t>
  </si>
  <si>
    <t>SHOEMAKE</t>
  </si>
  <si>
    <t>802 ExCom Opening or Closing Meetings</t>
  </si>
  <si>
    <t>802 Opening Plenary briefing of Session Work</t>
  </si>
  <si>
    <t>802 ExCom</t>
  </si>
  <si>
    <t>CLOSING PLENARY                       (Continued)</t>
  </si>
  <si>
    <t>MID-SESSION PLENARY</t>
  </si>
  <si>
    <t>CLOSING PLENARY</t>
  </si>
  <si>
    <t>TGE</t>
  </si>
  <si>
    <t>TGI</t>
  </si>
  <si>
    <t>Joint 802.11/15/18/19/20 Leadership Co-ord Ad-Hoc</t>
  </si>
  <si>
    <t>11/15/18/19/20</t>
  </si>
  <si>
    <t>802.11/15/18/19/20 New Members Orientation Mtg.</t>
  </si>
  <si>
    <t>07:00-08:00</t>
  </si>
  <si>
    <t>NEW MEMBERS ORIENTATION</t>
  </si>
  <si>
    <t>802.11 WG CHAIRs</t>
  </si>
  <si>
    <t>ADVISORY COMMITTEE</t>
  </si>
  <si>
    <t>802.11 WG MEETING ROOM SETUPS</t>
  </si>
  <si>
    <t>802 SEC MTG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</si>
  <si>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</si>
  <si>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</si>
  <si>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</si>
  <si>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</si>
  <si>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</si>
  <si>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</si>
  <si>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</si>
  <si>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</si>
  <si>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</si>
  <si>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</si>
  <si>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</si>
  <si>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</si>
  <si>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</si>
  <si>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</si>
  <si>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</si>
  <si>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</si>
  <si>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TBD</t>
  </si>
  <si>
    <t>Social Evening</t>
  </si>
  <si>
    <t>Joint 802.11 / 15 / 18 / 19 / 20 Opening Plenary</t>
  </si>
  <si>
    <t>802.11 WG, TG, SG, SC EDITORS MEETING</t>
  </si>
  <si>
    <t>EDITORS MTG</t>
  </si>
  <si>
    <t>EDITORS</t>
  </si>
  <si>
    <t>802.11 WG, TG, SG, &amp; SC Editors Meeting</t>
  </si>
  <si>
    <t>PSC</t>
  </si>
  <si>
    <t>Joint 802.11 / 802.15 Publicity Standing Committee</t>
  </si>
  <si>
    <t>802 PLENARY</t>
  </si>
  <si>
    <t>802.11 WG CHAIRs ADVISORY COMMITTEE (CAC)</t>
  </si>
  <si>
    <t>SUNDAY</t>
  </si>
  <si>
    <t>MONDAY</t>
  </si>
  <si>
    <t>TUESDAY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</si>
  <si>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</si>
  <si>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</si>
  <si>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</si>
  <si>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</si>
  <si>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</si>
  <si>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</si>
  <si>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</si>
  <si>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 </t>
  </si>
  <si>
    <t xml:space="preserve"> -</t>
  </si>
  <si>
    <t>-</t>
  </si>
  <si>
    <t>PC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</si>
  <si>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</si>
  <si>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</si>
  <si>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</si>
  <si>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</si>
  <si>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</si>
  <si>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</si>
  <si>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</si>
  <si>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</si>
  <si>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</si>
  <si>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</si>
  <si>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</si>
  <si>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</si>
  <si>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</si>
  <si>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</si>
  <si>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</si>
  <si>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</si>
  <si>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</si>
  <si>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</si>
  <si>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</si>
  <si>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</si>
  <si>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</si>
  <si>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</si>
  <si>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</si>
  <si>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Class / Board</t>
  </si>
  <si>
    <t>Proj Screens</t>
  </si>
  <si>
    <t>Table Mics</t>
  </si>
  <si>
    <t>R TYPE</t>
  </si>
  <si>
    <t>C</t>
  </si>
  <si>
    <t>B</t>
  </si>
  <si>
    <t>Week%</t>
  </si>
  <si>
    <t>MI</t>
  </si>
  <si>
    <t>DT</t>
  </si>
  <si>
    <t>II</t>
  </si>
  <si>
    <t>Recess for lunch</t>
  </si>
  <si>
    <t>WIRELESS 802                              JOINT OPENING PLENARY</t>
  </si>
  <si>
    <t>10:30-11:00</t>
  </si>
  <si>
    <t>FR SG</t>
  </si>
  <si>
    <t>802.11 Fast Roaming Study Group</t>
  </si>
  <si>
    <t>WAV SG</t>
  </si>
  <si>
    <t>10:00-10:30</t>
  </si>
  <si>
    <t>11:00-11:30</t>
  </si>
  <si>
    <t>11:30-12:00</t>
  </si>
  <si>
    <t>12:00-12:30</t>
  </si>
  <si>
    <t>12:30-13:30</t>
  </si>
  <si>
    <t>12:30 pm Hard Stop Time</t>
  </si>
  <si>
    <t>13:30-15:30</t>
  </si>
  <si>
    <t>15:30-16:00</t>
  </si>
  <si>
    <t>16:00-17:00</t>
  </si>
  <si>
    <t>17:00-18:00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</si>
  <si>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</si>
  <si>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</si>
  <si>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</si>
  <si>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</si>
  <si>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</si>
  <si>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</si>
  <si>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</si>
  <si>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</si>
  <si>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</si>
  <si>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</si>
  <si>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</si>
  <si>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 xml:space="preserve">Adopt functional requirements </t>
  </si>
  <si>
    <t xml:space="preserve">Adopt comparison criteria </t>
  </si>
  <si>
    <t xml:space="preserve">Issue a call for proposals </t>
  </si>
  <si>
    <t>VARIOUS</t>
  </si>
  <si>
    <t>Recess for Working Group Meeting and lunch</t>
  </si>
  <si>
    <t>802 Sponsored Tutorials (1-5) at Plenary Session</t>
  </si>
  <si>
    <t>802.11 Wireless Access Vehicular Environment (formerly DSRC) Study Group</t>
  </si>
  <si>
    <t>Hyatt Regency Vancouver, 655 Burrard Street, Vancouver, B.C., Canada V6C 2R7</t>
  </si>
  <si>
    <t>83rd IEEE 802.11 WIRELESS LOCAL AREA NETWORKS SESSION</t>
  </si>
  <si>
    <t>January 11th-16th, 2004</t>
  </si>
  <si>
    <t>MES SG</t>
  </si>
  <si>
    <t>WPP SG</t>
  </si>
  <si>
    <t>802.11 Wireless Performance Prediction Study Group</t>
  </si>
  <si>
    <t>802.11 ESS Mesh Networking Study Group</t>
  </si>
  <si>
    <t>T1/T2/T3/T4/T5</t>
  </si>
  <si>
    <t>09:00-09:30</t>
  </si>
  <si>
    <t>09:30-10:00</t>
  </si>
  <si>
    <t>08:30-09:00</t>
  </si>
  <si>
    <t>08:00-08:30</t>
  </si>
  <si>
    <t>Extra Ordinary 802.11 WG CHAIRs ADVISORY COMMITTEE (CAC) Meeting</t>
  </si>
  <si>
    <t>Adopt usage models</t>
  </si>
  <si>
    <t>Functional Requirements and Comparison Criteria (FRCC) Special Committee Report</t>
  </si>
  <si>
    <t xml:space="preserve"> TASK GROUP N AGENDA -  Thurs Jan 14th, 2003 8-3:30pm</t>
  </si>
  <si>
    <t>TASK GROUP N AGENDA -  Monday Jan 11th 2003 - 4:00pm-9:30pm</t>
  </si>
  <si>
    <t>TASK GROUP N AGENDA -  Tuesday Jan 12th, 2003 - 10:30am-9:30pm</t>
  </si>
  <si>
    <t>TASK GROUP N AGENDA -  Wed Jan 13th, 2003 - 8-10am, 1-6:00pm</t>
  </si>
  <si>
    <t>802.11 / 15 / 16 / 18 / 19 / 20</t>
  </si>
  <si>
    <t>11/15/16/18/19/20 LEADERSHIP MEETING</t>
  </si>
  <si>
    <t>FRCC</t>
  </si>
  <si>
    <t>Call for Proposals</t>
  </si>
  <si>
    <t>TASK GROUP CHAIR ELECTION TO BE HELD IN WORKING GROUP PER WORKING GROUP RULES</t>
  </si>
  <si>
    <t>Identify Presentations and Discuss Logistics</t>
  </si>
  <si>
    <t>Presentations related to FRCC</t>
  </si>
  <si>
    <t>PRESENTATIONS</t>
  </si>
  <si>
    <t>FRCC MOTIONS</t>
  </si>
  <si>
    <t>PRESENTATIONS THAT CAN NOT BE PRESENTED ON WEDNESDAY OR THURSAY (IF ANY)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</si>
</sst>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55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0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7.5"/>
      <color indexed="8"/>
      <name val="Arial"/>
      <family val="2"/>
    </font>
    <font>
      <b/>
      <sz val="26"/>
      <color indexed="8"/>
      <name val="Arial"/>
      <family val="2"/>
    </font>
    <font>
      <b/>
      <sz val="24"/>
      <color indexed="63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color indexed="63"/>
      <name val="Verdana"/>
      <family val="2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909">
    <xf numFmtId="0" fontId="0" fillId="0" borderId="0" xfId="0" applyAlignment="1">
      <alignment/>
    </xf>
    <xf numFmtId="0" fontId="19" fillId="2" borderId="0" xfId="0" applyFont="1" applyFill="1" applyBorder="1" applyAlignment="1">
      <alignment horizontal="left" vertical="center"/>
    </xf>
    <xf numFmtId="164" fontId="21" fillId="2" borderId="0" xfId="22" applyNumberFormat="1" applyFont="1" applyFill="1" applyBorder="1" applyAlignment="1" applyProtection="1">
      <alignment horizontal="left" vertical="center"/>
      <protection/>
    </xf>
    <xf numFmtId="164" fontId="19" fillId="2" borderId="0" xfId="22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21" fillId="2" borderId="0" xfId="22" applyNumberFormat="1" applyFont="1" applyFill="1" applyBorder="1" applyAlignment="1" applyProtection="1">
      <alignment horizontal="center" vertical="center"/>
      <protection/>
    </xf>
    <xf numFmtId="164" fontId="21" fillId="0" borderId="0" xfId="22" applyNumberFormat="1" applyFont="1" applyFill="1" applyBorder="1" applyAlignment="1" applyProtection="1">
      <alignment horizontal="left" vertical="center"/>
      <protection/>
    </xf>
    <xf numFmtId="0" fontId="1" fillId="3" borderId="1" xfId="0" applyFont="1" applyFill="1" applyBorder="1" applyAlignment="1">
      <alignment vertical="center"/>
    </xf>
    <xf numFmtId="0" fontId="0" fillId="3" borderId="0" xfId="0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99" fontId="28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28" fillId="0" borderId="0" xfId="0" applyNumberFormat="1" applyFont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9" fillId="6" borderId="8" xfId="0" applyNumberFormat="1" applyFont="1" applyFill="1" applyBorder="1" applyAlignment="1">
      <alignment horizontal="center" vertical="center"/>
    </xf>
    <xf numFmtId="199" fontId="9" fillId="6" borderId="9" xfId="0" applyNumberFormat="1" applyFont="1" applyFill="1" applyBorder="1" applyAlignment="1">
      <alignment horizontal="center" vertical="center"/>
    </xf>
    <xf numFmtId="199" fontId="10" fillId="6" borderId="10" xfId="0" applyNumberFormat="1" applyFont="1" applyFill="1" applyBorder="1" applyAlignment="1">
      <alignment horizontal="center" vertical="center"/>
    </xf>
    <xf numFmtId="199" fontId="10" fillId="6" borderId="11" xfId="0" applyNumberFormat="1" applyFont="1" applyFill="1" applyBorder="1" applyAlignment="1">
      <alignment horizontal="center" vertical="center"/>
    </xf>
    <xf numFmtId="199" fontId="10" fillId="6" borderId="12" xfId="0" applyNumberFormat="1" applyFont="1" applyFill="1" applyBorder="1" applyAlignment="1">
      <alignment horizontal="center" vertical="center"/>
    </xf>
    <xf numFmtId="199" fontId="9" fillId="6" borderId="8" xfId="0" applyNumberFormat="1" applyFont="1" applyFill="1" applyBorder="1" applyAlignment="1">
      <alignment horizontal="right" vertical="center"/>
    </xf>
    <xf numFmtId="199" fontId="7" fillId="0" borderId="0" xfId="0" applyNumberFormat="1" applyFont="1" applyAlignment="1">
      <alignment horizontal="center" vertical="center"/>
    </xf>
    <xf numFmtId="199" fontId="9" fillId="7" borderId="13" xfId="0" applyNumberFormat="1" applyFont="1" applyFill="1" applyBorder="1" applyAlignment="1">
      <alignment horizontal="center" vertical="center"/>
    </xf>
    <xf numFmtId="199" fontId="9" fillId="7" borderId="14" xfId="0" applyNumberFormat="1" applyFont="1" applyFill="1" applyBorder="1" applyAlignment="1">
      <alignment horizontal="center" vertical="center"/>
    </xf>
    <xf numFmtId="199" fontId="9" fillId="7" borderId="13" xfId="0" applyNumberFormat="1" applyFont="1" applyFill="1" applyBorder="1" applyAlignment="1">
      <alignment horizontal="right" vertical="center"/>
    </xf>
    <xf numFmtId="199" fontId="7" fillId="8" borderId="13" xfId="0" applyNumberFormat="1" applyFont="1" applyFill="1" applyBorder="1" applyAlignment="1">
      <alignment horizontal="center" vertical="center"/>
    </xf>
    <xf numFmtId="199" fontId="7" fillId="8" borderId="14" xfId="0" applyNumberFormat="1" applyFont="1" applyFill="1" applyBorder="1" applyAlignment="1">
      <alignment horizontal="center" vertical="center"/>
    </xf>
    <xf numFmtId="199" fontId="10" fillId="8" borderId="15" xfId="0" applyNumberFormat="1" applyFont="1" applyFill="1" applyBorder="1" applyAlignment="1">
      <alignment horizontal="center" vertical="center"/>
    </xf>
    <xf numFmtId="199" fontId="10" fillId="8" borderId="16" xfId="0" applyNumberFormat="1" applyFont="1" applyFill="1" applyBorder="1" applyAlignment="1">
      <alignment horizontal="center" vertical="center"/>
    </xf>
    <xf numFmtId="199" fontId="10" fillId="8" borderId="17" xfId="0" applyNumberFormat="1" applyFont="1" applyFill="1" applyBorder="1" applyAlignment="1">
      <alignment horizontal="center" vertical="center"/>
    </xf>
    <xf numFmtId="199" fontId="10" fillId="8" borderId="13" xfId="0" applyNumberFormat="1" applyFont="1" applyFill="1" applyBorder="1" applyAlignment="1">
      <alignment horizontal="right" vertical="center"/>
    </xf>
    <xf numFmtId="199" fontId="9" fillId="9" borderId="13" xfId="0" applyNumberFormat="1" applyFont="1" applyFill="1" applyBorder="1" applyAlignment="1">
      <alignment horizontal="center" vertical="center"/>
    </xf>
    <xf numFmtId="199" fontId="9" fillId="9" borderId="14" xfId="0" applyNumberFormat="1" applyFont="1" applyFill="1" applyBorder="1" applyAlignment="1">
      <alignment horizontal="center" vertical="center"/>
    </xf>
    <xf numFmtId="199" fontId="10" fillId="9" borderId="15" xfId="0" applyNumberFormat="1" applyFont="1" applyFill="1" applyBorder="1" applyAlignment="1">
      <alignment horizontal="center" vertical="center"/>
    </xf>
    <xf numFmtId="199" fontId="10" fillId="9" borderId="16" xfId="0" applyNumberFormat="1" applyFont="1" applyFill="1" applyBorder="1" applyAlignment="1">
      <alignment horizontal="center" vertical="center"/>
    </xf>
    <xf numFmtId="199" fontId="10" fillId="9" borderId="17" xfId="0" applyNumberFormat="1" applyFont="1" applyFill="1" applyBorder="1" applyAlignment="1">
      <alignment horizontal="center" vertical="center"/>
    </xf>
    <xf numFmtId="199" fontId="9" fillId="9" borderId="13" xfId="0" applyNumberFormat="1" applyFont="1" applyFill="1" applyBorder="1" applyAlignment="1">
      <alignment horizontal="right" vertical="center"/>
    </xf>
    <xf numFmtId="199" fontId="9" fillId="10" borderId="13" xfId="0" applyNumberFormat="1" applyFont="1" applyFill="1" applyBorder="1" applyAlignment="1">
      <alignment horizontal="center" vertical="center"/>
    </xf>
    <xf numFmtId="199" fontId="9" fillId="10" borderId="14" xfId="0" applyNumberFormat="1" applyFont="1" applyFill="1" applyBorder="1" applyAlignment="1">
      <alignment horizontal="center" vertical="center"/>
    </xf>
    <xf numFmtId="199" fontId="10" fillId="10" borderId="15" xfId="0" applyNumberFormat="1" applyFont="1" applyFill="1" applyBorder="1" applyAlignment="1">
      <alignment horizontal="center" vertical="center"/>
    </xf>
    <xf numFmtId="199" fontId="10" fillId="10" borderId="16" xfId="0" applyNumberFormat="1" applyFont="1" applyFill="1" applyBorder="1" applyAlignment="1">
      <alignment horizontal="center" vertical="center"/>
    </xf>
    <xf numFmtId="199" fontId="10" fillId="10" borderId="17" xfId="0" applyNumberFormat="1" applyFont="1" applyFill="1" applyBorder="1" applyAlignment="1">
      <alignment horizontal="center" vertical="center"/>
    </xf>
    <xf numFmtId="199" fontId="9" fillId="10" borderId="13" xfId="0" applyNumberFormat="1" applyFont="1" applyFill="1" applyBorder="1" applyAlignment="1">
      <alignment horizontal="right" vertical="center"/>
    </xf>
    <xf numFmtId="199" fontId="10" fillId="11" borderId="13" xfId="0" applyNumberFormat="1" applyFont="1" applyFill="1" applyBorder="1" applyAlignment="1">
      <alignment horizontal="center" vertical="center"/>
    </xf>
    <xf numFmtId="199" fontId="10" fillId="11" borderId="14" xfId="0" applyNumberFormat="1" applyFont="1" applyFill="1" applyBorder="1" applyAlignment="1">
      <alignment horizontal="center" vertical="center"/>
    </xf>
    <xf numFmtId="199" fontId="10" fillId="11" borderId="15" xfId="0" applyNumberFormat="1" applyFont="1" applyFill="1" applyBorder="1" applyAlignment="1">
      <alignment horizontal="center" vertical="center"/>
    </xf>
    <xf numFmtId="199" fontId="10" fillId="11" borderId="16" xfId="0" applyNumberFormat="1" applyFont="1" applyFill="1" applyBorder="1" applyAlignment="1">
      <alignment horizontal="center" vertical="center"/>
    </xf>
    <xf numFmtId="199" fontId="10" fillId="11" borderId="17" xfId="0" applyNumberFormat="1" applyFont="1" applyFill="1" applyBorder="1" applyAlignment="1">
      <alignment horizontal="center" vertical="center"/>
    </xf>
    <xf numFmtId="199" fontId="10" fillId="11" borderId="13" xfId="0" applyNumberFormat="1" applyFont="1" applyFill="1" applyBorder="1" applyAlignment="1">
      <alignment horizontal="right" vertical="center"/>
    </xf>
    <xf numFmtId="199" fontId="17" fillId="12" borderId="13" xfId="0" applyNumberFormat="1" applyFont="1" applyFill="1" applyBorder="1" applyAlignment="1">
      <alignment horizontal="center" vertical="center"/>
    </xf>
    <xf numFmtId="199" fontId="17" fillId="12" borderId="14" xfId="0" applyNumberFormat="1" applyFont="1" applyFill="1" applyBorder="1" applyAlignment="1">
      <alignment horizontal="center" vertical="center"/>
    </xf>
    <xf numFmtId="199" fontId="17" fillId="12" borderId="15" xfId="0" applyNumberFormat="1" applyFont="1" applyFill="1" applyBorder="1" applyAlignment="1">
      <alignment horizontal="center" vertical="center"/>
    </xf>
    <xf numFmtId="199" fontId="17" fillId="12" borderId="16" xfId="0" applyNumberFormat="1" applyFont="1" applyFill="1" applyBorder="1" applyAlignment="1">
      <alignment horizontal="center" vertical="center"/>
    </xf>
    <xf numFmtId="199" fontId="17" fillId="12" borderId="17" xfId="0" applyNumberFormat="1" applyFont="1" applyFill="1" applyBorder="1" applyAlignment="1">
      <alignment horizontal="center" vertical="center"/>
    </xf>
    <xf numFmtId="199" fontId="17" fillId="12" borderId="13" xfId="0" applyNumberFormat="1" applyFont="1" applyFill="1" applyBorder="1" applyAlignment="1">
      <alignment horizontal="right" vertical="center"/>
    </xf>
    <xf numFmtId="199" fontId="10" fillId="13" borderId="13" xfId="0" applyNumberFormat="1" applyFont="1" applyFill="1" applyBorder="1" applyAlignment="1">
      <alignment horizontal="center" vertical="center"/>
    </xf>
    <xf numFmtId="199" fontId="10" fillId="13" borderId="14" xfId="0" applyNumberFormat="1" applyFont="1" applyFill="1" applyBorder="1" applyAlignment="1">
      <alignment horizontal="center" vertical="center"/>
    </xf>
    <xf numFmtId="199" fontId="10" fillId="13" borderId="15" xfId="0" applyNumberFormat="1" applyFont="1" applyFill="1" applyBorder="1" applyAlignment="1">
      <alignment horizontal="center" vertical="center"/>
    </xf>
    <xf numFmtId="199" fontId="10" fillId="13" borderId="13" xfId="0" applyNumberFormat="1" applyFont="1" applyFill="1" applyBorder="1" applyAlignment="1">
      <alignment horizontal="right" vertical="center"/>
    </xf>
    <xf numFmtId="199" fontId="9" fillId="12" borderId="18" xfId="0" applyNumberFormat="1" applyFont="1" applyFill="1" applyBorder="1" applyAlignment="1">
      <alignment horizontal="center" vertical="center"/>
    </xf>
    <xf numFmtId="199" fontId="10" fillId="14" borderId="19" xfId="0" applyNumberFormat="1" applyFont="1" applyFill="1" applyBorder="1" applyAlignment="1">
      <alignment horizontal="right" vertical="center"/>
    </xf>
    <xf numFmtId="199" fontId="7" fillId="0" borderId="0" xfId="0" applyNumberFormat="1" applyFont="1" applyBorder="1" applyAlignment="1">
      <alignment vertical="center"/>
    </xf>
    <xf numFmtId="199" fontId="10" fillId="15" borderId="8" xfId="0" applyNumberFormat="1" applyFont="1" applyFill="1" applyBorder="1" applyAlignment="1">
      <alignment horizontal="center" vertical="center"/>
    </xf>
    <xf numFmtId="199" fontId="10" fillId="15" borderId="9" xfId="0" applyNumberFormat="1" applyFont="1" applyFill="1" applyBorder="1" applyAlignment="1">
      <alignment horizontal="center" vertical="center"/>
    </xf>
    <xf numFmtId="199" fontId="10" fillId="15" borderId="10" xfId="0" applyNumberFormat="1" applyFont="1" applyFill="1" applyBorder="1" applyAlignment="1">
      <alignment horizontal="center" vertical="center"/>
    </xf>
    <xf numFmtId="199" fontId="10" fillId="15" borderId="11" xfId="0" applyNumberFormat="1" applyFont="1" applyFill="1" applyBorder="1" applyAlignment="1">
      <alignment horizontal="center" vertical="center"/>
    </xf>
    <xf numFmtId="199" fontId="10" fillId="15" borderId="12" xfId="0" applyNumberFormat="1" applyFont="1" applyFill="1" applyBorder="1" applyAlignment="1">
      <alignment horizontal="center" vertical="center"/>
    </xf>
    <xf numFmtId="199" fontId="10" fillId="15" borderId="20" xfId="0" applyNumberFormat="1" applyFont="1" applyFill="1" applyBorder="1" applyAlignment="1">
      <alignment horizontal="right" vertical="center"/>
    </xf>
    <xf numFmtId="199" fontId="10" fillId="16" borderId="21" xfId="0" applyNumberFormat="1" applyFont="1" applyFill="1" applyBorder="1" applyAlignment="1">
      <alignment horizontal="center" vertical="center"/>
    </xf>
    <xf numFmtId="199" fontId="10" fillId="16" borderId="22" xfId="0" applyNumberFormat="1" applyFont="1" applyFill="1" applyBorder="1" applyAlignment="1">
      <alignment horizontal="center" vertical="center"/>
    </xf>
    <xf numFmtId="199" fontId="10" fillId="16" borderId="15" xfId="0" applyNumberFormat="1" applyFont="1" applyFill="1" applyBorder="1" applyAlignment="1">
      <alignment horizontal="center" vertical="center"/>
    </xf>
    <xf numFmtId="199" fontId="10" fillId="16" borderId="13" xfId="0" applyNumberFormat="1" applyFont="1" applyFill="1" applyBorder="1" applyAlignment="1">
      <alignment horizontal="right" vertical="center"/>
    </xf>
    <xf numFmtId="199" fontId="10" fillId="5" borderId="7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5" borderId="2" xfId="0" applyNumberFormat="1" applyFont="1" applyFill="1" applyBorder="1" applyAlignment="1">
      <alignment vertical="center"/>
    </xf>
    <xf numFmtId="199" fontId="9" fillId="12" borderId="23" xfId="0" applyNumberFormat="1" applyFont="1" applyFill="1" applyBorder="1" applyAlignment="1">
      <alignment horizontal="center" vertical="center"/>
    </xf>
    <xf numFmtId="199" fontId="9" fillId="12" borderId="24" xfId="0" applyNumberFormat="1" applyFont="1" applyFill="1" applyBorder="1" applyAlignment="1">
      <alignment horizontal="center" vertical="center"/>
    </xf>
    <xf numFmtId="199" fontId="9" fillId="12" borderId="25" xfId="0" applyNumberFormat="1" applyFont="1" applyFill="1" applyBorder="1" applyAlignment="1">
      <alignment horizontal="center" vertical="center"/>
    </xf>
    <xf numFmtId="199" fontId="7" fillId="0" borderId="18" xfId="0" applyNumberFormat="1" applyFont="1" applyFill="1" applyBorder="1" applyAlignment="1">
      <alignment vertical="center"/>
    </xf>
    <xf numFmtId="199" fontId="9" fillId="12" borderId="19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199" fontId="10" fillId="17" borderId="13" xfId="0" applyNumberFormat="1" applyFont="1" applyFill="1" applyBorder="1" applyAlignment="1">
      <alignment horizontal="right" vertical="center"/>
    </xf>
    <xf numFmtId="199" fontId="10" fillId="17" borderId="21" xfId="0" applyNumberFormat="1" applyFont="1" applyFill="1" applyBorder="1" applyAlignment="1">
      <alignment horizontal="center" vertical="center"/>
    </xf>
    <xf numFmtId="199" fontId="10" fillId="17" borderId="22" xfId="0" applyNumberFormat="1" applyFont="1" applyFill="1" applyBorder="1" applyAlignment="1">
      <alignment horizontal="center" vertical="center"/>
    </xf>
    <xf numFmtId="199" fontId="10" fillId="17" borderId="15" xfId="0" applyNumberFormat="1" applyFont="1" applyFill="1" applyBorder="1" applyAlignment="1">
      <alignment horizontal="center" vertical="center"/>
    </xf>
    <xf numFmtId="199" fontId="10" fillId="2" borderId="15" xfId="0" applyNumberFormat="1" applyFont="1" applyFill="1" applyBorder="1" applyAlignment="1">
      <alignment horizontal="center" vertical="center"/>
    </xf>
    <xf numFmtId="199" fontId="10" fillId="2" borderId="16" xfId="0" applyNumberFormat="1" applyFont="1" applyFill="1" applyBorder="1" applyAlignment="1">
      <alignment horizontal="center" vertical="center"/>
    </xf>
    <xf numFmtId="199" fontId="10" fillId="2" borderId="17" xfId="0" applyNumberFormat="1" applyFont="1" applyFill="1" applyBorder="1" applyAlignment="1">
      <alignment horizontal="center" vertical="center"/>
    </xf>
    <xf numFmtId="199" fontId="10" fillId="2" borderId="13" xfId="0" applyNumberFormat="1" applyFont="1" applyFill="1" applyBorder="1" applyAlignment="1">
      <alignment horizontal="center" vertical="center"/>
    </xf>
    <xf numFmtId="199" fontId="10" fillId="2" borderId="14" xfId="0" applyNumberFormat="1" applyFont="1" applyFill="1" applyBorder="1" applyAlignment="1">
      <alignment horizontal="center" vertical="center"/>
    </xf>
    <xf numFmtId="199" fontId="10" fillId="2" borderId="13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0" fontId="1" fillId="1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99" fontId="9" fillId="18" borderId="13" xfId="0" applyNumberFormat="1" applyFont="1" applyFill="1" applyBorder="1" applyAlignment="1">
      <alignment horizontal="center" vertical="center"/>
    </xf>
    <xf numFmtId="199" fontId="9" fillId="18" borderId="14" xfId="0" applyNumberFormat="1" applyFont="1" applyFill="1" applyBorder="1" applyAlignment="1">
      <alignment horizontal="center" vertical="center"/>
    </xf>
    <xf numFmtId="199" fontId="9" fillId="18" borderId="15" xfId="0" applyNumberFormat="1" applyFont="1" applyFill="1" applyBorder="1" applyAlignment="1">
      <alignment horizontal="center" vertical="center"/>
    </xf>
    <xf numFmtId="199" fontId="9" fillId="18" borderId="16" xfId="0" applyNumberFormat="1" applyFont="1" applyFill="1" applyBorder="1" applyAlignment="1">
      <alignment horizontal="center" vertical="center"/>
    </xf>
    <xf numFmtId="199" fontId="9" fillId="18" borderId="17" xfId="0" applyNumberFormat="1" applyFont="1" applyFill="1" applyBorder="1" applyAlignment="1">
      <alignment horizontal="center" vertical="center"/>
    </xf>
    <xf numFmtId="199" fontId="9" fillId="18" borderId="13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left" vertical="center"/>
    </xf>
    <xf numFmtId="0" fontId="2" fillId="12" borderId="0" xfId="0" applyFont="1" applyFill="1" applyBorder="1" applyAlignment="1">
      <alignment vertical="center"/>
    </xf>
    <xf numFmtId="164" fontId="16" fillId="2" borderId="0" xfId="22" applyFont="1" applyFill="1" applyBorder="1" applyAlignment="1">
      <alignment horizontal="center" vertical="center"/>
      <protection/>
    </xf>
    <xf numFmtId="164" fontId="16" fillId="2" borderId="0" xfId="22" applyFont="1" applyFill="1" applyBorder="1" applyAlignment="1" quotePrefix="1">
      <alignment horizontal="center" vertical="center"/>
      <protection/>
    </xf>
    <xf numFmtId="0" fontId="23" fillId="3" borderId="0" xfId="0" applyFont="1" applyFill="1" applyAlignment="1">
      <alignment/>
    </xf>
    <xf numFmtId="0" fontId="12" fillId="19" borderId="0" xfId="0" applyFont="1" applyFill="1" applyAlignment="1">
      <alignment/>
    </xf>
    <xf numFmtId="0" fontId="38" fillId="18" borderId="0" xfId="0" applyFont="1" applyFill="1" applyBorder="1" applyAlignment="1">
      <alignment vertical="center"/>
    </xf>
    <xf numFmtId="18" fontId="38" fillId="18" borderId="0" xfId="0" applyNumberFormat="1" applyFont="1" applyFill="1" applyBorder="1" applyAlignment="1">
      <alignment vertical="center"/>
    </xf>
    <xf numFmtId="0" fontId="38" fillId="18" borderId="0" xfId="0" applyFont="1" applyFill="1" applyBorder="1" applyAlignment="1">
      <alignment horizontal="center" vertical="center"/>
    </xf>
    <xf numFmtId="164" fontId="0" fillId="2" borderId="0" xfId="22" applyFont="1" applyFill="1" applyBorder="1" applyAlignment="1">
      <alignment vertical="center"/>
      <protection/>
    </xf>
    <xf numFmtId="164" fontId="19" fillId="2" borderId="0" xfId="22" applyFont="1" applyFill="1" applyBorder="1" applyAlignment="1">
      <alignment vertical="center"/>
      <protection/>
    </xf>
    <xf numFmtId="164" fontId="19" fillId="2" borderId="0" xfId="22" applyNumberFormat="1" applyFont="1" applyFill="1" applyBorder="1" applyAlignment="1" applyProtection="1">
      <alignment vertical="center"/>
      <protection/>
    </xf>
    <xf numFmtId="0" fontId="20" fillId="19" borderId="0" xfId="0" applyFont="1" applyFill="1" applyAlignment="1">
      <alignment/>
    </xf>
    <xf numFmtId="199" fontId="9" fillId="20" borderId="13" xfId="0" applyNumberFormat="1" applyFont="1" applyFill="1" applyBorder="1" applyAlignment="1">
      <alignment horizontal="center" vertical="center"/>
    </xf>
    <xf numFmtId="199" fontId="9" fillId="20" borderId="14" xfId="0" applyNumberFormat="1" applyFont="1" applyFill="1" applyBorder="1" applyAlignment="1">
      <alignment horizontal="center" vertical="center"/>
    </xf>
    <xf numFmtId="199" fontId="10" fillId="20" borderId="15" xfId="0" applyNumberFormat="1" applyFont="1" applyFill="1" applyBorder="1" applyAlignment="1">
      <alignment horizontal="center" vertical="center"/>
    </xf>
    <xf numFmtId="199" fontId="10" fillId="20" borderId="16" xfId="0" applyNumberFormat="1" applyFont="1" applyFill="1" applyBorder="1" applyAlignment="1">
      <alignment horizontal="center" vertical="center"/>
    </xf>
    <xf numFmtId="199" fontId="10" fillId="20" borderId="17" xfId="0" applyNumberFormat="1" applyFont="1" applyFill="1" applyBorder="1" applyAlignment="1">
      <alignment horizontal="center" vertical="center"/>
    </xf>
    <xf numFmtId="199" fontId="9" fillId="20" borderId="13" xfId="0" applyNumberFormat="1" applyFont="1" applyFill="1" applyBorder="1" applyAlignment="1">
      <alignment horizontal="right" vertical="center"/>
    </xf>
    <xf numFmtId="164" fontId="16" fillId="12" borderId="0" xfId="22" applyFont="1" applyFill="1" applyBorder="1" applyAlignment="1">
      <alignment vertical="center"/>
      <protection/>
    </xf>
    <xf numFmtId="164" fontId="37" fillId="2" borderId="0" xfId="22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>
      <alignment vertical="center"/>
    </xf>
    <xf numFmtId="199" fontId="10" fillId="21" borderId="13" xfId="0" applyNumberFormat="1" applyFont="1" applyFill="1" applyBorder="1" applyAlignment="1">
      <alignment horizontal="center" vertical="center"/>
    </xf>
    <xf numFmtId="199" fontId="10" fillId="21" borderId="13" xfId="0" applyNumberFormat="1" applyFont="1" applyFill="1" applyBorder="1" applyAlignment="1">
      <alignment horizontal="right" vertical="center"/>
    </xf>
    <xf numFmtId="199" fontId="10" fillId="21" borderId="14" xfId="0" applyNumberFormat="1" applyFont="1" applyFill="1" applyBorder="1" applyAlignment="1">
      <alignment horizontal="center" vertical="center"/>
    </xf>
    <xf numFmtId="199" fontId="10" fillId="21" borderId="15" xfId="0" applyNumberFormat="1" applyFont="1" applyFill="1" applyBorder="1" applyAlignment="1">
      <alignment horizontal="center" vertical="center"/>
    </xf>
    <xf numFmtId="199" fontId="10" fillId="21" borderId="16" xfId="0" applyNumberFormat="1" applyFont="1" applyFill="1" applyBorder="1" applyAlignment="1">
      <alignment horizontal="center" vertical="center"/>
    </xf>
    <xf numFmtId="199" fontId="10" fillId="21" borderId="17" xfId="0" applyNumberFormat="1" applyFont="1" applyFill="1" applyBorder="1" applyAlignment="1">
      <alignment horizontal="center" vertical="center"/>
    </xf>
    <xf numFmtId="199" fontId="10" fillId="17" borderId="16" xfId="0" applyNumberFormat="1" applyFont="1" applyFill="1" applyBorder="1" applyAlignment="1">
      <alignment horizontal="center" vertical="center"/>
    </xf>
    <xf numFmtId="199" fontId="10" fillId="17" borderId="17" xfId="0" applyNumberFormat="1" applyFont="1" applyFill="1" applyBorder="1" applyAlignment="1">
      <alignment horizontal="center" vertical="center"/>
    </xf>
    <xf numFmtId="199" fontId="10" fillId="17" borderId="13" xfId="0" applyNumberFormat="1" applyFont="1" applyFill="1" applyBorder="1" applyAlignment="1">
      <alignment horizontal="center" vertical="center"/>
    </xf>
    <xf numFmtId="199" fontId="10" fillId="17" borderId="14" xfId="0" applyNumberFormat="1" applyFont="1" applyFill="1" applyBorder="1" applyAlignment="1">
      <alignment horizontal="center" vertical="center"/>
    </xf>
    <xf numFmtId="199" fontId="10" fillId="5" borderId="13" xfId="0" applyNumberFormat="1" applyFont="1" applyFill="1" applyBorder="1" applyAlignment="1">
      <alignment horizontal="center" vertical="center"/>
    </xf>
    <xf numFmtId="199" fontId="10" fillId="5" borderId="14" xfId="0" applyNumberFormat="1" applyFont="1" applyFill="1" applyBorder="1" applyAlignment="1">
      <alignment horizontal="center" vertical="center"/>
    </xf>
    <xf numFmtId="199" fontId="10" fillId="5" borderId="15" xfId="0" applyNumberFormat="1" applyFont="1" applyFill="1" applyBorder="1" applyAlignment="1">
      <alignment horizontal="center" vertical="center"/>
    </xf>
    <xf numFmtId="199" fontId="10" fillId="5" borderId="16" xfId="0" applyNumberFormat="1" applyFont="1" applyFill="1" applyBorder="1" applyAlignment="1">
      <alignment horizontal="center" vertical="center"/>
    </xf>
    <xf numFmtId="199" fontId="10" fillId="5" borderId="17" xfId="0" applyNumberFormat="1" applyFont="1" applyFill="1" applyBorder="1" applyAlignment="1">
      <alignment horizontal="center" vertical="center"/>
    </xf>
    <xf numFmtId="199" fontId="10" fillId="5" borderId="13" xfId="0" applyNumberFormat="1" applyFont="1" applyFill="1" applyBorder="1" applyAlignment="1">
      <alignment horizontal="right" vertical="center"/>
    </xf>
    <xf numFmtId="199" fontId="10" fillId="15" borderId="15" xfId="0" applyNumberFormat="1" applyFont="1" applyFill="1" applyBorder="1" applyAlignment="1">
      <alignment horizontal="center" vertical="center"/>
    </xf>
    <xf numFmtId="199" fontId="10" fillId="15" borderId="16" xfId="0" applyNumberFormat="1" applyFont="1" applyFill="1" applyBorder="1" applyAlignment="1">
      <alignment horizontal="center" vertical="center"/>
    </xf>
    <xf numFmtId="199" fontId="10" fillId="15" borderId="17" xfId="0" applyNumberFormat="1" applyFont="1" applyFill="1" applyBorder="1" applyAlignment="1">
      <alignment horizontal="center" vertical="center"/>
    </xf>
    <xf numFmtId="199" fontId="10" fillId="15" borderId="13" xfId="0" applyNumberFormat="1" applyFont="1" applyFill="1" applyBorder="1" applyAlignment="1">
      <alignment horizontal="center" vertical="center"/>
    </xf>
    <xf numFmtId="199" fontId="10" fillId="15" borderId="14" xfId="0" applyNumberFormat="1" applyFont="1" applyFill="1" applyBorder="1" applyAlignment="1">
      <alignment horizontal="center" vertical="center"/>
    </xf>
    <xf numFmtId="199" fontId="10" fillId="15" borderId="13" xfId="0" applyNumberFormat="1" applyFont="1" applyFill="1" applyBorder="1" applyAlignment="1">
      <alignment horizontal="right" vertical="center"/>
    </xf>
    <xf numFmtId="164" fontId="19" fillId="0" borderId="0" xfId="22" applyFont="1" applyFill="1" applyBorder="1" applyAlignment="1">
      <alignment horizontal="left" vertical="center"/>
      <protection/>
    </xf>
    <xf numFmtId="164" fontId="21" fillId="0" borderId="0" xfId="22" applyNumberFormat="1" applyFont="1" applyFill="1" applyBorder="1" applyAlignment="1" applyProtection="1">
      <alignment horizontal="center" vertical="center"/>
      <protection/>
    </xf>
    <xf numFmtId="171" fontId="9" fillId="6" borderId="10" xfId="0" applyNumberFormat="1" applyFont="1" applyFill="1" applyBorder="1" applyAlignment="1">
      <alignment horizontal="center" vertical="center"/>
    </xf>
    <xf numFmtId="171" fontId="9" fillId="6" borderId="11" xfId="0" applyNumberFormat="1" applyFont="1" applyFill="1" applyBorder="1" applyAlignment="1">
      <alignment horizontal="center" vertical="center"/>
    </xf>
    <xf numFmtId="171" fontId="9" fillId="6" borderId="12" xfId="0" applyNumberFormat="1" applyFont="1" applyFill="1" applyBorder="1" applyAlignment="1">
      <alignment horizontal="center" vertical="center"/>
    </xf>
    <xf numFmtId="171" fontId="9" fillId="7" borderId="15" xfId="0" applyNumberFormat="1" applyFont="1" applyFill="1" applyBorder="1" applyAlignment="1">
      <alignment horizontal="center" vertical="center"/>
    </xf>
    <xf numFmtId="171" fontId="9" fillId="7" borderId="16" xfId="0" applyNumberFormat="1" applyFont="1" applyFill="1" applyBorder="1" applyAlignment="1">
      <alignment horizontal="center" vertical="center"/>
    </xf>
    <xf numFmtId="171" fontId="9" fillId="7" borderId="17" xfId="0" applyNumberFormat="1" applyFont="1" applyFill="1" applyBorder="1" applyAlignment="1">
      <alignment horizontal="center" vertical="center"/>
    </xf>
    <xf numFmtId="171" fontId="7" fillId="8" borderId="15" xfId="0" applyNumberFormat="1" applyFont="1" applyFill="1" applyBorder="1" applyAlignment="1">
      <alignment horizontal="center" vertical="center"/>
    </xf>
    <xf numFmtId="171" fontId="7" fillId="8" borderId="16" xfId="0" applyNumberFormat="1" applyFont="1" applyFill="1" applyBorder="1" applyAlignment="1">
      <alignment horizontal="center" vertical="center"/>
    </xf>
    <xf numFmtId="171" fontId="7" fillId="8" borderId="17" xfId="0" applyNumberFormat="1" applyFont="1" applyFill="1" applyBorder="1" applyAlignment="1">
      <alignment horizontal="center" vertical="center"/>
    </xf>
    <xf numFmtId="171" fontId="9" fillId="9" borderId="15" xfId="0" applyNumberFormat="1" applyFont="1" applyFill="1" applyBorder="1" applyAlignment="1">
      <alignment horizontal="center" vertical="center"/>
    </xf>
    <xf numFmtId="171" fontId="9" fillId="9" borderId="16" xfId="0" applyNumberFormat="1" applyFont="1" applyFill="1" applyBorder="1" applyAlignment="1">
      <alignment horizontal="center" vertical="center"/>
    </xf>
    <xf numFmtId="171" fontId="9" fillId="9" borderId="17" xfId="0" applyNumberFormat="1" applyFont="1" applyFill="1" applyBorder="1" applyAlignment="1">
      <alignment horizontal="center" vertical="center"/>
    </xf>
    <xf numFmtId="171" fontId="9" fillId="20" borderId="15" xfId="0" applyNumberFormat="1" applyFont="1" applyFill="1" applyBorder="1" applyAlignment="1">
      <alignment horizontal="center" vertical="center"/>
    </xf>
    <xf numFmtId="171" fontId="9" fillId="20" borderId="16" xfId="0" applyNumberFormat="1" applyFont="1" applyFill="1" applyBorder="1" applyAlignment="1">
      <alignment horizontal="center" vertical="center"/>
    </xf>
    <xf numFmtId="171" fontId="9" fillId="20" borderId="17" xfId="0" applyNumberFormat="1" applyFont="1" applyFill="1" applyBorder="1" applyAlignment="1">
      <alignment horizontal="center" vertical="center"/>
    </xf>
    <xf numFmtId="171" fontId="10" fillId="2" borderId="15" xfId="0" applyNumberFormat="1" applyFont="1" applyFill="1" applyBorder="1" applyAlignment="1">
      <alignment horizontal="center" vertical="center"/>
    </xf>
    <xf numFmtId="171" fontId="10" fillId="2" borderId="16" xfId="0" applyNumberFormat="1" applyFont="1" applyFill="1" applyBorder="1" applyAlignment="1">
      <alignment horizontal="center" vertical="center"/>
    </xf>
    <xf numFmtId="171" fontId="10" fillId="2" borderId="17" xfId="0" applyNumberFormat="1" applyFont="1" applyFill="1" applyBorder="1" applyAlignment="1">
      <alignment horizontal="center" vertical="center"/>
    </xf>
    <xf numFmtId="171" fontId="10" fillId="21" borderId="15" xfId="0" applyNumberFormat="1" applyFont="1" applyFill="1" applyBorder="1" applyAlignment="1">
      <alignment horizontal="center" vertical="center"/>
    </xf>
    <xf numFmtId="171" fontId="10" fillId="21" borderId="16" xfId="0" applyNumberFormat="1" applyFont="1" applyFill="1" applyBorder="1" applyAlignment="1">
      <alignment horizontal="center" vertical="center"/>
    </xf>
    <xf numFmtId="171" fontId="10" fillId="21" borderId="17" xfId="0" applyNumberFormat="1" applyFont="1" applyFill="1" applyBorder="1" applyAlignment="1">
      <alignment horizontal="center" vertical="center"/>
    </xf>
    <xf numFmtId="171" fontId="9" fillId="10" borderId="15" xfId="0" applyNumberFormat="1" applyFont="1" applyFill="1" applyBorder="1" applyAlignment="1">
      <alignment horizontal="center" vertical="center"/>
    </xf>
    <xf numFmtId="171" fontId="9" fillId="10" borderId="16" xfId="0" applyNumberFormat="1" applyFont="1" applyFill="1" applyBorder="1" applyAlignment="1">
      <alignment horizontal="center" vertical="center"/>
    </xf>
    <xf numFmtId="171" fontId="9" fillId="10" borderId="17" xfId="0" applyNumberFormat="1" applyFont="1" applyFill="1" applyBorder="1" applyAlignment="1">
      <alignment horizontal="center" vertical="center"/>
    </xf>
    <xf numFmtId="171" fontId="10" fillId="17" borderId="15" xfId="0" applyNumberFormat="1" applyFont="1" applyFill="1" applyBorder="1" applyAlignment="1">
      <alignment horizontal="center" vertical="center"/>
    </xf>
    <xf numFmtId="171" fontId="10" fillId="17" borderId="16" xfId="0" applyNumberFormat="1" applyFont="1" applyFill="1" applyBorder="1" applyAlignment="1">
      <alignment horizontal="center" vertical="center"/>
    </xf>
    <xf numFmtId="171" fontId="10" fillId="17" borderId="17" xfId="0" applyNumberFormat="1" applyFont="1" applyFill="1" applyBorder="1" applyAlignment="1">
      <alignment horizontal="center" vertical="center"/>
    </xf>
    <xf numFmtId="171" fontId="9" fillId="18" borderId="15" xfId="0" applyNumberFormat="1" applyFont="1" applyFill="1" applyBorder="1" applyAlignment="1">
      <alignment horizontal="center" vertical="center"/>
    </xf>
    <xf numFmtId="171" fontId="9" fillId="18" borderId="16" xfId="0" applyNumberFormat="1" applyFont="1" applyFill="1" applyBorder="1" applyAlignment="1">
      <alignment horizontal="center" vertical="center"/>
    </xf>
    <xf numFmtId="171" fontId="9" fillId="18" borderId="17" xfId="0" applyNumberFormat="1" applyFont="1" applyFill="1" applyBorder="1" applyAlignment="1">
      <alignment horizontal="center" vertical="center"/>
    </xf>
    <xf numFmtId="171" fontId="10" fillId="11" borderId="15" xfId="0" applyNumberFormat="1" applyFont="1" applyFill="1" applyBorder="1" applyAlignment="1">
      <alignment horizontal="center" vertical="center"/>
    </xf>
    <xf numFmtId="171" fontId="10" fillId="11" borderId="16" xfId="0" applyNumberFormat="1" applyFont="1" applyFill="1" applyBorder="1" applyAlignment="1">
      <alignment horizontal="center" vertical="center"/>
    </xf>
    <xf numFmtId="171" fontId="10" fillId="11" borderId="17" xfId="0" applyNumberFormat="1" applyFont="1" applyFill="1" applyBorder="1" applyAlignment="1">
      <alignment horizontal="center" vertical="center"/>
    </xf>
    <xf numFmtId="171" fontId="10" fillId="13" borderId="15" xfId="0" applyNumberFormat="1" applyFont="1" applyFill="1" applyBorder="1" applyAlignment="1">
      <alignment horizontal="center" vertical="center"/>
    </xf>
    <xf numFmtId="171" fontId="10" fillId="13" borderId="16" xfId="0" applyNumberFormat="1" applyFont="1" applyFill="1" applyBorder="1" applyAlignment="1">
      <alignment horizontal="center" vertical="center"/>
    </xf>
    <xf numFmtId="171" fontId="10" fillId="13" borderId="17" xfId="0" applyNumberFormat="1" applyFont="1" applyFill="1" applyBorder="1" applyAlignment="1">
      <alignment horizontal="center" vertical="center"/>
    </xf>
    <xf numFmtId="171" fontId="10" fillId="5" borderId="15" xfId="0" applyNumberFormat="1" applyFont="1" applyFill="1" applyBorder="1" applyAlignment="1">
      <alignment horizontal="center" vertical="center"/>
    </xf>
    <xf numFmtId="171" fontId="10" fillId="5" borderId="16" xfId="0" applyNumberFormat="1" applyFont="1" applyFill="1" applyBorder="1" applyAlignment="1">
      <alignment horizontal="center" vertical="center"/>
    </xf>
    <xf numFmtId="171" fontId="10" fillId="5" borderId="17" xfId="0" applyNumberFormat="1" applyFont="1" applyFill="1" applyBorder="1" applyAlignment="1">
      <alignment horizontal="center" vertical="center"/>
    </xf>
    <xf numFmtId="171" fontId="17" fillId="12" borderId="15" xfId="0" applyNumberFormat="1" applyFont="1" applyFill="1" applyBorder="1" applyAlignment="1">
      <alignment horizontal="center" vertical="center"/>
    </xf>
    <xf numFmtId="171" fontId="17" fillId="12" borderId="16" xfId="0" applyNumberFormat="1" applyFont="1" applyFill="1" applyBorder="1" applyAlignment="1">
      <alignment horizontal="center" vertical="center"/>
    </xf>
    <xf numFmtId="171" fontId="17" fillId="12" borderId="17" xfId="0" applyNumberFormat="1" applyFont="1" applyFill="1" applyBorder="1" applyAlignment="1">
      <alignment horizontal="center" vertical="center"/>
    </xf>
    <xf numFmtId="171" fontId="10" fillId="15" borderId="15" xfId="0" applyNumberFormat="1" applyFont="1" applyFill="1" applyBorder="1" applyAlignment="1">
      <alignment horizontal="center" vertical="center"/>
    </xf>
    <xf numFmtId="171" fontId="10" fillId="15" borderId="16" xfId="0" applyNumberFormat="1" applyFont="1" applyFill="1" applyBorder="1" applyAlignment="1">
      <alignment horizontal="center" vertical="center"/>
    </xf>
    <xf numFmtId="171" fontId="10" fillId="15" borderId="17" xfId="0" applyNumberFormat="1" applyFont="1" applyFill="1" applyBorder="1" applyAlignment="1">
      <alignment horizontal="center" vertical="center"/>
    </xf>
    <xf numFmtId="171" fontId="10" fillId="15" borderId="10" xfId="0" applyNumberFormat="1" applyFont="1" applyFill="1" applyBorder="1" applyAlignment="1">
      <alignment horizontal="center" vertical="center"/>
    </xf>
    <xf numFmtId="171" fontId="10" fillId="15" borderId="11" xfId="0" applyNumberFormat="1" applyFont="1" applyFill="1" applyBorder="1" applyAlignment="1">
      <alignment horizontal="center" vertical="center"/>
    </xf>
    <xf numFmtId="171" fontId="10" fillId="15" borderId="12" xfId="0" applyNumberFormat="1" applyFont="1" applyFill="1" applyBorder="1" applyAlignment="1">
      <alignment horizontal="center" vertical="center"/>
    </xf>
    <xf numFmtId="171" fontId="10" fillId="15" borderId="26" xfId="0" applyNumberFormat="1" applyFont="1" applyFill="1" applyBorder="1" applyAlignment="1">
      <alignment horizontal="center" vertical="center"/>
    </xf>
    <xf numFmtId="171" fontId="10" fillId="16" borderId="27" xfId="0" applyNumberFormat="1" applyFont="1" applyFill="1" applyBorder="1" applyAlignment="1">
      <alignment horizontal="center" vertical="center"/>
    </xf>
    <xf numFmtId="171" fontId="10" fillId="16" borderId="28" xfId="0" applyNumberFormat="1" applyFont="1" applyFill="1" applyBorder="1" applyAlignment="1">
      <alignment horizontal="center" vertical="center"/>
    </xf>
    <xf numFmtId="171" fontId="10" fillId="16" borderId="29" xfId="0" applyNumberFormat="1" applyFont="1" applyFill="1" applyBorder="1" applyAlignment="1">
      <alignment horizontal="center" vertical="center"/>
    </xf>
    <xf numFmtId="171" fontId="10" fillId="16" borderId="30" xfId="0" applyNumberFormat="1" applyFont="1" applyFill="1" applyBorder="1" applyAlignment="1">
      <alignment horizontal="center" vertical="center"/>
    </xf>
    <xf numFmtId="171" fontId="10" fillId="17" borderId="27" xfId="0" applyNumberFormat="1" applyFont="1" applyFill="1" applyBorder="1" applyAlignment="1">
      <alignment horizontal="center" vertical="center"/>
    </xf>
    <xf numFmtId="171" fontId="10" fillId="17" borderId="28" xfId="0" applyNumberFormat="1" applyFont="1" applyFill="1" applyBorder="1" applyAlignment="1">
      <alignment horizontal="center" vertical="center"/>
    </xf>
    <xf numFmtId="171" fontId="10" fillId="17" borderId="29" xfId="0" applyNumberFormat="1" applyFont="1" applyFill="1" applyBorder="1" applyAlignment="1">
      <alignment horizontal="center" vertical="center"/>
    </xf>
    <xf numFmtId="171" fontId="10" fillId="17" borderId="30" xfId="0" applyNumberFormat="1" applyFont="1" applyFill="1" applyBorder="1" applyAlignment="1">
      <alignment horizontal="center" vertical="center"/>
    </xf>
    <xf numFmtId="171" fontId="10" fillId="14" borderId="24" xfId="0" applyNumberFormat="1" applyFont="1" applyFill="1" applyBorder="1" applyAlignment="1">
      <alignment horizontal="center" vertical="center"/>
    </xf>
    <xf numFmtId="171" fontId="9" fillId="12" borderId="23" xfId="0" applyNumberFormat="1" applyFont="1" applyFill="1" applyBorder="1" applyAlignment="1">
      <alignment horizontal="center" vertical="center"/>
    </xf>
    <xf numFmtId="171" fontId="10" fillId="14" borderId="23" xfId="0" applyNumberFormat="1" applyFont="1" applyFill="1" applyBorder="1" applyAlignment="1">
      <alignment horizontal="center" vertical="center"/>
    </xf>
    <xf numFmtId="171" fontId="10" fillId="14" borderId="25" xfId="0" applyNumberFormat="1" applyFont="1" applyFill="1" applyBorder="1" applyAlignment="1">
      <alignment horizontal="center" vertical="center"/>
    </xf>
    <xf numFmtId="171" fontId="9" fillId="12" borderId="24" xfId="0" applyNumberFormat="1" applyFont="1" applyFill="1" applyBorder="1" applyAlignment="1">
      <alignment horizontal="center" vertical="center"/>
    </xf>
    <xf numFmtId="171" fontId="9" fillId="12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99" fontId="9" fillId="7" borderId="15" xfId="0" applyNumberFormat="1" applyFont="1" applyFill="1" applyBorder="1" applyAlignment="1">
      <alignment horizontal="center" vertical="center"/>
    </xf>
    <xf numFmtId="199" fontId="9" fillId="7" borderId="16" xfId="0" applyNumberFormat="1" applyFont="1" applyFill="1" applyBorder="1" applyAlignment="1">
      <alignment horizontal="center" vertical="center"/>
    </xf>
    <xf numFmtId="199" fontId="9" fillId="7" borderId="1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0" fontId="15" fillId="5" borderId="31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38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171" fontId="9" fillId="6" borderId="32" xfId="0" applyNumberFormat="1" applyFont="1" applyFill="1" applyBorder="1" applyAlignment="1">
      <alignment horizontal="center" vertical="center"/>
    </xf>
    <xf numFmtId="171" fontId="7" fillId="8" borderId="33" xfId="0" applyNumberFormat="1" applyFont="1" applyFill="1" applyBorder="1" applyAlignment="1">
      <alignment horizontal="center" vertical="center"/>
    </xf>
    <xf numFmtId="171" fontId="9" fillId="9" borderId="33" xfId="0" applyNumberFormat="1" applyFont="1" applyFill="1" applyBorder="1" applyAlignment="1">
      <alignment horizontal="center" vertical="center"/>
    </xf>
    <xf numFmtId="171" fontId="9" fillId="20" borderId="33" xfId="0" applyNumberFormat="1" applyFont="1" applyFill="1" applyBorder="1" applyAlignment="1">
      <alignment horizontal="center" vertical="center"/>
    </xf>
    <xf numFmtId="171" fontId="10" fillId="2" borderId="33" xfId="0" applyNumberFormat="1" applyFont="1" applyFill="1" applyBorder="1" applyAlignment="1">
      <alignment horizontal="center" vertical="center"/>
    </xf>
    <xf numFmtId="171" fontId="10" fillId="21" borderId="33" xfId="0" applyNumberFormat="1" applyFont="1" applyFill="1" applyBorder="1" applyAlignment="1">
      <alignment horizontal="center" vertical="center"/>
    </xf>
    <xf numFmtId="171" fontId="9" fillId="18" borderId="33" xfId="0" applyNumberFormat="1" applyFont="1" applyFill="1" applyBorder="1" applyAlignment="1">
      <alignment horizontal="center" vertical="center"/>
    </xf>
    <xf numFmtId="171" fontId="9" fillId="10" borderId="33" xfId="0" applyNumberFormat="1" applyFont="1" applyFill="1" applyBorder="1" applyAlignment="1">
      <alignment horizontal="center" vertical="center"/>
    </xf>
    <xf numFmtId="171" fontId="10" fillId="17" borderId="33" xfId="0" applyNumberFormat="1" applyFont="1" applyFill="1" applyBorder="1" applyAlignment="1">
      <alignment horizontal="center" vertical="center"/>
    </xf>
    <xf numFmtId="171" fontId="9" fillId="7" borderId="33" xfId="0" applyNumberFormat="1" applyFont="1" applyFill="1" applyBorder="1" applyAlignment="1">
      <alignment horizontal="center" vertical="center"/>
    </xf>
    <xf numFmtId="171" fontId="10" fillId="11" borderId="33" xfId="0" applyNumberFormat="1" applyFont="1" applyFill="1" applyBorder="1" applyAlignment="1">
      <alignment horizontal="center" vertical="center"/>
    </xf>
    <xf numFmtId="171" fontId="17" fillId="12" borderId="33" xfId="0" applyNumberFormat="1" applyFont="1" applyFill="1" applyBorder="1" applyAlignment="1">
      <alignment horizontal="center" vertical="center"/>
    </xf>
    <xf numFmtId="171" fontId="10" fillId="15" borderId="33" xfId="0" applyNumberFormat="1" applyFont="1" applyFill="1" applyBorder="1" applyAlignment="1">
      <alignment horizontal="center" vertical="center"/>
    </xf>
    <xf numFmtId="171" fontId="10" fillId="15" borderId="32" xfId="0" applyNumberFormat="1" applyFont="1" applyFill="1" applyBorder="1" applyAlignment="1">
      <alignment horizontal="center" vertical="center"/>
    </xf>
    <xf numFmtId="171" fontId="10" fillId="13" borderId="33" xfId="0" applyNumberFormat="1" applyFont="1" applyFill="1" applyBorder="1" applyAlignment="1">
      <alignment horizontal="center" vertical="center"/>
    </xf>
    <xf numFmtId="171" fontId="10" fillId="5" borderId="33" xfId="0" applyNumberFormat="1" applyFont="1" applyFill="1" applyBorder="1" applyAlignment="1">
      <alignment horizontal="center" vertical="center"/>
    </xf>
    <xf numFmtId="171" fontId="10" fillId="16" borderId="34" xfId="0" applyNumberFormat="1" applyFont="1" applyFill="1" applyBorder="1" applyAlignment="1">
      <alignment horizontal="center" vertical="center"/>
    </xf>
    <xf numFmtId="171" fontId="10" fillId="17" borderId="34" xfId="0" applyNumberFormat="1" applyFont="1" applyFill="1" applyBorder="1" applyAlignment="1">
      <alignment horizontal="center" vertical="center"/>
    </xf>
    <xf numFmtId="199" fontId="10" fillId="6" borderId="32" xfId="0" applyNumberFormat="1" applyFont="1" applyFill="1" applyBorder="1" applyAlignment="1">
      <alignment horizontal="center" vertical="center"/>
    </xf>
    <xf numFmtId="199" fontId="10" fillId="8" borderId="33" xfId="0" applyNumberFormat="1" applyFont="1" applyFill="1" applyBorder="1" applyAlignment="1">
      <alignment horizontal="center" vertical="center"/>
    </xf>
    <xf numFmtId="199" fontId="10" fillId="9" borderId="33" xfId="0" applyNumberFormat="1" applyFont="1" applyFill="1" applyBorder="1" applyAlignment="1">
      <alignment horizontal="center" vertical="center"/>
    </xf>
    <xf numFmtId="199" fontId="10" fillId="20" borderId="33" xfId="0" applyNumberFormat="1" applyFont="1" applyFill="1" applyBorder="1" applyAlignment="1">
      <alignment horizontal="center" vertical="center"/>
    </xf>
    <xf numFmtId="199" fontId="10" fillId="2" borderId="33" xfId="0" applyNumberFormat="1" applyFont="1" applyFill="1" applyBorder="1" applyAlignment="1">
      <alignment horizontal="center" vertical="center"/>
    </xf>
    <xf numFmtId="199" fontId="10" fillId="21" borderId="33" xfId="0" applyNumberFormat="1" applyFont="1" applyFill="1" applyBorder="1" applyAlignment="1">
      <alignment horizontal="center" vertical="center"/>
    </xf>
    <xf numFmtId="199" fontId="9" fillId="18" borderId="33" xfId="0" applyNumberFormat="1" applyFont="1" applyFill="1" applyBorder="1" applyAlignment="1">
      <alignment horizontal="center" vertical="center"/>
    </xf>
    <xf numFmtId="199" fontId="10" fillId="10" borderId="33" xfId="0" applyNumberFormat="1" applyFont="1" applyFill="1" applyBorder="1" applyAlignment="1">
      <alignment horizontal="center" vertical="center"/>
    </xf>
    <xf numFmtId="199" fontId="10" fillId="17" borderId="33" xfId="0" applyNumberFormat="1" applyFont="1" applyFill="1" applyBorder="1" applyAlignment="1">
      <alignment horizontal="center" vertical="center"/>
    </xf>
    <xf numFmtId="199" fontId="9" fillId="7" borderId="33" xfId="0" applyNumberFormat="1" applyFont="1" applyFill="1" applyBorder="1" applyAlignment="1">
      <alignment horizontal="center" vertical="center"/>
    </xf>
    <xf numFmtId="199" fontId="10" fillId="11" borderId="33" xfId="0" applyNumberFormat="1" applyFont="1" applyFill="1" applyBorder="1" applyAlignment="1">
      <alignment horizontal="center" vertical="center"/>
    </xf>
    <xf numFmtId="199" fontId="10" fillId="5" borderId="33" xfId="0" applyNumberFormat="1" applyFont="1" applyFill="1" applyBorder="1" applyAlignment="1">
      <alignment horizontal="center" vertical="center"/>
    </xf>
    <xf numFmtId="199" fontId="17" fillId="12" borderId="33" xfId="0" applyNumberFormat="1" applyFont="1" applyFill="1" applyBorder="1" applyAlignment="1">
      <alignment horizontal="center" vertical="center"/>
    </xf>
    <xf numFmtId="199" fontId="10" fillId="15" borderId="33" xfId="0" applyNumberFormat="1" applyFont="1" applyFill="1" applyBorder="1" applyAlignment="1">
      <alignment horizontal="center" vertical="center"/>
    </xf>
    <xf numFmtId="199" fontId="10" fillId="15" borderId="3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199" fontId="9" fillId="22" borderId="13" xfId="0" applyNumberFormat="1" applyFont="1" applyFill="1" applyBorder="1" applyAlignment="1">
      <alignment horizontal="center" vertical="center"/>
    </xf>
    <xf numFmtId="199" fontId="9" fillId="22" borderId="14" xfId="0" applyNumberFormat="1" applyFont="1" applyFill="1" applyBorder="1" applyAlignment="1">
      <alignment horizontal="center" vertical="center"/>
    </xf>
    <xf numFmtId="171" fontId="9" fillId="22" borderId="15" xfId="0" applyNumberFormat="1" applyFont="1" applyFill="1" applyBorder="1" applyAlignment="1">
      <alignment horizontal="center" vertical="center"/>
    </xf>
    <xf numFmtId="171" fontId="9" fillId="22" borderId="33" xfId="0" applyNumberFormat="1" applyFont="1" applyFill="1" applyBorder="1" applyAlignment="1">
      <alignment horizontal="center" vertical="center"/>
    </xf>
    <xf numFmtId="171" fontId="9" fillId="22" borderId="16" xfId="0" applyNumberFormat="1" applyFont="1" applyFill="1" applyBorder="1" applyAlignment="1">
      <alignment horizontal="center" vertical="center"/>
    </xf>
    <xf numFmtId="171" fontId="9" fillId="22" borderId="17" xfId="0" applyNumberFormat="1" applyFont="1" applyFill="1" applyBorder="1" applyAlignment="1">
      <alignment horizontal="center" vertical="center"/>
    </xf>
    <xf numFmtId="199" fontId="9" fillId="22" borderId="15" xfId="0" applyNumberFormat="1" applyFont="1" applyFill="1" applyBorder="1" applyAlignment="1">
      <alignment horizontal="center" vertical="center"/>
    </xf>
    <xf numFmtId="199" fontId="9" fillId="22" borderId="33" xfId="0" applyNumberFormat="1" applyFont="1" applyFill="1" applyBorder="1" applyAlignment="1">
      <alignment horizontal="center" vertical="center"/>
    </xf>
    <xf numFmtId="199" fontId="9" fillId="22" borderId="16" xfId="0" applyNumberFormat="1" applyFont="1" applyFill="1" applyBorder="1" applyAlignment="1">
      <alignment horizontal="center" vertical="center"/>
    </xf>
    <xf numFmtId="199" fontId="9" fillId="22" borderId="17" xfId="0" applyNumberFormat="1" applyFont="1" applyFill="1" applyBorder="1" applyAlignment="1">
      <alignment horizontal="center" vertical="center"/>
    </xf>
    <xf numFmtId="199" fontId="9" fillId="22" borderId="13" xfId="0" applyNumberFormat="1" applyFont="1" applyFill="1" applyBorder="1" applyAlignment="1">
      <alignment horizontal="right" vertical="center"/>
    </xf>
    <xf numFmtId="0" fontId="40" fillId="5" borderId="16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4" fillId="12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0" fillId="21" borderId="16" xfId="0" applyFont="1" applyFill="1" applyBorder="1" applyAlignment="1">
      <alignment horizontal="center" vertical="center"/>
    </xf>
    <xf numFmtId="0" fontId="40" fillId="21" borderId="17" xfId="0" applyFont="1" applyFill="1" applyBorder="1" applyAlignment="1">
      <alignment horizontal="center" vertical="center"/>
    </xf>
    <xf numFmtId="0" fontId="40" fillId="15" borderId="16" xfId="0" applyFont="1" applyFill="1" applyBorder="1" applyAlignment="1">
      <alignment horizontal="center" vertical="center"/>
    </xf>
    <xf numFmtId="0" fontId="40" fillId="15" borderId="17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0" fontId="45" fillId="9" borderId="16" xfId="0" applyFont="1" applyFill="1" applyBorder="1" applyAlignment="1">
      <alignment horizontal="center" vertical="center"/>
    </xf>
    <xf numFmtId="0" fontId="45" fillId="9" borderId="17" xfId="0" applyFont="1" applyFill="1" applyBorder="1" applyAlignment="1">
      <alignment horizontal="center" vertical="center"/>
    </xf>
    <xf numFmtId="0" fontId="45" fillId="20" borderId="16" xfId="0" applyFont="1" applyFill="1" applyBorder="1" applyAlignment="1">
      <alignment horizontal="center" vertical="center"/>
    </xf>
    <xf numFmtId="0" fontId="45" fillId="20" borderId="17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0" fillId="17" borderId="16" xfId="0" applyFont="1" applyFill="1" applyBorder="1" applyAlignment="1">
      <alignment horizontal="center" vertical="center"/>
    </xf>
    <xf numFmtId="0" fontId="40" fillId="17" borderId="17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45" fillId="10" borderId="17" xfId="0" applyFont="1" applyFill="1" applyBorder="1" applyAlignment="1">
      <alignment horizontal="center" vertical="center"/>
    </xf>
    <xf numFmtId="0" fontId="45" fillId="7" borderId="16" xfId="0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45" fillId="22" borderId="16" xfId="0" applyFont="1" applyFill="1" applyBorder="1" applyAlignment="1">
      <alignment horizontal="center" vertical="center"/>
    </xf>
    <xf numFmtId="0" fontId="45" fillId="22" borderId="17" xfId="0" applyFont="1" applyFill="1" applyBorder="1" applyAlignment="1">
      <alignment horizontal="center" vertical="center"/>
    </xf>
    <xf numFmtId="0" fontId="40" fillId="23" borderId="36" xfId="0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0" fontId="40" fillId="12" borderId="38" xfId="0" applyFont="1" applyFill="1" applyBorder="1" applyAlignment="1">
      <alignment horizontal="center" vertical="center"/>
    </xf>
    <xf numFmtId="172" fontId="40" fillId="12" borderId="38" xfId="0" applyNumberFormat="1" applyFont="1" applyFill="1" applyBorder="1" applyAlignment="1">
      <alignment horizontal="center" vertical="center"/>
    </xf>
    <xf numFmtId="0" fontId="45" fillId="12" borderId="39" xfId="0" applyFont="1" applyFill="1" applyBorder="1" applyAlignment="1">
      <alignment horizontal="center" vertical="center"/>
    </xf>
    <xf numFmtId="172" fontId="40" fillId="5" borderId="17" xfId="0" applyNumberFormat="1" applyFont="1" applyFill="1" applyBorder="1" applyAlignment="1" applyProtection="1">
      <alignment horizontal="center" vertical="center"/>
      <protection/>
    </xf>
    <xf numFmtId="172" fontId="44" fillId="12" borderId="17" xfId="0" applyNumberFormat="1" applyFont="1" applyFill="1" applyBorder="1" applyAlignment="1" applyProtection="1">
      <alignment horizontal="center" vertical="center"/>
      <protection/>
    </xf>
    <xf numFmtId="172" fontId="40" fillId="21" borderId="17" xfId="0" applyNumberFormat="1" applyFont="1" applyFill="1" applyBorder="1" applyAlignment="1" applyProtection="1">
      <alignment horizontal="center" vertical="center"/>
      <protection/>
    </xf>
    <xf numFmtId="0" fontId="33" fillId="21" borderId="16" xfId="0" applyFont="1" applyFill="1" applyBorder="1" applyAlignment="1">
      <alignment horizontal="center" vertical="center"/>
    </xf>
    <xf numFmtId="0" fontId="33" fillId="21" borderId="17" xfId="0" applyFont="1" applyFill="1" applyBorder="1" applyAlignment="1">
      <alignment horizontal="center" vertical="center"/>
    </xf>
    <xf numFmtId="172" fontId="40" fillId="15" borderId="17" xfId="0" applyNumberFormat="1" applyFont="1" applyFill="1" applyBorder="1" applyAlignment="1" applyProtection="1">
      <alignment horizontal="center" vertical="center"/>
      <protection/>
    </xf>
    <xf numFmtId="172" fontId="45" fillId="6" borderId="17" xfId="0" applyNumberFormat="1" applyFont="1" applyFill="1" applyBorder="1" applyAlignment="1" applyProtection="1">
      <alignment horizontal="center" vertical="center"/>
      <protection/>
    </xf>
    <xf numFmtId="172" fontId="40" fillId="8" borderId="17" xfId="0" applyNumberFormat="1" applyFont="1" applyFill="1" applyBorder="1" applyAlignment="1" applyProtection="1">
      <alignment horizontal="center" vertical="center"/>
      <protection/>
    </xf>
    <xf numFmtId="0" fontId="33" fillId="8" borderId="16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172" fontId="45" fillId="9" borderId="17" xfId="0" applyNumberFormat="1" applyFont="1" applyFill="1" applyBorder="1" applyAlignment="1" applyProtection="1">
      <alignment horizontal="center" vertical="center"/>
      <protection/>
    </xf>
    <xf numFmtId="172" fontId="45" fillId="20" borderId="17" xfId="0" applyNumberFormat="1" applyFont="1" applyFill="1" applyBorder="1" applyAlignment="1" applyProtection="1">
      <alignment horizontal="center" vertical="center"/>
      <protection/>
    </xf>
    <xf numFmtId="172" fontId="40" fillId="2" borderId="17" xfId="0" applyNumberFormat="1" applyFont="1" applyFill="1" applyBorder="1" applyAlignment="1" applyProtection="1">
      <alignment horizontal="center" vertical="center"/>
      <protection/>
    </xf>
    <xf numFmtId="172" fontId="45" fillId="18" borderId="17" xfId="0" applyNumberFormat="1" applyFont="1" applyFill="1" applyBorder="1" applyAlignment="1" applyProtection="1">
      <alignment horizontal="center" vertical="center"/>
      <protection/>
    </xf>
    <xf numFmtId="0" fontId="45" fillId="18" borderId="16" xfId="0" applyFont="1" applyFill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/>
    </xf>
    <xf numFmtId="172" fontId="40" fillId="17" borderId="17" xfId="0" applyNumberFormat="1" applyFont="1" applyFill="1" applyBorder="1" applyAlignment="1" applyProtection="1">
      <alignment horizontal="center" vertical="center"/>
      <protection/>
    </xf>
    <xf numFmtId="172" fontId="45" fillId="10" borderId="17" xfId="0" applyNumberFormat="1" applyFont="1" applyFill="1" applyBorder="1" applyAlignment="1" applyProtection="1">
      <alignment horizontal="center" vertical="center"/>
      <protection/>
    </xf>
    <xf numFmtId="172" fontId="45" fillId="7" borderId="17" xfId="0" applyNumberFormat="1" applyFont="1" applyFill="1" applyBorder="1" applyAlignment="1" applyProtection="1">
      <alignment horizontal="center" vertical="center"/>
      <protection/>
    </xf>
    <xf numFmtId="172" fontId="45" fillId="22" borderId="17" xfId="0" applyNumberFormat="1" applyFont="1" applyFill="1" applyBorder="1" applyAlignment="1" applyProtection="1">
      <alignment horizontal="center" vertical="center"/>
      <protection/>
    </xf>
    <xf numFmtId="172" fontId="40" fillId="11" borderId="40" xfId="0" applyNumberFormat="1" applyFont="1" applyFill="1" applyBorder="1" applyAlignment="1" applyProtection="1">
      <alignment horizontal="center" vertical="center"/>
      <protection/>
    </xf>
    <xf numFmtId="0" fontId="40" fillId="11" borderId="39" xfId="0" applyFont="1" applyFill="1" applyBorder="1" applyAlignment="1">
      <alignment horizontal="center" vertical="center"/>
    </xf>
    <xf numFmtId="0" fontId="40" fillId="11" borderId="40" xfId="0" applyFont="1" applyFill="1" applyBorder="1" applyAlignment="1">
      <alignment horizontal="center" vertical="center"/>
    </xf>
    <xf numFmtId="0" fontId="47" fillId="3" borderId="41" xfId="0" applyFont="1" applyFill="1" applyBorder="1" applyAlignment="1">
      <alignment horizontal="center" vertical="center"/>
    </xf>
    <xf numFmtId="0" fontId="47" fillId="3" borderId="39" xfId="0" applyFont="1" applyFill="1" applyBorder="1" applyAlignment="1">
      <alignment horizontal="center" vertical="center"/>
    </xf>
    <xf numFmtId="0" fontId="47" fillId="3" borderId="40" xfId="0" applyFont="1" applyFill="1" applyBorder="1" applyAlignment="1">
      <alignment horizontal="center" vertical="center"/>
    </xf>
    <xf numFmtId="0" fontId="48" fillId="3" borderId="32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8" fillId="3" borderId="16" xfId="0" applyFont="1" applyFill="1" applyBorder="1" applyAlignment="1">
      <alignment horizontal="center" vertical="center"/>
    </xf>
    <xf numFmtId="0" fontId="48" fillId="3" borderId="39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5" fillId="22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0" fillId="21" borderId="15" xfId="0" applyFont="1" applyFill="1" applyBorder="1" applyAlignment="1">
      <alignment horizontal="center" vertical="center"/>
    </xf>
    <xf numFmtId="0" fontId="40" fillId="15" borderId="15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45" fillId="9" borderId="15" xfId="0" applyFont="1" applyFill="1" applyBorder="1" applyAlignment="1">
      <alignment horizontal="center" vertical="center"/>
    </xf>
    <xf numFmtId="0" fontId="45" fillId="20" borderId="15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17" borderId="15" xfId="0" applyFont="1" applyFill="1" applyBorder="1" applyAlignment="1">
      <alignment horizontal="center" vertical="center"/>
    </xf>
    <xf numFmtId="0" fontId="45" fillId="10" borderId="15" xfId="0" applyFont="1" applyFill="1" applyBorder="1" applyAlignment="1">
      <alignment horizontal="center" vertical="center"/>
    </xf>
    <xf numFmtId="0" fontId="45" fillId="7" borderId="15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28" fillId="26" borderId="43" xfId="0" applyFont="1" applyFill="1" applyBorder="1" applyAlignment="1">
      <alignment vertical="center"/>
    </xf>
    <xf numFmtId="0" fontId="28" fillId="26" borderId="22" xfId="0" applyFont="1" applyFill="1" applyBorder="1" applyAlignment="1">
      <alignment vertical="center"/>
    </xf>
    <xf numFmtId="0" fontId="28" fillId="26" borderId="2" xfId="0" applyFont="1" applyFill="1" applyBorder="1" applyAlignment="1">
      <alignment vertical="center"/>
    </xf>
    <xf numFmtId="0" fontId="28" fillId="26" borderId="0" xfId="0" applyFont="1" applyFill="1" applyBorder="1" applyAlignment="1">
      <alignment vertical="center"/>
    </xf>
    <xf numFmtId="0" fontId="28" fillId="26" borderId="3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199" fontId="10" fillId="16" borderId="13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171" fontId="10" fillId="5" borderId="5" xfId="0" applyNumberFormat="1" applyFont="1" applyFill="1" applyBorder="1" applyAlignment="1">
      <alignment horizontal="center" vertical="center"/>
    </xf>
    <xf numFmtId="171" fontId="9" fillId="5" borderId="5" xfId="0" applyNumberFormat="1" applyFont="1" applyFill="1" applyBorder="1" applyAlignment="1">
      <alignment horizontal="center" vertical="center"/>
    </xf>
    <xf numFmtId="171" fontId="9" fillId="5" borderId="6" xfId="0" applyNumberFormat="1" applyFont="1" applyFill="1" applyBorder="1" applyAlignment="1">
      <alignment horizontal="center" vertical="center"/>
    </xf>
    <xf numFmtId="172" fontId="40" fillId="13" borderId="12" xfId="0" applyNumberFormat="1" applyFont="1" applyFill="1" applyBorder="1" applyAlignment="1" applyProtection="1">
      <alignment horizontal="center" vertical="center"/>
      <protection/>
    </xf>
    <xf numFmtId="0" fontId="40" fillId="13" borderId="11" xfId="0" applyFont="1" applyFill="1" applyBorder="1" applyAlignment="1">
      <alignment horizontal="center" vertical="center"/>
    </xf>
    <xf numFmtId="0" fontId="40" fillId="13" borderId="12" xfId="0" applyFont="1" applyFill="1" applyBorder="1" applyAlignment="1">
      <alignment horizontal="center" vertical="center"/>
    </xf>
    <xf numFmtId="0" fontId="40" fillId="13" borderId="8" xfId="0" applyFont="1" applyFill="1" applyBorder="1" applyAlignment="1">
      <alignment horizontal="center" vertical="center"/>
    </xf>
    <xf numFmtId="0" fontId="40" fillId="5" borderId="13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40" fillId="21" borderId="13" xfId="0" applyFont="1" applyFill="1" applyBorder="1" applyAlignment="1">
      <alignment horizontal="center" vertical="center"/>
    </xf>
    <xf numFmtId="0" fontId="40" fillId="15" borderId="13" xfId="0" applyNumberFormat="1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/>
    </xf>
    <xf numFmtId="0" fontId="45" fillId="9" borderId="13" xfId="0" applyFont="1" applyFill="1" applyBorder="1" applyAlignment="1">
      <alignment horizontal="center" vertical="center"/>
    </xf>
    <xf numFmtId="0" fontId="45" fillId="20" borderId="13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5" fillId="18" borderId="13" xfId="0" applyFont="1" applyFill="1" applyBorder="1" applyAlignment="1">
      <alignment horizontal="center" vertical="center"/>
    </xf>
    <xf numFmtId="0" fontId="40" fillId="17" borderId="13" xfId="0" applyFont="1" applyFill="1" applyBorder="1" applyAlignment="1">
      <alignment horizontal="center" vertical="center"/>
    </xf>
    <xf numFmtId="0" fontId="45" fillId="10" borderId="13" xfId="0" applyFont="1" applyFill="1" applyBorder="1" applyAlignment="1">
      <alignment horizontal="center" vertical="center"/>
    </xf>
    <xf numFmtId="0" fontId="45" fillId="22" borderId="13" xfId="0" applyFont="1" applyFill="1" applyBorder="1" applyAlignment="1">
      <alignment horizontal="center" vertical="center"/>
    </xf>
    <xf numFmtId="0" fontId="45" fillId="7" borderId="13" xfId="0" applyFont="1" applyFill="1" applyBorder="1" applyAlignment="1">
      <alignment horizontal="center" vertical="center"/>
    </xf>
    <xf numFmtId="0" fontId="40" fillId="11" borderId="44" xfId="0" applyFont="1" applyFill="1" applyBorder="1" applyAlignment="1">
      <alignment horizontal="center" vertical="center"/>
    </xf>
    <xf numFmtId="0" fontId="40" fillId="8" borderId="45" xfId="0" applyFont="1" applyFill="1" applyBorder="1" applyAlignment="1">
      <alignment horizontal="center" vertical="center"/>
    </xf>
    <xf numFmtId="170" fontId="40" fillId="13" borderId="10" xfId="0" applyNumberFormat="1" applyFont="1" applyFill="1" applyBorder="1" applyAlignment="1">
      <alignment horizontal="center" vertical="center"/>
    </xf>
    <xf numFmtId="170" fontId="40" fillId="5" borderId="15" xfId="0" applyNumberFormat="1" applyFont="1" applyFill="1" applyBorder="1" applyAlignment="1">
      <alignment horizontal="center" vertical="center"/>
    </xf>
    <xf numFmtId="170" fontId="44" fillId="12" borderId="15" xfId="0" applyNumberFormat="1" applyFont="1" applyFill="1" applyBorder="1" applyAlignment="1">
      <alignment horizontal="center" vertical="center"/>
    </xf>
    <xf numFmtId="170" fontId="40" fillId="21" borderId="15" xfId="0" applyNumberFormat="1" applyFont="1" applyFill="1" applyBorder="1" applyAlignment="1">
      <alignment horizontal="center" vertical="center"/>
    </xf>
    <xf numFmtId="170" fontId="40" fillId="15" borderId="15" xfId="0" applyNumberFormat="1" applyFont="1" applyFill="1" applyBorder="1" applyAlignment="1">
      <alignment horizontal="center" vertical="center"/>
    </xf>
    <xf numFmtId="170" fontId="45" fillId="6" borderId="15" xfId="0" applyNumberFormat="1" applyFont="1" applyFill="1" applyBorder="1" applyAlignment="1">
      <alignment horizontal="center" vertical="center"/>
    </xf>
    <xf numFmtId="170" fontId="40" fillId="8" borderId="15" xfId="0" applyNumberFormat="1" applyFont="1" applyFill="1" applyBorder="1" applyAlignment="1">
      <alignment horizontal="center" vertical="center"/>
    </xf>
    <xf numFmtId="170" fontId="45" fillId="9" borderId="15" xfId="0" applyNumberFormat="1" applyFont="1" applyFill="1" applyBorder="1" applyAlignment="1">
      <alignment horizontal="center" vertical="center"/>
    </xf>
    <xf numFmtId="170" fontId="45" fillId="20" borderId="15" xfId="0" applyNumberFormat="1" applyFont="1" applyFill="1" applyBorder="1" applyAlignment="1">
      <alignment horizontal="center" vertical="center"/>
    </xf>
    <xf numFmtId="170" fontId="40" fillId="2" borderId="15" xfId="0" applyNumberFormat="1" applyFont="1" applyFill="1" applyBorder="1" applyAlignment="1">
      <alignment horizontal="center" vertical="center"/>
    </xf>
    <xf numFmtId="170" fontId="45" fillId="18" borderId="15" xfId="0" applyNumberFormat="1" applyFont="1" applyFill="1" applyBorder="1" applyAlignment="1">
      <alignment horizontal="center" vertical="center"/>
    </xf>
    <xf numFmtId="170" fontId="40" fillId="17" borderId="15" xfId="0" applyNumberFormat="1" applyFont="1" applyFill="1" applyBorder="1" applyAlignment="1">
      <alignment horizontal="center" vertical="center"/>
    </xf>
    <xf numFmtId="170" fontId="45" fillId="10" borderId="15" xfId="0" applyNumberFormat="1" applyFont="1" applyFill="1" applyBorder="1" applyAlignment="1">
      <alignment horizontal="center" vertical="center"/>
    </xf>
    <xf numFmtId="170" fontId="45" fillId="22" borderId="15" xfId="0" applyNumberFormat="1" applyFont="1" applyFill="1" applyBorder="1" applyAlignment="1">
      <alignment horizontal="center" vertical="center"/>
    </xf>
    <xf numFmtId="170" fontId="45" fillId="7" borderId="15" xfId="0" applyNumberFormat="1" applyFont="1" applyFill="1" applyBorder="1" applyAlignment="1">
      <alignment horizontal="center" vertical="center"/>
    </xf>
    <xf numFmtId="170" fontId="40" fillId="11" borderId="41" xfId="0" applyNumberFormat="1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33" fillId="21" borderId="15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/>
    </xf>
    <xf numFmtId="0" fontId="45" fillId="18" borderId="15" xfId="0" applyFont="1" applyFill="1" applyBorder="1" applyAlignment="1">
      <alignment horizontal="center" vertical="center"/>
    </xf>
    <xf numFmtId="0" fontId="40" fillId="11" borderId="41" xfId="0" applyFont="1" applyFill="1" applyBorder="1" applyAlignment="1">
      <alignment horizontal="center" vertical="center"/>
    </xf>
    <xf numFmtId="164" fontId="19" fillId="0" borderId="0" xfId="22" applyFont="1" applyFill="1" applyBorder="1" applyAlignment="1">
      <alignment vertical="center"/>
      <protection/>
    </xf>
    <xf numFmtId="164" fontId="19" fillId="0" borderId="0" xfId="22" applyNumberFormat="1" applyFont="1" applyFill="1" applyBorder="1" applyAlignment="1" applyProtection="1">
      <alignment vertical="center"/>
      <protection/>
    </xf>
    <xf numFmtId="168" fontId="19" fillId="0" borderId="0" xfId="22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 applyProtection="1">
      <alignment horizontal="left" vertical="center" wrapText="1"/>
      <protection/>
    </xf>
    <xf numFmtId="164" fontId="21" fillId="2" borderId="0" xfId="0" applyNumberFormat="1" applyFont="1" applyFill="1" applyBorder="1" applyAlignment="1" applyProtection="1">
      <alignment horizontal="left" vertical="center" wrapText="1"/>
      <protection/>
    </xf>
    <xf numFmtId="168" fontId="19" fillId="2" borderId="0" xfId="22" applyNumberFormat="1" applyFont="1" applyFill="1" applyBorder="1" applyAlignment="1" applyProtection="1">
      <alignment vertical="center"/>
      <protection/>
    </xf>
    <xf numFmtId="0" fontId="3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40" fillId="27" borderId="46" xfId="0" applyFont="1" applyFill="1" applyBorder="1" applyAlignment="1">
      <alignment horizontal="center" vertical="center"/>
    </xf>
    <xf numFmtId="0" fontId="29" fillId="26" borderId="2" xfId="0" applyFont="1" applyFill="1" applyBorder="1" applyAlignment="1">
      <alignment vertical="center" wrapText="1"/>
    </xf>
    <xf numFmtId="0" fontId="29" fillId="26" borderId="7" xfId="0" applyFont="1" applyFill="1" applyBorder="1" applyAlignment="1">
      <alignment vertical="center" wrapText="1"/>
    </xf>
    <xf numFmtId="0" fontId="28" fillId="26" borderId="4" xfId="0" applyFont="1" applyFill="1" applyBorder="1" applyAlignment="1">
      <alignment vertical="center"/>
    </xf>
    <xf numFmtId="0" fontId="28" fillId="26" borderId="5" xfId="0" applyFont="1" applyFill="1" applyBorder="1" applyAlignment="1">
      <alignment vertical="center"/>
    </xf>
    <xf numFmtId="0" fontId="28" fillId="26" borderId="6" xfId="0" applyFont="1" applyFill="1" applyBorder="1" applyAlignment="1">
      <alignment vertical="center"/>
    </xf>
    <xf numFmtId="199" fontId="7" fillId="19" borderId="13" xfId="0" applyNumberFormat="1" applyFont="1" applyFill="1" applyBorder="1" applyAlignment="1">
      <alignment horizontal="center" vertical="center"/>
    </xf>
    <xf numFmtId="199" fontId="7" fillId="19" borderId="14" xfId="0" applyNumberFormat="1" applyFont="1" applyFill="1" applyBorder="1" applyAlignment="1">
      <alignment horizontal="center" vertical="center"/>
    </xf>
    <xf numFmtId="171" fontId="7" fillId="19" borderId="15" xfId="0" applyNumberFormat="1" applyFont="1" applyFill="1" applyBorder="1" applyAlignment="1">
      <alignment horizontal="center" vertical="center"/>
    </xf>
    <xf numFmtId="171" fontId="7" fillId="19" borderId="33" xfId="0" applyNumberFormat="1" applyFont="1" applyFill="1" applyBorder="1" applyAlignment="1">
      <alignment horizontal="center" vertical="center"/>
    </xf>
    <xf numFmtId="171" fontId="7" fillId="19" borderId="16" xfId="0" applyNumberFormat="1" applyFont="1" applyFill="1" applyBorder="1" applyAlignment="1">
      <alignment horizontal="center" vertical="center"/>
    </xf>
    <xf numFmtId="171" fontId="7" fillId="19" borderId="17" xfId="0" applyNumberFormat="1" applyFont="1" applyFill="1" applyBorder="1" applyAlignment="1">
      <alignment horizontal="center" vertical="center"/>
    </xf>
    <xf numFmtId="199" fontId="10" fillId="19" borderId="15" xfId="0" applyNumberFormat="1" applyFont="1" applyFill="1" applyBorder="1" applyAlignment="1">
      <alignment horizontal="center" vertical="center"/>
    </xf>
    <xf numFmtId="199" fontId="10" fillId="19" borderId="33" xfId="0" applyNumberFormat="1" applyFont="1" applyFill="1" applyBorder="1" applyAlignment="1">
      <alignment horizontal="center" vertical="center"/>
    </xf>
    <xf numFmtId="199" fontId="10" fillId="19" borderId="16" xfId="0" applyNumberFormat="1" applyFont="1" applyFill="1" applyBorder="1" applyAlignment="1">
      <alignment horizontal="center" vertical="center"/>
    </xf>
    <xf numFmtId="199" fontId="10" fillId="19" borderId="17" xfId="0" applyNumberFormat="1" applyFont="1" applyFill="1" applyBorder="1" applyAlignment="1">
      <alignment horizontal="center" vertical="center"/>
    </xf>
    <xf numFmtId="199" fontId="10" fillId="19" borderId="13" xfId="0" applyNumberFormat="1" applyFont="1" applyFill="1" applyBorder="1" applyAlignment="1">
      <alignment horizontal="right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5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19" borderId="13" xfId="0" applyFont="1" applyFill="1" applyBorder="1" applyAlignment="1">
      <alignment horizontal="center" vertical="center"/>
    </xf>
    <xf numFmtId="0" fontId="40" fillId="19" borderId="16" xfId="0" applyFont="1" applyFill="1" applyBorder="1" applyAlignment="1">
      <alignment horizontal="center" vertical="center"/>
    </xf>
    <xf numFmtId="170" fontId="40" fillId="19" borderId="15" xfId="0" applyNumberFormat="1" applyFont="1" applyFill="1" applyBorder="1" applyAlignment="1">
      <alignment horizontal="center" vertical="center"/>
    </xf>
    <xf numFmtId="172" fontId="40" fillId="19" borderId="17" xfId="0" applyNumberFormat="1" applyFont="1" applyFill="1" applyBorder="1" applyAlignment="1" applyProtection="1">
      <alignment horizontal="center" vertical="center"/>
      <protection/>
    </xf>
    <xf numFmtId="0" fontId="40" fillId="19" borderId="15" xfId="0" applyFont="1" applyFill="1" applyBorder="1" applyAlignment="1">
      <alignment horizontal="center" vertical="center"/>
    </xf>
    <xf numFmtId="0" fontId="40" fillId="19" borderId="17" xfId="0" applyFont="1" applyFill="1" applyBorder="1" applyAlignment="1">
      <alignment horizontal="center" vertical="center"/>
    </xf>
    <xf numFmtId="171" fontId="9" fillId="6" borderId="36" xfId="0" applyNumberFormat="1" applyFont="1" applyFill="1" applyBorder="1" applyAlignment="1">
      <alignment horizontal="center" vertical="center"/>
    </xf>
    <xf numFmtId="171" fontId="9" fillId="9" borderId="46" xfId="0" applyNumberFormat="1" applyFont="1" applyFill="1" applyBorder="1" applyAlignment="1">
      <alignment horizontal="center" vertical="center"/>
    </xf>
    <xf numFmtId="171" fontId="9" fillId="20" borderId="46" xfId="0" applyNumberFormat="1" applyFont="1" applyFill="1" applyBorder="1" applyAlignment="1">
      <alignment horizontal="center" vertical="center"/>
    </xf>
    <xf numFmtId="171" fontId="10" fillId="2" borderId="46" xfId="0" applyNumberFormat="1" applyFont="1" applyFill="1" applyBorder="1" applyAlignment="1">
      <alignment horizontal="center" vertical="center"/>
    </xf>
    <xf numFmtId="171" fontId="10" fillId="21" borderId="46" xfId="0" applyNumberFormat="1" applyFont="1" applyFill="1" applyBorder="1" applyAlignment="1">
      <alignment horizontal="center" vertical="center"/>
    </xf>
    <xf numFmtId="171" fontId="9" fillId="18" borderId="46" xfId="0" applyNumberFormat="1" applyFont="1" applyFill="1" applyBorder="1" applyAlignment="1">
      <alignment horizontal="center" vertical="center"/>
    </xf>
    <xf numFmtId="171" fontId="9" fillId="10" borderId="46" xfId="0" applyNumberFormat="1" applyFont="1" applyFill="1" applyBorder="1" applyAlignment="1">
      <alignment horizontal="center" vertical="center"/>
    </xf>
    <xf numFmtId="171" fontId="10" fillId="17" borderId="46" xfId="0" applyNumberFormat="1" applyFont="1" applyFill="1" applyBorder="1" applyAlignment="1">
      <alignment horizontal="center" vertical="center"/>
    </xf>
    <xf numFmtId="171" fontId="9" fillId="22" borderId="46" xfId="0" applyNumberFormat="1" applyFont="1" applyFill="1" applyBorder="1" applyAlignment="1">
      <alignment horizontal="center" vertical="center"/>
    </xf>
    <xf numFmtId="171" fontId="7" fillId="19" borderId="46" xfId="0" applyNumberFormat="1" applyFont="1" applyFill="1" applyBorder="1" applyAlignment="1">
      <alignment horizontal="center" vertical="center"/>
    </xf>
    <xf numFmtId="171" fontId="9" fillId="7" borderId="46" xfId="0" applyNumberFormat="1" applyFont="1" applyFill="1" applyBorder="1" applyAlignment="1">
      <alignment horizontal="center" vertical="center"/>
    </xf>
    <xf numFmtId="171" fontId="7" fillId="8" borderId="46" xfId="0" applyNumberFormat="1" applyFont="1" applyFill="1" applyBorder="1" applyAlignment="1">
      <alignment horizontal="center" vertical="center"/>
    </xf>
    <xf numFmtId="171" fontId="10" fillId="11" borderId="46" xfId="0" applyNumberFormat="1" applyFont="1" applyFill="1" applyBorder="1" applyAlignment="1">
      <alignment horizontal="center" vertical="center"/>
    </xf>
    <xf numFmtId="171" fontId="10" fillId="13" borderId="46" xfId="0" applyNumberFormat="1" applyFont="1" applyFill="1" applyBorder="1" applyAlignment="1">
      <alignment horizontal="center" vertical="center"/>
    </xf>
    <xf numFmtId="171" fontId="10" fillId="5" borderId="46" xfId="0" applyNumberFormat="1" applyFont="1" applyFill="1" applyBorder="1" applyAlignment="1">
      <alignment horizontal="center" vertical="center"/>
    </xf>
    <xf numFmtId="171" fontId="17" fillId="12" borderId="46" xfId="0" applyNumberFormat="1" applyFont="1" applyFill="1" applyBorder="1" applyAlignment="1">
      <alignment horizontal="center" vertical="center"/>
    </xf>
    <xf numFmtId="171" fontId="10" fillId="15" borderId="46" xfId="0" applyNumberFormat="1" applyFont="1" applyFill="1" applyBorder="1" applyAlignment="1">
      <alignment horizontal="center" vertical="center"/>
    </xf>
    <xf numFmtId="171" fontId="9" fillId="6" borderId="47" xfId="0" applyNumberFormat="1" applyFont="1" applyFill="1" applyBorder="1" applyAlignment="1">
      <alignment horizontal="center" vertical="center"/>
    </xf>
    <xf numFmtId="171" fontId="9" fillId="9" borderId="48" xfId="0" applyNumberFormat="1" applyFont="1" applyFill="1" applyBorder="1" applyAlignment="1">
      <alignment horizontal="center" vertical="center"/>
    </xf>
    <xf numFmtId="171" fontId="9" fillId="20" borderId="48" xfId="0" applyNumberFormat="1" applyFont="1" applyFill="1" applyBorder="1" applyAlignment="1">
      <alignment horizontal="center" vertical="center"/>
    </xf>
    <xf numFmtId="171" fontId="10" fillId="2" borderId="48" xfId="0" applyNumberFormat="1" applyFont="1" applyFill="1" applyBorder="1" applyAlignment="1">
      <alignment horizontal="center" vertical="center"/>
    </xf>
    <xf numFmtId="171" fontId="10" fillId="21" borderId="48" xfId="0" applyNumberFormat="1" applyFont="1" applyFill="1" applyBorder="1" applyAlignment="1">
      <alignment horizontal="center" vertical="center"/>
    </xf>
    <xf numFmtId="171" fontId="9" fillId="18" borderId="48" xfId="0" applyNumberFormat="1" applyFont="1" applyFill="1" applyBorder="1" applyAlignment="1">
      <alignment horizontal="center" vertical="center"/>
    </xf>
    <xf numFmtId="171" fontId="9" fillId="10" borderId="48" xfId="0" applyNumberFormat="1" applyFont="1" applyFill="1" applyBorder="1" applyAlignment="1">
      <alignment horizontal="center" vertical="center"/>
    </xf>
    <xf numFmtId="171" fontId="10" fillId="17" borderId="48" xfId="0" applyNumberFormat="1" applyFont="1" applyFill="1" applyBorder="1" applyAlignment="1">
      <alignment horizontal="center" vertical="center"/>
    </xf>
    <xf numFmtId="171" fontId="9" fillId="22" borderId="48" xfId="0" applyNumberFormat="1" applyFont="1" applyFill="1" applyBorder="1" applyAlignment="1">
      <alignment horizontal="center" vertical="center"/>
    </xf>
    <xf numFmtId="171" fontId="7" fillId="19" borderId="48" xfId="0" applyNumberFormat="1" applyFont="1" applyFill="1" applyBorder="1" applyAlignment="1">
      <alignment horizontal="center" vertical="center"/>
    </xf>
    <xf numFmtId="171" fontId="9" fillId="7" borderId="48" xfId="0" applyNumberFormat="1" applyFont="1" applyFill="1" applyBorder="1" applyAlignment="1">
      <alignment horizontal="center" vertical="center"/>
    </xf>
    <xf numFmtId="171" fontId="7" fillId="8" borderId="48" xfId="0" applyNumberFormat="1" applyFont="1" applyFill="1" applyBorder="1" applyAlignment="1">
      <alignment horizontal="center" vertical="center"/>
    </xf>
    <xf numFmtId="171" fontId="10" fillId="11" borderId="48" xfId="0" applyNumberFormat="1" applyFont="1" applyFill="1" applyBorder="1" applyAlignment="1">
      <alignment horizontal="center" vertical="center"/>
    </xf>
    <xf numFmtId="171" fontId="10" fillId="13" borderId="48" xfId="0" applyNumberFormat="1" applyFont="1" applyFill="1" applyBorder="1" applyAlignment="1">
      <alignment horizontal="center" vertical="center"/>
    </xf>
    <xf numFmtId="171" fontId="10" fillId="5" borderId="48" xfId="0" applyNumberFormat="1" applyFont="1" applyFill="1" applyBorder="1" applyAlignment="1">
      <alignment horizontal="center" vertical="center"/>
    </xf>
    <xf numFmtId="171" fontId="10" fillId="15" borderId="41" xfId="0" applyNumberFormat="1" applyFont="1" applyFill="1" applyBorder="1" applyAlignment="1">
      <alignment horizontal="center" vertical="center"/>
    </xf>
    <xf numFmtId="171" fontId="10" fillId="15" borderId="39" xfId="0" applyNumberFormat="1" applyFont="1" applyFill="1" applyBorder="1" applyAlignment="1">
      <alignment horizontal="center" vertical="center"/>
    </xf>
    <xf numFmtId="171" fontId="10" fillId="15" borderId="40" xfId="0" applyNumberFormat="1" applyFont="1" applyFill="1" applyBorder="1" applyAlignment="1">
      <alignment horizontal="center" vertical="center"/>
    </xf>
    <xf numFmtId="171" fontId="17" fillId="12" borderId="48" xfId="0" applyNumberFormat="1" applyFont="1" applyFill="1" applyBorder="1" applyAlignment="1">
      <alignment horizontal="center" vertical="center"/>
    </xf>
    <xf numFmtId="171" fontId="10" fillId="15" borderId="48" xfId="0" applyNumberFormat="1" applyFont="1" applyFill="1" applyBorder="1" applyAlignment="1">
      <alignment horizontal="center" vertical="center"/>
    </xf>
    <xf numFmtId="171" fontId="10" fillId="15" borderId="49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 wrapText="1"/>
    </xf>
    <xf numFmtId="0" fontId="29" fillId="2" borderId="50" xfId="0" applyFont="1" applyFill="1" applyBorder="1" applyAlignment="1" quotePrefix="1">
      <alignment vertical="center" wrapText="1"/>
    </xf>
    <xf numFmtId="0" fontId="28" fillId="26" borderId="0" xfId="0" applyFont="1" applyFill="1" applyBorder="1" applyAlignment="1">
      <alignment vertical="center" wrapText="1"/>
    </xf>
    <xf numFmtId="0" fontId="29" fillId="26" borderId="0" xfId="0" applyFont="1" applyFill="1" applyBorder="1" applyAlignment="1">
      <alignment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vertical="center" wrapText="1"/>
    </xf>
    <xf numFmtId="0" fontId="19" fillId="26" borderId="0" xfId="0" applyFont="1" applyFill="1" applyBorder="1" applyAlignment="1">
      <alignment vertical="center"/>
    </xf>
    <xf numFmtId="164" fontId="16" fillId="12" borderId="0" xfId="22" applyFont="1" applyFill="1" applyBorder="1" applyAlignment="1" quotePrefix="1">
      <alignment vertical="center"/>
      <protection/>
    </xf>
    <xf numFmtId="0" fontId="45" fillId="20" borderId="16" xfId="0" applyFont="1" applyFill="1" applyBorder="1" applyAlignment="1">
      <alignment horizontal="center" vertical="center"/>
    </xf>
    <xf numFmtId="0" fontId="45" fillId="20" borderId="45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right" vertical="center"/>
    </xf>
    <xf numFmtId="0" fontId="45" fillId="4" borderId="51" xfId="0" applyFont="1" applyFill="1" applyBorder="1" applyAlignment="1">
      <alignment horizontal="right" vertical="center"/>
    </xf>
    <xf numFmtId="0" fontId="45" fillId="20" borderId="33" xfId="0" applyFont="1" applyFill="1" applyBorder="1" applyAlignment="1">
      <alignment horizontal="center" vertical="center"/>
    </xf>
    <xf numFmtId="0" fontId="45" fillId="4" borderId="52" xfId="0" applyFont="1" applyFill="1" applyBorder="1" applyAlignment="1">
      <alignment horizontal="right" vertical="center"/>
    </xf>
    <xf numFmtId="0" fontId="45" fillId="4" borderId="4" xfId="0" applyFont="1" applyFill="1" applyBorder="1" applyAlignment="1">
      <alignment horizontal="right" vertical="center"/>
    </xf>
    <xf numFmtId="0" fontId="31" fillId="6" borderId="33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right" vertical="center"/>
    </xf>
    <xf numFmtId="0" fontId="45" fillId="4" borderId="1" xfId="0" applyFont="1" applyFill="1" applyBorder="1" applyAlignment="1">
      <alignment horizontal="right" vertical="center"/>
    </xf>
    <xf numFmtId="0" fontId="33" fillId="3" borderId="50" xfId="0" applyFont="1" applyFill="1" applyBorder="1" applyAlignment="1">
      <alignment horizontal="center" vertical="center" wrapText="1"/>
    </xf>
    <xf numFmtId="0" fontId="33" fillId="3" borderId="43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3" fillId="3" borderId="53" xfId="0" applyFont="1" applyFill="1" applyBorder="1" applyAlignment="1">
      <alignment horizontal="center" vertical="center" wrapText="1"/>
    </xf>
    <xf numFmtId="0" fontId="33" fillId="3" borderId="54" xfId="0" applyFont="1" applyFill="1" applyBorder="1" applyAlignment="1">
      <alignment horizontal="center" vertical="center" wrapText="1"/>
    </xf>
    <xf numFmtId="0" fontId="33" fillId="3" borderId="5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9" fillId="14" borderId="0" xfId="0" applyFont="1" applyFill="1" applyAlignment="1">
      <alignment/>
    </xf>
    <xf numFmtId="0" fontId="32" fillId="12" borderId="21" xfId="0" applyFont="1" applyFill="1" applyBorder="1" applyAlignment="1">
      <alignment horizontal="center" vertical="center" wrapText="1"/>
    </xf>
    <xf numFmtId="0" fontId="32" fillId="12" borderId="56" xfId="0" applyFont="1" applyFill="1" applyBorder="1" applyAlignment="1">
      <alignment horizontal="center" vertical="center" wrapText="1"/>
    </xf>
    <xf numFmtId="0" fontId="32" fillId="12" borderId="20" xfId="0" applyFont="1" applyFill="1" applyBorder="1" applyAlignment="1">
      <alignment horizontal="center" vertical="center" wrapText="1"/>
    </xf>
    <xf numFmtId="0" fontId="28" fillId="26" borderId="31" xfId="0" applyFont="1" applyFill="1" applyBorder="1" applyAlignment="1">
      <alignment horizontal="center" vertical="center"/>
    </xf>
    <xf numFmtId="0" fontId="28" fillId="26" borderId="56" xfId="0" applyFont="1" applyFill="1" applyBorder="1" applyAlignment="1">
      <alignment horizontal="center" vertical="center"/>
    </xf>
    <xf numFmtId="0" fontId="19" fillId="26" borderId="56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40" fillId="8" borderId="33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0" fontId="40" fillId="8" borderId="45" xfId="0" applyFont="1" applyFill="1" applyBorder="1" applyAlignment="1">
      <alignment horizontal="center" vertical="center"/>
    </xf>
    <xf numFmtId="0" fontId="45" fillId="22" borderId="33" xfId="0" applyFont="1" applyFill="1" applyBorder="1" applyAlignment="1">
      <alignment horizontal="center" vertical="center"/>
    </xf>
    <xf numFmtId="0" fontId="45" fillId="22" borderId="16" xfId="0" applyFont="1" applyFill="1" applyBorder="1" applyAlignment="1">
      <alignment horizontal="center" vertical="center"/>
    </xf>
    <xf numFmtId="0" fontId="45" fillId="22" borderId="45" xfId="0" applyFont="1" applyFill="1" applyBorder="1" applyAlignment="1">
      <alignment horizontal="center" vertical="center"/>
    </xf>
    <xf numFmtId="0" fontId="29" fillId="19" borderId="15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1" fillId="22" borderId="16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45" xfId="0" applyFont="1" applyFill="1" applyBorder="1" applyAlignment="1">
      <alignment horizontal="center" vertical="center"/>
    </xf>
    <xf numFmtId="0" fontId="33" fillId="28" borderId="50" xfId="0" applyFont="1" applyFill="1" applyBorder="1" applyAlignment="1">
      <alignment horizontal="center" vertical="center" wrapText="1"/>
    </xf>
    <xf numFmtId="0" fontId="33" fillId="28" borderId="43" xfId="0" applyFont="1" applyFill="1" applyBorder="1" applyAlignment="1">
      <alignment horizontal="center" vertical="center" wrapText="1"/>
    </xf>
    <xf numFmtId="0" fontId="33" fillId="28" borderId="22" xfId="0" applyFont="1" applyFill="1" applyBorder="1" applyAlignment="1">
      <alignment horizontal="center" vertical="center" wrapText="1"/>
    </xf>
    <xf numFmtId="0" fontId="33" fillId="28" borderId="2" xfId="0" applyFont="1" applyFill="1" applyBorder="1" applyAlignment="1">
      <alignment horizontal="center" vertical="center" wrapText="1"/>
    </xf>
    <xf numFmtId="0" fontId="33" fillId="28" borderId="54" xfId="0" applyFont="1" applyFill="1" applyBorder="1" applyAlignment="1">
      <alignment horizontal="center" vertical="center" wrapText="1"/>
    </xf>
    <xf numFmtId="0" fontId="33" fillId="28" borderId="55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5" borderId="35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3" fillId="5" borderId="53" xfId="0" applyFont="1" applyFill="1" applyBorder="1" applyAlignment="1">
      <alignment horizontal="center" vertical="center" wrapText="1"/>
    </xf>
    <xf numFmtId="0" fontId="33" fillId="5" borderId="54" xfId="0" applyFont="1" applyFill="1" applyBorder="1" applyAlignment="1">
      <alignment horizontal="center" vertical="center" wrapText="1"/>
    </xf>
    <xf numFmtId="0" fontId="33" fillId="5" borderId="55" xfId="0" applyFont="1" applyFill="1" applyBorder="1" applyAlignment="1">
      <alignment horizontal="center" vertical="center" wrapText="1"/>
    </xf>
    <xf numFmtId="0" fontId="45" fillId="12" borderId="46" xfId="0" applyFont="1" applyFill="1" applyBorder="1" applyAlignment="1">
      <alignment horizontal="center" vertical="center"/>
    </xf>
    <xf numFmtId="0" fontId="45" fillId="12" borderId="48" xfId="0" applyFont="1" applyFill="1" applyBorder="1" applyAlignment="1">
      <alignment horizontal="center" vertical="center"/>
    </xf>
    <xf numFmtId="0" fontId="45" fillId="12" borderId="14" xfId="0" applyFont="1" applyFill="1" applyBorder="1" applyAlignment="1">
      <alignment horizontal="center" vertical="center"/>
    </xf>
    <xf numFmtId="0" fontId="40" fillId="24" borderId="41" xfId="0" applyFont="1" applyFill="1" applyBorder="1" applyAlignment="1">
      <alignment horizontal="center" vertical="center"/>
    </xf>
    <xf numFmtId="0" fontId="40" fillId="24" borderId="49" xfId="0" applyFont="1" applyFill="1" applyBorder="1" applyAlignment="1">
      <alignment horizontal="center" vertical="center"/>
    </xf>
    <xf numFmtId="0" fontId="40" fillId="24" borderId="39" xfId="0" applyFont="1" applyFill="1" applyBorder="1" applyAlignment="1">
      <alignment horizontal="center" vertical="center"/>
    </xf>
    <xf numFmtId="0" fontId="40" fillId="24" borderId="40" xfId="0" applyFont="1" applyFill="1" applyBorder="1" applyAlignment="1">
      <alignment horizontal="center" vertical="center"/>
    </xf>
    <xf numFmtId="0" fontId="40" fillId="27" borderId="15" xfId="0" applyFont="1" applyFill="1" applyBorder="1" applyAlignment="1">
      <alignment horizontal="center" vertical="center"/>
    </xf>
    <xf numFmtId="0" fontId="40" fillId="27" borderId="33" xfId="0" applyFont="1" applyFill="1" applyBorder="1" applyAlignment="1">
      <alignment horizontal="center" vertical="center"/>
    </xf>
    <xf numFmtId="0" fontId="40" fillId="27" borderId="16" xfId="0" applyFont="1" applyFill="1" applyBorder="1" applyAlignment="1">
      <alignment horizontal="center" vertical="center"/>
    </xf>
    <xf numFmtId="0" fontId="40" fillId="27" borderId="17" xfId="0" applyFont="1" applyFill="1" applyBorder="1" applyAlignment="1">
      <alignment horizontal="center" vertical="center"/>
    </xf>
    <xf numFmtId="0" fontId="45" fillId="18" borderId="48" xfId="0" applyFont="1" applyFill="1" applyBorder="1" applyAlignment="1">
      <alignment horizontal="center" vertical="center"/>
    </xf>
    <xf numFmtId="0" fontId="40" fillId="17" borderId="33" xfId="0" applyFont="1" applyFill="1" applyBorder="1" applyAlignment="1">
      <alignment horizontal="center" vertical="center"/>
    </xf>
    <xf numFmtId="0" fontId="40" fillId="17" borderId="16" xfId="0" applyFont="1" applyFill="1" applyBorder="1" applyAlignment="1">
      <alignment horizontal="center" vertical="center"/>
    </xf>
    <xf numFmtId="0" fontId="40" fillId="17" borderId="45" xfId="0" applyFont="1" applyFill="1" applyBorder="1" applyAlignment="1">
      <alignment horizontal="center" vertical="center"/>
    </xf>
    <xf numFmtId="0" fontId="45" fillId="10" borderId="33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45" fillId="10" borderId="45" xfId="0" applyFont="1" applyFill="1" applyBorder="1" applyAlignment="1">
      <alignment horizontal="center" vertical="center"/>
    </xf>
    <xf numFmtId="0" fontId="40" fillId="11" borderId="49" xfId="0" applyFont="1" applyFill="1" applyBorder="1" applyAlignment="1">
      <alignment horizontal="center" vertical="center"/>
    </xf>
    <xf numFmtId="0" fontId="40" fillId="11" borderId="39" xfId="0" applyFont="1" applyFill="1" applyBorder="1" applyAlignment="1">
      <alignment horizontal="center" vertical="center"/>
    </xf>
    <xf numFmtId="0" fontId="40" fillId="11" borderId="57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33" fillId="3" borderId="45" xfId="0" applyFont="1" applyFill="1" applyBorder="1" applyAlignment="1">
      <alignment horizontal="center" vertical="center" wrapText="1"/>
    </xf>
    <xf numFmtId="0" fontId="31" fillId="18" borderId="15" xfId="0" applyFont="1" applyFill="1" applyBorder="1" applyAlignment="1">
      <alignment horizontal="center" vertical="center" wrapText="1"/>
    </xf>
    <xf numFmtId="0" fontId="45" fillId="4" borderId="58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left" vertical="center"/>
    </xf>
    <xf numFmtId="0" fontId="45" fillId="4" borderId="59" xfId="0" applyFont="1" applyFill="1" applyBorder="1" applyAlignment="1">
      <alignment horizontal="left" vertical="center"/>
    </xf>
    <xf numFmtId="0" fontId="45" fillId="4" borderId="60" xfId="0" applyFont="1" applyFill="1" applyBorder="1" applyAlignment="1">
      <alignment horizontal="left" vertical="center"/>
    </xf>
    <xf numFmtId="0" fontId="45" fillId="4" borderId="5" xfId="0" applyFont="1" applyFill="1" applyBorder="1" applyAlignment="1">
      <alignment horizontal="left" vertical="center"/>
    </xf>
    <xf numFmtId="0" fontId="45" fillId="4" borderId="51" xfId="0" applyFont="1" applyFill="1" applyBorder="1" applyAlignment="1">
      <alignment horizontal="left" vertical="center"/>
    </xf>
    <xf numFmtId="0" fontId="40" fillId="13" borderId="47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40" fillId="5" borderId="33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0" fontId="40" fillId="5" borderId="45" xfId="0" applyFont="1" applyFill="1" applyBorder="1" applyAlignment="1">
      <alignment horizontal="center" vertical="center"/>
    </xf>
    <xf numFmtId="0" fontId="44" fillId="12" borderId="33" xfId="0" applyFont="1" applyFill="1" applyBorder="1" applyAlignment="1">
      <alignment horizontal="center" vertical="center"/>
    </xf>
    <xf numFmtId="0" fontId="44" fillId="12" borderId="16" xfId="0" applyFont="1" applyFill="1" applyBorder="1" applyAlignment="1">
      <alignment horizontal="center" vertical="center"/>
    </xf>
    <xf numFmtId="0" fontId="44" fillId="12" borderId="45" xfId="0" applyFont="1" applyFill="1" applyBorder="1" applyAlignment="1">
      <alignment horizontal="center" vertical="center"/>
    </xf>
    <xf numFmtId="0" fontId="40" fillId="21" borderId="33" xfId="0" applyFont="1" applyFill="1" applyBorder="1" applyAlignment="1">
      <alignment horizontal="center" vertical="center"/>
    </xf>
    <xf numFmtId="0" fontId="40" fillId="21" borderId="16" xfId="0" applyFont="1" applyFill="1" applyBorder="1" applyAlignment="1">
      <alignment horizontal="center" vertical="center"/>
    </xf>
    <xf numFmtId="0" fontId="40" fillId="21" borderId="45" xfId="0" applyFont="1" applyFill="1" applyBorder="1" applyAlignment="1">
      <alignment horizontal="center" vertical="center"/>
    </xf>
    <xf numFmtId="0" fontId="40" fillId="15" borderId="33" xfId="0" applyFont="1" applyFill="1" applyBorder="1" applyAlignment="1">
      <alignment horizontal="center" vertical="center"/>
    </xf>
    <xf numFmtId="0" fontId="40" fillId="15" borderId="16" xfId="0" applyFont="1" applyFill="1" applyBorder="1" applyAlignment="1">
      <alignment horizontal="center" vertical="center"/>
    </xf>
    <xf numFmtId="0" fontId="40" fillId="15" borderId="45" xfId="0" applyFont="1" applyFill="1" applyBorder="1" applyAlignment="1">
      <alignment horizontal="center" vertical="center"/>
    </xf>
    <xf numFmtId="0" fontId="45" fillId="6" borderId="33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/>
    </xf>
    <xf numFmtId="0" fontId="45" fillId="6" borderId="45" xfId="0" applyFont="1" applyFill="1" applyBorder="1" applyAlignment="1">
      <alignment horizontal="center" vertical="center"/>
    </xf>
    <xf numFmtId="170" fontId="40" fillId="14" borderId="38" xfId="0" applyNumberFormat="1" applyFont="1" applyFill="1" applyBorder="1" applyAlignment="1">
      <alignment horizontal="center" vertical="center"/>
    </xf>
    <xf numFmtId="170" fontId="40" fillId="14" borderId="61" xfId="0" applyNumberFormat="1" applyFont="1" applyFill="1" applyBorder="1" applyAlignment="1">
      <alignment horizontal="center" vertical="center"/>
    </xf>
    <xf numFmtId="0" fontId="40" fillId="28" borderId="15" xfId="0" applyFont="1" applyFill="1" applyBorder="1" applyAlignment="1">
      <alignment horizontal="center" vertical="center" wrapText="1"/>
    </xf>
    <xf numFmtId="0" fontId="40" fillId="28" borderId="16" xfId="0" applyFont="1" applyFill="1" applyBorder="1" applyAlignment="1">
      <alignment horizontal="center" vertical="center" wrapText="1"/>
    </xf>
    <xf numFmtId="0" fontId="40" fillId="28" borderId="45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40" fillId="3" borderId="50" xfId="0" applyFont="1" applyFill="1" applyBorder="1" applyAlignment="1">
      <alignment horizontal="center" vertical="center" wrapText="1"/>
    </xf>
    <xf numFmtId="0" fontId="40" fillId="3" borderId="43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0" fillId="3" borderId="53" xfId="0" applyFont="1" applyFill="1" applyBorder="1" applyAlignment="1">
      <alignment horizontal="center" vertical="center" wrapText="1"/>
    </xf>
    <xf numFmtId="0" fontId="40" fillId="3" borderId="54" xfId="0" applyFont="1" applyFill="1" applyBorder="1" applyAlignment="1">
      <alignment horizontal="center" vertical="center" wrapText="1"/>
    </xf>
    <xf numFmtId="0" fontId="40" fillId="3" borderId="55" xfId="0" applyFont="1" applyFill="1" applyBorder="1" applyAlignment="1">
      <alignment horizontal="center" vertical="center" wrapText="1"/>
    </xf>
    <xf numFmtId="0" fontId="28" fillId="21" borderId="15" xfId="0" applyFont="1" applyFill="1" applyBorder="1" applyAlignment="1">
      <alignment horizontal="center" vertical="center" wrapText="1"/>
    </xf>
    <xf numFmtId="0" fontId="31" fillId="9" borderId="33" xfId="0" applyFont="1" applyFill="1" applyBorder="1" applyAlignment="1">
      <alignment horizontal="center" vertical="center" wrapText="1"/>
    </xf>
    <xf numFmtId="0" fontId="31" fillId="22" borderId="1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0" fontId="31" fillId="7" borderId="62" xfId="0" applyFont="1" applyFill="1" applyBorder="1" applyAlignment="1">
      <alignment horizontal="center" vertical="center" wrapText="1"/>
    </xf>
    <xf numFmtId="0" fontId="31" fillId="7" borderId="38" xfId="0" applyFont="1" applyFill="1" applyBorder="1" applyAlignment="1">
      <alignment horizontal="center" vertical="center" wrapText="1"/>
    </xf>
    <xf numFmtId="0" fontId="31" fillId="18" borderId="63" xfId="0" applyFont="1" applyFill="1" applyBorder="1" applyAlignment="1">
      <alignment horizontal="center" vertical="center" wrapText="1"/>
    </xf>
    <xf numFmtId="0" fontId="31" fillId="18" borderId="64" xfId="0" applyFont="1" applyFill="1" applyBorder="1" applyAlignment="1">
      <alignment horizontal="center" vertical="center" wrapText="1"/>
    </xf>
    <xf numFmtId="0" fontId="31" fillId="18" borderId="65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8" fillId="21" borderId="26" xfId="0" applyFont="1" applyFill="1" applyBorder="1" applyAlignment="1">
      <alignment horizontal="center" vertical="center" wrapText="1"/>
    </xf>
    <xf numFmtId="0" fontId="28" fillId="21" borderId="45" xfId="0" applyFont="1" applyFill="1" applyBorder="1" applyAlignment="1">
      <alignment horizontal="center" vertical="center" wrapText="1"/>
    </xf>
    <xf numFmtId="0" fontId="29" fillId="17" borderId="11" xfId="0" applyFont="1" applyFill="1" applyBorder="1" applyAlignment="1">
      <alignment horizontal="center" vertical="center" wrapText="1"/>
    </xf>
    <xf numFmtId="0" fontId="29" fillId="17" borderId="16" xfId="0" applyFont="1" applyFill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center" vertical="center" wrapText="1"/>
    </xf>
    <xf numFmtId="0" fontId="31" fillId="10" borderId="16" xfId="0" applyFont="1" applyFill="1" applyBorder="1" applyAlignment="1">
      <alignment horizontal="center" vertical="center" wrapText="1"/>
    </xf>
    <xf numFmtId="0" fontId="31" fillId="22" borderId="9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horizontal="center" vertical="center" wrapText="1"/>
    </xf>
    <xf numFmtId="0" fontId="31" fillId="9" borderId="15" xfId="0" applyFont="1" applyFill="1" applyBorder="1" applyAlignment="1">
      <alignment horizontal="center" vertical="center" wrapText="1"/>
    </xf>
    <xf numFmtId="0" fontId="31" fillId="9" borderId="41" xfId="0" applyFont="1" applyFill="1" applyBorder="1" applyAlignment="1">
      <alignment horizontal="center" vertical="center" wrapText="1"/>
    </xf>
    <xf numFmtId="0" fontId="29" fillId="2" borderId="50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8" fillId="28" borderId="50" xfId="0" applyFont="1" applyFill="1" applyBorder="1" applyAlignment="1">
      <alignment horizontal="center" vertical="center" wrapText="1"/>
    </xf>
    <xf numFmtId="0" fontId="28" fillId="28" borderId="53" xfId="0" applyFont="1" applyFill="1" applyBorder="1" applyAlignment="1">
      <alignment horizontal="center" vertical="center" wrapText="1"/>
    </xf>
    <xf numFmtId="0" fontId="29" fillId="15" borderId="1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1" fillId="9" borderId="34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/>
    </xf>
    <xf numFmtId="0" fontId="19" fillId="0" borderId="51" xfId="0" applyFont="1" applyBorder="1" applyAlignment="1">
      <alignment/>
    </xf>
    <xf numFmtId="0" fontId="27" fillId="19" borderId="13" xfId="0" applyFont="1" applyFill="1" applyBorder="1" applyAlignment="1">
      <alignment horizontal="center" vertical="center" wrapText="1"/>
    </xf>
    <xf numFmtId="0" fontId="28" fillId="26" borderId="0" xfId="0" applyFont="1" applyFill="1" applyBorder="1" applyAlignment="1">
      <alignment horizontal="center" vertical="center" wrapText="1"/>
    </xf>
    <xf numFmtId="0" fontId="33" fillId="28" borderId="0" xfId="0" applyFont="1" applyFill="1" applyBorder="1" applyAlignment="1">
      <alignment horizontal="center" vertical="center" wrapText="1"/>
    </xf>
    <xf numFmtId="0" fontId="33" fillId="28" borderId="3" xfId="0" applyFont="1" applyFill="1" applyBorder="1" applyAlignment="1">
      <alignment horizontal="center" vertical="center" wrapText="1"/>
    </xf>
    <xf numFmtId="0" fontId="33" fillId="28" borderId="53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1" fillId="7" borderId="64" xfId="0" applyFont="1" applyFill="1" applyBorder="1" applyAlignment="1">
      <alignment horizontal="center" vertical="center" wrapText="1"/>
    </xf>
    <xf numFmtId="0" fontId="31" fillId="7" borderId="66" xfId="0" applyFont="1" applyFill="1" applyBorder="1" applyAlignment="1">
      <alignment horizontal="center" vertical="center" wrapText="1"/>
    </xf>
    <xf numFmtId="0" fontId="40" fillId="19" borderId="33" xfId="0" applyFont="1" applyFill="1" applyBorder="1" applyAlignment="1">
      <alignment horizontal="center" vertical="center"/>
    </xf>
    <xf numFmtId="0" fontId="40" fillId="19" borderId="16" xfId="0" applyFont="1" applyFill="1" applyBorder="1" applyAlignment="1">
      <alignment horizontal="center" vertical="center"/>
    </xf>
    <xf numFmtId="0" fontId="40" fillId="19" borderId="45" xfId="0" applyFont="1" applyFill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19" fillId="0" borderId="49" xfId="0" applyFont="1" applyBorder="1" applyAlignment="1">
      <alignment/>
    </xf>
    <xf numFmtId="0" fontId="31" fillId="6" borderId="39" xfId="0" applyFont="1" applyFill="1" applyBorder="1" applyAlignment="1">
      <alignment horizontal="center" vertical="center" wrapText="1"/>
    </xf>
    <xf numFmtId="0" fontId="31" fillId="22" borderId="67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/>
    </xf>
    <xf numFmtId="0" fontId="19" fillId="0" borderId="61" xfId="0" applyFont="1" applyBorder="1" applyAlignment="1">
      <alignment/>
    </xf>
    <xf numFmtId="0" fontId="33" fillId="2" borderId="7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40" fillId="17" borderId="50" xfId="0" applyFont="1" applyFill="1" applyBorder="1" applyAlignment="1">
      <alignment horizontal="center" vertical="center" wrapText="1"/>
    </xf>
    <xf numFmtId="0" fontId="40" fillId="17" borderId="43" xfId="0" applyFont="1" applyFill="1" applyBorder="1" applyAlignment="1">
      <alignment horizontal="center" vertical="center" wrapText="1"/>
    </xf>
    <xf numFmtId="0" fontId="40" fillId="17" borderId="2" xfId="0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center" vertical="center" wrapText="1"/>
    </xf>
    <xf numFmtId="0" fontId="40" fillId="17" borderId="4" xfId="0" applyFont="1" applyFill="1" applyBorder="1" applyAlignment="1">
      <alignment horizontal="center" vertical="center" wrapText="1"/>
    </xf>
    <xf numFmtId="0" fontId="40" fillId="17" borderId="5" xfId="0" applyFont="1" applyFill="1" applyBorder="1" applyAlignment="1">
      <alignment horizontal="center" vertical="center" wrapText="1"/>
    </xf>
    <xf numFmtId="0" fontId="49" fillId="2" borderId="26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/>
    </xf>
    <xf numFmtId="0" fontId="45" fillId="9" borderId="33" xfId="0" applyFont="1" applyFill="1" applyBorder="1" applyAlignment="1">
      <alignment horizontal="center" vertical="center"/>
    </xf>
    <xf numFmtId="0" fontId="45" fillId="9" borderId="16" xfId="0" applyFont="1" applyFill="1" applyBorder="1" applyAlignment="1">
      <alignment horizontal="center" vertical="center"/>
    </xf>
    <xf numFmtId="0" fontId="45" fillId="9" borderId="45" xfId="0" applyFont="1" applyFill="1" applyBorder="1" applyAlignment="1">
      <alignment horizontal="center" vertical="center"/>
    </xf>
    <xf numFmtId="0" fontId="40" fillId="23" borderId="10" xfId="0" applyFont="1" applyFill="1" applyBorder="1" applyAlignment="1">
      <alignment horizontal="center" vertical="center"/>
    </xf>
    <xf numFmtId="0" fontId="40" fillId="23" borderId="32" xfId="0" applyFont="1" applyFill="1" applyBorder="1" applyAlignment="1">
      <alignment horizontal="center" vertical="center"/>
    </xf>
    <xf numFmtId="0" fontId="40" fillId="23" borderId="11" xfId="0" applyFont="1" applyFill="1" applyBorder="1" applyAlignment="1">
      <alignment horizontal="center" vertical="center"/>
    </xf>
    <xf numFmtId="0" fontId="40" fillId="23" borderId="12" xfId="0" applyFont="1" applyFill="1" applyBorder="1" applyAlignment="1">
      <alignment horizontal="center" vertical="center"/>
    </xf>
    <xf numFmtId="0" fontId="45" fillId="7" borderId="33" xfId="0" applyFont="1" applyFill="1" applyBorder="1" applyAlignment="1">
      <alignment horizontal="center" vertical="center"/>
    </xf>
    <xf numFmtId="0" fontId="45" fillId="7" borderId="16" xfId="0" applyFont="1" applyFill="1" applyBorder="1" applyAlignment="1">
      <alignment horizontal="center" vertical="center"/>
    </xf>
    <xf numFmtId="0" fontId="45" fillId="7" borderId="45" xfId="0" applyFont="1" applyFill="1" applyBorder="1" applyAlignment="1">
      <alignment horizontal="center" vertical="center"/>
    </xf>
    <xf numFmtId="0" fontId="41" fillId="21" borderId="15" xfId="0" applyFont="1" applyFill="1" applyBorder="1" applyAlignment="1">
      <alignment horizontal="center" vertical="center" wrapText="1"/>
    </xf>
    <xf numFmtId="0" fontId="41" fillId="21" borderId="41" xfId="0" applyFont="1" applyFill="1" applyBorder="1" applyAlignment="1">
      <alignment horizontal="center" vertical="center" wrapText="1"/>
    </xf>
    <xf numFmtId="0" fontId="31" fillId="18" borderId="39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39" xfId="0" applyFont="1" applyFill="1" applyBorder="1" applyAlignment="1">
      <alignment horizontal="center" vertical="center"/>
    </xf>
    <xf numFmtId="0" fontId="45" fillId="12" borderId="68" xfId="0" applyFont="1" applyFill="1" applyBorder="1" applyAlignment="1">
      <alignment horizontal="left" vertical="center"/>
    </xf>
    <xf numFmtId="0" fontId="45" fillId="12" borderId="1" xfId="0" applyFont="1" applyFill="1" applyBorder="1" applyAlignment="1">
      <alignment horizontal="left" vertical="center"/>
    </xf>
    <xf numFmtId="0" fontId="45" fillId="12" borderId="35" xfId="0" applyFont="1" applyFill="1" applyBorder="1" applyAlignment="1">
      <alignment horizontal="left" vertical="center"/>
    </xf>
    <xf numFmtId="0" fontId="45" fillId="12" borderId="60" xfId="0" applyFont="1" applyFill="1" applyBorder="1" applyAlignment="1">
      <alignment horizontal="left" vertical="center"/>
    </xf>
    <xf numFmtId="0" fontId="45" fillId="12" borderId="5" xfId="0" applyFont="1" applyFill="1" applyBorder="1" applyAlignment="1">
      <alignment horizontal="left" vertical="center"/>
    </xf>
    <xf numFmtId="0" fontId="45" fillId="12" borderId="6" xfId="0" applyFont="1" applyFill="1" applyBorder="1" applyAlignment="1">
      <alignment horizontal="left" vertical="center"/>
    </xf>
    <xf numFmtId="0" fontId="49" fillId="2" borderId="43" xfId="0" applyFont="1" applyFill="1" applyBorder="1" applyAlignment="1">
      <alignment horizontal="center" vertical="center" wrapText="1"/>
    </xf>
    <xf numFmtId="0" fontId="49" fillId="2" borderId="34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51" xfId="0" applyFont="1" applyFill="1" applyBorder="1" applyAlignment="1">
      <alignment horizontal="center" vertical="center" wrapText="1"/>
    </xf>
    <xf numFmtId="170" fontId="40" fillId="14" borderId="39" xfId="0" applyNumberFormat="1" applyFont="1" applyFill="1" applyBorder="1" applyAlignment="1">
      <alignment horizontal="center" vertical="center"/>
    </xf>
    <xf numFmtId="0" fontId="48" fillId="2" borderId="40" xfId="0" applyFont="1" applyFill="1" applyBorder="1" applyAlignment="1">
      <alignment horizontal="center" vertical="center"/>
    </xf>
    <xf numFmtId="0" fontId="45" fillId="12" borderId="58" xfId="0" applyFont="1" applyFill="1" applyBorder="1" applyAlignment="1">
      <alignment horizontal="right" vertical="center"/>
    </xf>
    <xf numFmtId="0" fontId="45" fillId="12" borderId="0" xfId="0" applyFont="1" applyFill="1" applyBorder="1" applyAlignment="1">
      <alignment horizontal="right" vertical="center"/>
    </xf>
    <xf numFmtId="0" fontId="45" fillId="12" borderId="59" xfId="0" applyFont="1" applyFill="1" applyBorder="1" applyAlignment="1">
      <alignment horizontal="right" vertical="center"/>
    </xf>
    <xf numFmtId="0" fontId="45" fillId="12" borderId="60" xfId="0" applyFont="1" applyFill="1" applyBorder="1" applyAlignment="1">
      <alignment horizontal="right" vertical="center"/>
    </xf>
    <xf numFmtId="0" fontId="45" fillId="12" borderId="5" xfId="0" applyFont="1" applyFill="1" applyBorder="1" applyAlignment="1">
      <alignment horizontal="right" vertical="center"/>
    </xf>
    <xf numFmtId="0" fontId="45" fillId="12" borderId="51" xfId="0" applyFont="1" applyFill="1" applyBorder="1" applyAlignment="1">
      <alignment horizontal="right" vertical="center"/>
    </xf>
    <xf numFmtId="0" fontId="31" fillId="9" borderId="28" xfId="0" applyFont="1" applyFill="1" applyBorder="1" applyAlignment="1">
      <alignment horizontal="center" vertical="center" wrapText="1"/>
    </xf>
    <xf numFmtId="0" fontId="31" fillId="9" borderId="62" xfId="0" applyFont="1" applyFill="1" applyBorder="1" applyAlignment="1">
      <alignment horizontal="center" vertical="center" wrapText="1"/>
    </xf>
    <xf numFmtId="0" fontId="31" fillId="9" borderId="6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 wrapText="1"/>
    </xf>
    <xf numFmtId="0" fontId="31" fillId="10" borderId="57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199" fontId="10" fillId="29" borderId="69" xfId="0" applyNumberFormat="1" applyFont="1" applyFill="1" applyBorder="1" applyAlignment="1">
      <alignment horizontal="center" vertical="center"/>
    </xf>
    <xf numFmtId="199" fontId="10" fillId="29" borderId="70" xfId="0" applyNumberFormat="1" applyFont="1" applyFill="1" applyBorder="1" applyAlignment="1">
      <alignment horizontal="center" vertical="center"/>
    </xf>
    <xf numFmtId="199" fontId="10" fillId="29" borderId="18" xfId="0" applyNumberFormat="1" applyFont="1" applyFill="1" applyBorder="1" applyAlignment="1">
      <alignment horizontal="center" vertical="center"/>
    </xf>
    <xf numFmtId="0" fontId="31" fillId="18" borderId="28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33" fillId="14" borderId="31" xfId="0" applyFont="1" applyFill="1" applyBorder="1" applyAlignment="1">
      <alignment horizontal="center" vertical="center"/>
    </xf>
    <xf numFmtId="0" fontId="33" fillId="14" borderId="56" xfId="0" applyFont="1" applyFill="1" applyBorder="1" applyAlignment="1">
      <alignment horizontal="center" vertical="center"/>
    </xf>
    <xf numFmtId="0" fontId="33" fillId="14" borderId="42" xfId="0" applyFont="1" applyFill="1" applyBorder="1" applyAlignment="1">
      <alignment horizontal="center" vertical="center"/>
    </xf>
    <xf numFmtId="0" fontId="42" fillId="13" borderId="31" xfId="0" applyFont="1" applyFill="1" applyBorder="1" applyAlignment="1">
      <alignment horizontal="center" vertical="center"/>
    </xf>
    <xf numFmtId="0" fontId="42" fillId="13" borderId="56" xfId="0" applyFont="1" applyFill="1" applyBorder="1" applyAlignment="1">
      <alignment horizontal="center" vertical="center"/>
    </xf>
    <xf numFmtId="0" fontId="42" fillId="13" borderId="4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indent="2"/>
    </xf>
    <xf numFmtId="0" fontId="13" fillId="3" borderId="1" xfId="0" applyFont="1" applyFill="1" applyBorder="1" applyAlignment="1">
      <alignment horizontal="left" indent="2"/>
    </xf>
    <xf numFmtId="0" fontId="13" fillId="3" borderId="35" xfId="0" applyFont="1" applyFill="1" applyBorder="1" applyAlignment="1">
      <alignment horizontal="left" indent="2"/>
    </xf>
    <xf numFmtId="0" fontId="13" fillId="3" borderId="2" xfId="0" applyFont="1" applyFill="1" applyBorder="1" applyAlignment="1">
      <alignment horizontal="left" indent="2"/>
    </xf>
    <xf numFmtId="0" fontId="13" fillId="3" borderId="0" xfId="0" applyFont="1" applyFill="1" applyBorder="1" applyAlignment="1">
      <alignment horizontal="left" indent="2"/>
    </xf>
    <xf numFmtId="0" fontId="13" fillId="3" borderId="3" xfId="0" applyFont="1" applyFill="1" applyBorder="1" applyAlignment="1">
      <alignment horizontal="left" indent="2"/>
    </xf>
    <xf numFmtId="0" fontId="14" fillId="3" borderId="2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4" fillId="3" borderId="2" xfId="0" applyFont="1" applyFill="1" applyBorder="1" applyAlignment="1">
      <alignment horizontal="left" vertical="center" indent="2"/>
    </xf>
    <xf numFmtId="0" fontId="28" fillId="3" borderId="2" xfId="0" applyFont="1" applyFill="1" applyBorder="1" applyAlignment="1">
      <alignment horizontal="left" vertical="center" indent="2"/>
    </xf>
    <xf numFmtId="0" fontId="30" fillId="0" borderId="0" xfId="0" applyFont="1" applyAlignment="1">
      <alignment horizontal="left" indent="2"/>
    </xf>
    <xf numFmtId="0" fontId="30" fillId="0" borderId="3" xfId="0" applyFont="1" applyBorder="1" applyAlignment="1">
      <alignment horizontal="left" indent="2"/>
    </xf>
    <xf numFmtId="0" fontId="30" fillId="0" borderId="4" xfId="0" applyFont="1" applyBorder="1" applyAlignment="1">
      <alignment horizontal="left" indent="2"/>
    </xf>
    <xf numFmtId="0" fontId="30" fillId="0" borderId="5" xfId="0" applyFont="1" applyBorder="1" applyAlignment="1">
      <alignment horizontal="left" indent="2"/>
    </xf>
    <xf numFmtId="0" fontId="30" fillId="0" borderId="6" xfId="0" applyFont="1" applyBorder="1" applyAlignment="1">
      <alignment horizontal="left" indent="2"/>
    </xf>
    <xf numFmtId="0" fontId="33" fillId="5" borderId="2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33" fillId="13" borderId="1" xfId="0" applyFont="1" applyFill="1" applyBorder="1" applyAlignment="1">
      <alignment horizontal="center" vertical="center" wrapText="1"/>
    </xf>
    <xf numFmtId="0" fontId="33" fillId="13" borderId="35" xfId="0" applyFont="1" applyFill="1" applyBorder="1" applyAlignment="1">
      <alignment horizontal="center" vertical="center" wrapText="1"/>
    </xf>
    <xf numFmtId="0" fontId="33" fillId="13" borderId="0" xfId="0" applyFont="1" applyFill="1" applyBorder="1" applyAlignment="1">
      <alignment horizontal="center" vertic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54" xfId="0" applyFont="1" applyFill="1" applyBorder="1" applyAlignment="1">
      <alignment horizontal="center" vertical="center" wrapText="1"/>
    </xf>
    <xf numFmtId="0" fontId="33" fillId="13" borderId="55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31" fillId="9" borderId="33" xfId="0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center"/>
    </xf>
    <xf numFmtId="0" fontId="31" fillId="9" borderId="17" xfId="0" applyFont="1" applyFill="1" applyBorder="1" applyAlignment="1">
      <alignment horizontal="center" vertical="center"/>
    </xf>
    <xf numFmtId="0" fontId="45" fillId="12" borderId="43" xfId="0" applyFont="1" applyFill="1" applyBorder="1" applyAlignment="1">
      <alignment horizontal="center" vertical="center" wrapText="1"/>
    </xf>
    <xf numFmtId="0" fontId="45" fillId="12" borderId="22" xfId="0" applyFont="1" applyFill="1" applyBorder="1" applyAlignment="1">
      <alignment horizontal="center" vertical="center" wrapText="1"/>
    </xf>
    <xf numFmtId="0" fontId="31" fillId="9" borderId="38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/>
    </xf>
    <xf numFmtId="0" fontId="29" fillId="26" borderId="3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 wrapText="1"/>
    </xf>
    <xf numFmtId="0" fontId="31" fillId="18" borderId="38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31" fillId="7" borderId="65" xfId="0" applyFont="1" applyFill="1" applyBorder="1" applyAlignment="1">
      <alignment horizontal="center" vertical="center" wrapText="1"/>
    </xf>
    <xf numFmtId="0" fontId="33" fillId="28" borderId="15" xfId="0" applyFont="1" applyFill="1" applyBorder="1" applyAlignment="1">
      <alignment horizontal="center" vertical="center" wrapText="1"/>
    </xf>
    <xf numFmtId="0" fontId="33" fillId="28" borderId="16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28" fillId="2" borderId="45" xfId="0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9" borderId="32" xfId="0" applyFont="1" applyFill="1" applyBorder="1" applyAlignment="1">
      <alignment horizontal="center" vertical="center" wrapText="1"/>
    </xf>
    <xf numFmtId="0" fontId="31" fillId="7" borderId="63" xfId="0" applyFont="1" applyFill="1" applyBorder="1" applyAlignment="1">
      <alignment horizontal="center" vertical="center" wrapText="1"/>
    </xf>
    <xf numFmtId="0" fontId="33" fillId="28" borderId="45" xfId="0" applyFont="1" applyFill="1" applyBorder="1" applyAlignment="1">
      <alignment horizontal="center" vertical="center" wrapText="1"/>
    </xf>
    <xf numFmtId="0" fontId="29" fillId="8" borderId="63" xfId="0" applyFont="1" applyFill="1" applyBorder="1" applyAlignment="1">
      <alignment horizontal="center" vertical="center" wrapText="1"/>
    </xf>
    <xf numFmtId="0" fontId="29" fillId="8" borderId="64" xfId="0" applyFont="1" applyFill="1" applyBorder="1" applyAlignment="1">
      <alignment horizontal="center" vertical="center" wrapText="1"/>
    </xf>
    <xf numFmtId="0" fontId="29" fillId="8" borderId="65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31" fillId="6" borderId="32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8" fillId="26" borderId="32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vertical="center"/>
    </xf>
    <xf numFmtId="0" fontId="22" fillId="12" borderId="12" xfId="0" applyFont="1" applyFill="1" applyBorder="1" applyAlignment="1">
      <alignment vertical="center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3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/>
    </xf>
    <xf numFmtId="0" fontId="32" fillId="12" borderId="27" xfId="0" applyFont="1" applyFill="1" applyBorder="1" applyAlignment="1">
      <alignment horizontal="center" vertical="center" wrapText="1"/>
    </xf>
    <xf numFmtId="0" fontId="32" fillId="12" borderId="34" xfId="0" applyFont="1" applyFill="1" applyBorder="1" applyAlignment="1">
      <alignment horizontal="center" vertical="center" wrapText="1"/>
    </xf>
    <xf numFmtId="0" fontId="22" fillId="12" borderId="28" xfId="0" applyFont="1" applyFill="1" applyBorder="1" applyAlignment="1">
      <alignment vertical="center"/>
    </xf>
    <xf numFmtId="0" fontId="22" fillId="12" borderId="29" xfId="0" applyFont="1" applyFill="1" applyBorder="1" applyAlignment="1">
      <alignment vertical="center"/>
    </xf>
    <xf numFmtId="0" fontId="19" fillId="26" borderId="32" xfId="0" applyFont="1" applyFill="1" applyBorder="1" applyAlignment="1">
      <alignment/>
    </xf>
    <xf numFmtId="0" fontId="19" fillId="26" borderId="11" xfId="0" applyFont="1" applyFill="1" applyBorder="1" applyAlignment="1">
      <alignment/>
    </xf>
    <xf numFmtId="0" fontId="19" fillId="26" borderId="12" xfId="0" applyFont="1" applyFill="1" applyBorder="1" applyAlignment="1">
      <alignment/>
    </xf>
    <xf numFmtId="0" fontId="19" fillId="26" borderId="34" xfId="0" applyFont="1" applyFill="1" applyBorder="1" applyAlignment="1">
      <alignment/>
    </xf>
    <xf numFmtId="0" fontId="19" fillId="26" borderId="28" xfId="0" applyFont="1" applyFill="1" applyBorder="1" applyAlignment="1">
      <alignment/>
    </xf>
    <xf numFmtId="0" fontId="19" fillId="26" borderId="29" xfId="0" applyFont="1" applyFill="1" applyBorder="1" applyAlignment="1">
      <alignment/>
    </xf>
    <xf numFmtId="0" fontId="29" fillId="21" borderId="7" xfId="0" applyFont="1" applyFill="1" applyBorder="1" applyAlignment="1">
      <alignment horizontal="center" vertical="center" wrapText="1"/>
    </xf>
    <xf numFmtId="0" fontId="29" fillId="21" borderId="1" xfId="0" applyFont="1" applyFill="1" applyBorder="1" applyAlignment="1">
      <alignment horizontal="center" vertical="center" wrapText="1"/>
    </xf>
    <xf numFmtId="0" fontId="29" fillId="21" borderId="35" xfId="0" applyFont="1" applyFill="1" applyBorder="1" applyAlignment="1">
      <alignment horizontal="center" vertical="center" wrapText="1"/>
    </xf>
    <xf numFmtId="0" fontId="29" fillId="21" borderId="2" xfId="0" applyFont="1" applyFill="1" applyBorder="1" applyAlignment="1">
      <alignment horizontal="center" vertical="center" wrapText="1"/>
    </xf>
    <xf numFmtId="0" fontId="29" fillId="21" borderId="0" xfId="0" applyFont="1" applyFill="1" applyBorder="1" applyAlignment="1">
      <alignment horizontal="center" vertical="center" wrapText="1"/>
    </xf>
    <xf numFmtId="0" fontId="29" fillId="21" borderId="3" xfId="0" applyFont="1" applyFill="1" applyBorder="1" applyAlignment="1">
      <alignment horizontal="center" vertical="center" wrapText="1"/>
    </xf>
    <xf numFmtId="0" fontId="33" fillId="28" borderId="27" xfId="0" applyFont="1" applyFill="1" applyBorder="1" applyAlignment="1">
      <alignment horizontal="center" vertical="center" wrapText="1"/>
    </xf>
    <xf numFmtId="0" fontId="33" fillId="28" borderId="28" xfId="0" applyFont="1" applyFill="1" applyBorder="1" applyAlignment="1">
      <alignment horizontal="center" vertical="center" wrapText="1"/>
    </xf>
    <xf numFmtId="0" fontId="33" fillId="28" borderId="30" xfId="0" applyFont="1" applyFill="1" applyBorder="1" applyAlignment="1">
      <alignment horizontal="center" vertical="center" wrapText="1"/>
    </xf>
    <xf numFmtId="0" fontId="45" fillId="12" borderId="65" xfId="0" applyFont="1" applyFill="1" applyBorder="1" applyAlignment="1">
      <alignment horizontal="center" vertical="center" wrapText="1"/>
    </xf>
    <xf numFmtId="0" fontId="45" fillId="12" borderId="38" xfId="0" applyFont="1" applyFill="1" applyBorder="1" applyAlignment="1">
      <alignment horizontal="center" vertical="center" wrapText="1"/>
    </xf>
    <xf numFmtId="0" fontId="45" fillId="12" borderId="71" xfId="0" applyFont="1" applyFill="1" applyBorder="1" applyAlignment="1">
      <alignment horizontal="center" vertical="center" wrapText="1"/>
    </xf>
    <xf numFmtId="0" fontId="33" fillId="28" borderId="29" xfId="0" applyFont="1" applyFill="1" applyBorder="1" applyAlignment="1">
      <alignment horizontal="center" vertical="center" wrapText="1"/>
    </xf>
    <xf numFmtId="0" fontId="31" fillId="9" borderId="17" xfId="0" applyFont="1" applyFill="1" applyBorder="1" applyAlignment="1">
      <alignment horizontal="center" vertical="center" wrapText="1"/>
    </xf>
    <xf numFmtId="0" fontId="40" fillId="13" borderId="50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1" fillId="9" borderId="12" xfId="0" applyFont="1" applyFill="1" applyBorder="1" applyAlignment="1">
      <alignment horizontal="center" vertical="center" wrapText="1"/>
    </xf>
    <xf numFmtId="199" fontId="7" fillId="0" borderId="0" xfId="0" applyNumberFormat="1" applyFont="1" applyBorder="1" applyAlignment="1">
      <alignment horizontal="center" vertical="center"/>
    </xf>
    <xf numFmtId="199" fontId="10" fillId="14" borderId="35" xfId="0" applyNumberFormat="1" applyFont="1" applyFill="1" applyBorder="1" applyAlignment="1">
      <alignment horizontal="center" vertical="center" textRotation="90"/>
    </xf>
    <xf numFmtId="199" fontId="12" fillId="14" borderId="3" xfId="0" applyNumberFormat="1" applyFont="1" applyFill="1" applyBorder="1" applyAlignment="1">
      <alignment vertical="center" textRotation="90"/>
    </xf>
    <xf numFmtId="199" fontId="10" fillId="14" borderId="3" xfId="0" applyNumberFormat="1" applyFont="1" applyFill="1" applyBorder="1" applyAlignment="1">
      <alignment horizontal="center" vertical="center" textRotation="90"/>
    </xf>
    <xf numFmtId="199" fontId="10" fillId="29" borderId="5" xfId="0" applyNumberFormat="1" applyFont="1" applyFill="1" applyBorder="1" applyAlignment="1">
      <alignment horizontal="center" vertical="center"/>
    </xf>
    <xf numFmtId="0" fontId="40" fillId="28" borderId="43" xfId="0" applyFont="1" applyFill="1" applyBorder="1" applyAlignment="1">
      <alignment horizontal="center" vertical="center" wrapText="1"/>
    </xf>
    <xf numFmtId="0" fontId="40" fillId="28" borderId="22" xfId="0" applyFont="1" applyFill="1" applyBorder="1" applyAlignment="1">
      <alignment horizontal="center" vertical="center" wrapText="1"/>
    </xf>
    <xf numFmtId="0" fontId="40" fillId="28" borderId="54" xfId="0" applyFont="1" applyFill="1" applyBorder="1" applyAlignment="1">
      <alignment horizontal="center" vertical="center" wrapText="1"/>
    </xf>
    <xf numFmtId="0" fontId="40" fillId="28" borderId="55" xfId="0" applyFont="1" applyFill="1" applyBorder="1" applyAlignment="1">
      <alignment horizontal="center" vertical="center" wrapText="1"/>
    </xf>
    <xf numFmtId="0" fontId="29" fillId="28" borderId="50" xfId="0" applyFont="1" applyFill="1" applyBorder="1" applyAlignment="1" quotePrefix="1">
      <alignment horizontal="center" vertical="center" wrapText="1"/>
    </xf>
    <xf numFmtId="0" fontId="29" fillId="28" borderId="53" xfId="0" applyFont="1" applyFill="1" applyBorder="1" applyAlignment="1" quotePrefix="1">
      <alignment horizontal="center" vertical="center" wrapText="1"/>
    </xf>
    <xf numFmtId="0" fontId="31" fillId="12" borderId="43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31" fillId="12" borderId="54" xfId="0" applyFont="1" applyFill="1" applyBorder="1" applyAlignment="1">
      <alignment horizontal="center" vertical="center" wrapText="1"/>
    </xf>
    <xf numFmtId="0" fontId="31" fillId="12" borderId="55" xfId="0" applyFont="1" applyFill="1" applyBorder="1" applyAlignment="1">
      <alignment horizontal="center" vertical="center" wrapText="1"/>
    </xf>
    <xf numFmtId="0" fontId="32" fillId="12" borderId="42" xfId="0" applyFont="1" applyFill="1" applyBorder="1" applyAlignment="1">
      <alignment horizontal="center" vertical="center" wrapText="1"/>
    </xf>
    <xf numFmtId="0" fontId="40" fillId="28" borderId="21" xfId="0" applyFont="1" applyFill="1" applyBorder="1" applyAlignment="1">
      <alignment horizontal="center" vertical="center"/>
    </xf>
    <xf numFmtId="0" fontId="40" fillId="28" borderId="56" xfId="0" applyFont="1" applyFill="1" applyBorder="1" applyAlignment="1">
      <alignment horizontal="center" vertical="center"/>
    </xf>
    <xf numFmtId="164" fontId="16" fillId="12" borderId="0" xfId="22" applyFont="1" applyFill="1" applyBorder="1" applyAlignment="1" quotePrefix="1">
      <alignment horizontal="center" vertical="center"/>
      <protection/>
    </xf>
    <xf numFmtId="0" fontId="16" fillId="18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19" borderId="0" xfId="0" applyFont="1" applyFill="1" applyAlignment="1">
      <alignment horizontal="center"/>
    </xf>
    <xf numFmtId="164" fontId="16" fillId="12" borderId="0" xfId="22" applyFont="1" applyFill="1" applyBorder="1" applyAlignment="1">
      <alignment horizontal="center" vertical="center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4125"/>
          <c:w val="0.93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Graphic'!$D$69:$D$87</c:f>
              <c:strCache/>
            </c:strRef>
          </c:cat>
          <c:val>
            <c:numRef>
              <c:f>'802.11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Graphic'!$D$69:$D$87</c:f>
              <c:strCache/>
            </c:strRef>
          </c:cat>
          <c:val>
            <c:numRef>
              <c:f>'802.11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Graphic'!$D$69:$D$87</c:f>
              <c:strCache/>
            </c:strRef>
          </c:cat>
          <c:val>
            <c:numRef>
              <c:f>'802.11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Graphic'!$D$69:$D$87</c:f>
              <c:strCache/>
            </c:strRef>
          </c:cat>
          <c:val>
            <c:numRef>
              <c:f>'802.11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Graphic'!$D$69:$D$87</c:f>
              <c:strCache/>
            </c:strRef>
          </c:cat>
          <c:val>
            <c:numRef>
              <c:f>'802.11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Graphic'!$D$69:$D$87</c:f>
              <c:strCache/>
            </c:strRef>
          </c:cat>
          <c:val>
            <c:numRef>
              <c:f>'802.11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Graphic'!$D$69:$D$87</c:f>
              <c:strCache/>
            </c:strRef>
          </c:cat>
          <c:val>
            <c:numRef>
              <c:f>'802.11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Graphic'!$D$69:$D$87</c:f>
              <c:strCache/>
            </c:strRef>
          </c:cat>
          <c:val>
            <c:numRef>
              <c:f>'802.11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3436991"/>
        <c:axId val="25920768"/>
      </c:barChart>
      <c:catAx>
        <c:axId val="334369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25920768"/>
        <c:crosses val="autoZero"/>
        <c:auto val="1"/>
        <c:lblOffset val="100"/>
        <c:noMultiLvlLbl val="0"/>
      </c:catAx>
      <c:valAx>
        <c:axId val="259207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3343699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12</xdr:row>
      <xdr:rowOff>95250</xdr:rowOff>
    </xdr:from>
    <xdr:to>
      <xdr:col>12</xdr:col>
      <xdr:colOff>9525</xdr:colOff>
      <xdr:row>28</xdr:row>
      <xdr:rowOff>133350</xdr:rowOff>
    </xdr:to>
    <xdr:pic>
      <xdr:nvPicPr>
        <xdr:cNvPr id="1" name="slide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57400"/>
          <a:ext cx="37909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Session of 802.11n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542925</xdr:colOff>
      <xdr:row>10</xdr:row>
      <xdr:rowOff>0</xdr:rowOff>
    </xdr:from>
    <xdr:to>
      <xdr:col>11</xdr:col>
      <xdr:colOff>495300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924175" y="1638300"/>
          <a:ext cx="3609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January 11th-16th, 2004, Vancouver, BC, Canada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Matthew B. Shoemake, Chairperson
matthew.shoemake@wiquest.com</a:t>
          </a:r>
        </a:p>
      </xdr:txBody>
    </xdr:sp>
    <xdr:clientData/>
  </xdr:twoCellAnchor>
  <xdr:twoCellAnchor editAs="oneCell">
    <xdr:from>
      <xdr:col>6</xdr:col>
      <xdr:colOff>495300</xdr:colOff>
      <xdr:row>15</xdr:row>
      <xdr:rowOff>95250</xdr:rowOff>
    </xdr:from>
    <xdr:to>
      <xdr:col>8</xdr:col>
      <xdr:colOff>38100</xdr:colOff>
      <xdr:row>19</xdr:row>
      <xdr:rowOff>9525</xdr:rowOff>
    </xdr:to>
    <xdr:pic>
      <xdr:nvPicPr>
        <xdr:cNvPr id="9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25431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677650" y="155638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952500</xdr:colOff>
      <xdr:row>206</xdr:row>
      <xdr:rowOff>123825</xdr:rowOff>
    </xdr:to>
    <xdr:graphicFrame>
      <xdr:nvGraphicFramePr>
        <xdr:cNvPr id="3" name="Chart 3"/>
        <xdr:cNvGraphicFramePr/>
      </xdr:nvGraphicFramePr>
      <xdr:xfrm>
        <a:off x="2590800" y="26850975"/>
        <a:ext cx="31442025" cy="2267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677650" y="25479375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15</xdr:col>
      <xdr:colOff>85725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>
          <a:off x="7219950" y="15563850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333375</xdr:rowOff>
    </xdr:from>
    <xdr:to>
      <xdr:col>30</xdr:col>
      <xdr:colOff>38100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7219950" y="4467225"/>
          <a:ext cx="2924175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7" name="Line 7"/>
        <xdr:cNvSpPr>
          <a:spLocks/>
        </xdr:cNvSpPr>
      </xdr:nvSpPr>
      <xdr:spPr>
        <a:xfrm>
          <a:off x="30794325" y="8277225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3642360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>
          <a:off x="3085147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9</xdr:row>
      <xdr:rowOff>257175</xdr:rowOff>
    </xdr:from>
    <xdr:to>
      <xdr:col>4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7172325" y="4391025"/>
          <a:ext cx="47625" cy="111728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11" name="AutoShape 11"/>
        <xdr:cNvSpPr>
          <a:spLocks/>
        </xdr:cNvSpPr>
      </xdr:nvSpPr>
      <xdr:spPr>
        <a:xfrm>
          <a:off x="32261175" y="13735050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2" name="Line 13"/>
        <xdr:cNvSpPr>
          <a:spLocks/>
        </xdr:cNvSpPr>
      </xdr:nvSpPr>
      <xdr:spPr>
        <a:xfrm>
          <a:off x="19459575" y="12896850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65</xdr:row>
      <xdr:rowOff>0</xdr:rowOff>
    </xdr:from>
    <xdr:to>
      <xdr:col>25</xdr:col>
      <xdr:colOff>38100</xdr:colOff>
      <xdr:row>65</xdr:row>
      <xdr:rowOff>0</xdr:rowOff>
    </xdr:to>
    <xdr:sp>
      <xdr:nvSpPr>
        <xdr:cNvPr id="13" name="Line 14"/>
        <xdr:cNvSpPr>
          <a:spLocks/>
        </xdr:cNvSpPr>
      </xdr:nvSpPr>
      <xdr:spPr>
        <a:xfrm>
          <a:off x="25041225" y="1556385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4" name="Line 15"/>
        <xdr:cNvSpPr>
          <a:spLocks/>
        </xdr:cNvSpPr>
      </xdr:nvSpPr>
      <xdr:spPr>
        <a:xfrm>
          <a:off x="19459575" y="12868275"/>
          <a:ext cx="9525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342900</xdr:rowOff>
    </xdr:from>
    <xdr:to>
      <xdr:col>19</xdr:col>
      <xdr:colOff>1095375</xdr:colOff>
      <xdr:row>39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25117425" y="12858750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O29"/>
  <sheetViews>
    <sheetView showGridLines="0" zoomScale="97" zoomScaleNormal="97" workbookViewId="0" topLeftCell="A1">
      <selection activeCell="E49" sqref="E49"/>
    </sheetView>
  </sheetViews>
  <sheetFormatPr defaultColWidth="9.140625" defaultRowHeight="12.75"/>
  <cols>
    <col min="1" max="1" width="1.7109375" style="264" customWidth="1"/>
    <col min="2" max="2" width="9.28125" style="264" customWidth="1"/>
    <col min="3" max="3" width="9.57421875" style="264" customWidth="1"/>
    <col min="4" max="4" width="6.00390625" style="264" customWidth="1"/>
    <col min="5" max="13" width="9.140625" style="264" customWidth="1"/>
    <col min="14" max="14" width="15.140625" style="264" customWidth="1"/>
    <col min="15" max="15" width="9.57421875" style="264" customWidth="1"/>
    <col min="16" max="16384" width="9.140625" style="264" customWidth="1"/>
  </cols>
  <sheetData>
    <row r="1" ht="6" customHeight="1">
      <c r="A1" s="388"/>
    </row>
    <row r="2" ht="11.25" customHeight="1">
      <c r="A2"/>
    </row>
    <row r="3" ht="17.25" customHeight="1">
      <c r="A3"/>
    </row>
    <row r="4" ht="12.75" customHeight="1">
      <c r="A4"/>
    </row>
    <row r="5" ht="12.75" customHeight="1">
      <c r="A5"/>
    </row>
    <row r="6" spans="1:15" ht="12.75" customHeight="1">
      <c r="A6"/>
      <c r="O6" s="559"/>
    </row>
    <row r="7" spans="1:15" ht="12.75" customHeight="1">
      <c r="A7"/>
      <c r="O7" s="559"/>
    </row>
    <row r="8" spans="1:15" ht="18" customHeight="1">
      <c r="A8"/>
      <c r="O8" s="559"/>
    </row>
    <row r="9" ht="12.75">
      <c r="A9"/>
    </row>
    <row r="10" ht="12.75">
      <c r="A10"/>
    </row>
    <row r="11" ht="12.75">
      <c r="A11"/>
    </row>
    <row r="12" spans="1:15" ht="12.75">
      <c r="A12"/>
      <c r="O12" s="559"/>
    </row>
    <row r="13" spans="1:15" ht="12.75">
      <c r="A13"/>
      <c r="O13" s="559"/>
    </row>
    <row r="14" spans="1:15" ht="12.75">
      <c r="A14"/>
      <c r="O14" s="559"/>
    </row>
    <row r="15" ht="12.75">
      <c r="A15"/>
    </row>
    <row r="16" ht="12.75"/>
    <row r="17" ht="12.75">
      <c r="B17" s="558"/>
    </row>
    <row r="18" ht="12.75">
      <c r="B18" s="558"/>
    </row>
    <row r="19" ht="12.75">
      <c r="B19" s="558"/>
    </row>
    <row r="20" ht="12.75">
      <c r="B20" s="558"/>
    </row>
    <row r="21" ht="12.75">
      <c r="B21" s="558"/>
    </row>
    <row r="22" ht="12.75">
      <c r="B22" s="558"/>
    </row>
    <row r="23" ht="12.75">
      <c r="B23" s="558"/>
    </row>
    <row r="24" ht="12.75">
      <c r="B24" s="558"/>
    </row>
    <row r="25" ht="12.75">
      <c r="B25" s="558"/>
    </row>
    <row r="26" ht="12.75">
      <c r="B26" s="558"/>
    </row>
    <row r="27" ht="12.75">
      <c r="B27" s="558"/>
    </row>
    <row r="28" ht="12.75">
      <c r="B28" s="558"/>
    </row>
    <row r="29" ht="12.75">
      <c r="B29" s="558"/>
    </row>
  </sheetData>
  <mergeCells count="3">
    <mergeCell ref="B17:B29"/>
    <mergeCell ref="O6:O8"/>
    <mergeCell ref="O12:O1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11"/>
  <sheetViews>
    <sheetView showGridLines="0" zoomScale="26" zoomScaleNormal="26" zoomScaleSheetLayoutView="25" workbookViewId="0" topLeftCell="A1">
      <selection activeCell="B5" sqref="B5"/>
    </sheetView>
  </sheetViews>
  <sheetFormatPr defaultColWidth="9.140625" defaultRowHeight="12.75"/>
  <cols>
    <col min="1" max="1" width="2.8515625" style="11" customWidth="1"/>
    <col min="2" max="2" width="36.00390625" style="12" customWidth="1"/>
    <col min="3" max="3" width="52.7109375" style="12" customWidth="1"/>
    <col min="4" max="17" width="16.7109375" style="12" customWidth="1"/>
    <col min="18" max="18" width="18.421875" style="12" customWidth="1"/>
    <col min="19" max="22" width="16.7109375" style="12" customWidth="1"/>
    <col min="23" max="23" width="18.421875" style="12" customWidth="1"/>
    <col min="24" max="30" width="16.7109375" style="12" customWidth="1"/>
    <col min="31" max="31" width="18.421875" style="24" customWidth="1"/>
    <col min="32" max="32" width="19.140625" style="29" customWidth="1"/>
    <col min="33" max="33" width="14.00390625" style="12" bestFit="1" customWidth="1"/>
    <col min="34" max="34" width="9.140625" style="12" customWidth="1"/>
    <col min="35" max="35" width="16.8515625" style="12" bestFit="1" customWidth="1"/>
    <col min="36" max="16384" width="9.140625" style="12" customWidth="1"/>
  </cols>
  <sheetData>
    <row r="1" spans="3:32" s="4" customFormat="1" ht="21.75" customHeight="1" thickBot="1">
      <c r="C1" s="262"/>
      <c r="AF1" s="25"/>
    </row>
    <row r="2" spans="2:32" s="4" customFormat="1" ht="29.25" customHeight="1">
      <c r="B2" s="773"/>
      <c r="C2" s="779" t="s">
        <v>155</v>
      </c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1"/>
      <c r="AE2" s="16"/>
      <c r="AF2" s="25"/>
    </row>
    <row r="3" spans="2:32" s="4" customFormat="1" ht="29.25" customHeight="1">
      <c r="B3" s="774"/>
      <c r="C3" s="782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4"/>
      <c r="AE3" s="16"/>
      <c r="AF3" s="25"/>
    </row>
    <row r="4" spans="2:32" s="4" customFormat="1" ht="63" customHeight="1" thickBot="1">
      <c r="B4" s="775"/>
      <c r="C4" s="785" t="s">
        <v>154</v>
      </c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7"/>
      <c r="AE4" s="16"/>
      <c r="AF4" s="25"/>
    </row>
    <row r="5" spans="2:32" s="4" customFormat="1" ht="38.25" customHeight="1" thickBot="1">
      <c r="B5" s="263"/>
      <c r="C5" s="788" t="s">
        <v>156</v>
      </c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  <c r="X5" s="786"/>
      <c r="Y5" s="786"/>
      <c r="Z5" s="786"/>
      <c r="AA5" s="786"/>
      <c r="AB5" s="786"/>
      <c r="AC5" s="786"/>
      <c r="AD5" s="787"/>
      <c r="AE5" s="16"/>
      <c r="AF5" s="25"/>
    </row>
    <row r="6" spans="2:32" s="4" customFormat="1" ht="27.75" customHeight="1">
      <c r="B6" s="776"/>
      <c r="C6" s="789" t="s">
        <v>25</v>
      </c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1"/>
      <c r="AE6" s="16"/>
      <c r="AF6" s="25"/>
    </row>
    <row r="7" spans="2:32" s="4" customFormat="1" ht="38.25" customHeight="1" thickBot="1">
      <c r="B7" s="777"/>
      <c r="C7" s="792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4"/>
      <c r="AE7" s="17"/>
      <c r="AF7" s="25"/>
    </row>
    <row r="8" spans="1:31" s="387" customFormat="1" ht="48" customHeight="1" thickBot="1">
      <c r="A8" s="386"/>
      <c r="B8" s="778"/>
      <c r="C8" s="401" t="s">
        <v>73</v>
      </c>
      <c r="D8" s="795" t="s">
        <v>74</v>
      </c>
      <c r="E8" s="796"/>
      <c r="F8" s="796"/>
      <c r="G8" s="796"/>
      <c r="H8" s="796"/>
      <c r="I8" s="797"/>
      <c r="J8" s="795" t="s">
        <v>75</v>
      </c>
      <c r="K8" s="796"/>
      <c r="L8" s="796"/>
      <c r="M8" s="796"/>
      <c r="N8" s="796"/>
      <c r="O8" s="797"/>
      <c r="P8" s="589" t="s">
        <v>76</v>
      </c>
      <c r="Q8" s="590"/>
      <c r="R8" s="846"/>
      <c r="S8" s="846"/>
      <c r="T8" s="847"/>
      <c r="U8" s="589" t="s">
        <v>77</v>
      </c>
      <c r="V8" s="590"/>
      <c r="W8" s="590"/>
      <c r="X8" s="590"/>
      <c r="Y8" s="590"/>
      <c r="Z8" s="589" t="s">
        <v>78</v>
      </c>
      <c r="AA8" s="590"/>
      <c r="AB8" s="846"/>
      <c r="AC8" s="846"/>
      <c r="AD8" s="847"/>
      <c r="AE8" s="18"/>
    </row>
    <row r="9" spans="1:32" s="14" customFormat="1" ht="30" customHeight="1">
      <c r="A9" s="13"/>
      <c r="B9" s="837" t="s">
        <v>40</v>
      </c>
      <c r="C9" s="563"/>
      <c r="D9" s="859"/>
      <c r="E9" s="859"/>
      <c r="F9" s="859"/>
      <c r="G9" s="860"/>
      <c r="H9" s="860"/>
      <c r="I9" s="861"/>
      <c r="J9" s="468"/>
      <c r="K9" s="865" t="s">
        <v>65</v>
      </c>
      <c r="L9" s="866"/>
      <c r="M9" s="866"/>
      <c r="N9" s="866"/>
      <c r="O9" s="867"/>
      <c r="P9" s="852"/>
      <c r="Q9" s="853"/>
      <c r="R9" s="841"/>
      <c r="S9" s="841"/>
      <c r="T9" s="842"/>
      <c r="U9" s="848" t="s">
        <v>42</v>
      </c>
      <c r="V9" s="849"/>
      <c r="W9" s="850"/>
      <c r="X9" s="850"/>
      <c r="Y9" s="851"/>
      <c r="Z9" s="839" t="s">
        <v>83</v>
      </c>
      <c r="AA9" s="840"/>
      <c r="AB9" s="841"/>
      <c r="AC9" s="841"/>
      <c r="AD9" s="842"/>
      <c r="AE9" s="19"/>
      <c r="AF9" s="26"/>
    </row>
    <row r="10" spans="1:32" s="14" customFormat="1" ht="30" customHeight="1" thickBot="1">
      <c r="A10" s="13"/>
      <c r="B10" s="838"/>
      <c r="C10" s="564"/>
      <c r="D10" s="862"/>
      <c r="E10" s="862"/>
      <c r="F10" s="862"/>
      <c r="G10" s="863"/>
      <c r="H10" s="863"/>
      <c r="I10" s="864"/>
      <c r="J10" s="467"/>
      <c r="K10" s="868"/>
      <c r="L10" s="869"/>
      <c r="M10" s="869"/>
      <c r="N10" s="869"/>
      <c r="O10" s="870"/>
      <c r="P10" s="854"/>
      <c r="Q10" s="843"/>
      <c r="R10" s="844"/>
      <c r="S10" s="844"/>
      <c r="T10" s="845"/>
      <c r="U10" s="855" t="s">
        <v>43</v>
      </c>
      <c r="V10" s="856"/>
      <c r="W10" s="857"/>
      <c r="X10" s="857"/>
      <c r="Y10" s="858"/>
      <c r="Z10" s="843"/>
      <c r="AA10" s="844"/>
      <c r="AB10" s="844"/>
      <c r="AC10" s="844"/>
      <c r="AD10" s="845"/>
      <c r="AE10" s="19"/>
      <c r="AF10" s="26"/>
    </row>
    <row r="11" spans="1:32" s="14" customFormat="1" ht="30" customHeight="1">
      <c r="A11" s="13"/>
      <c r="B11" s="534" t="s">
        <v>165</v>
      </c>
      <c r="C11" s="564"/>
      <c r="D11" s="535"/>
      <c r="E11" s="586" t="s">
        <v>121</v>
      </c>
      <c r="F11" s="587"/>
      <c r="G11" s="587"/>
      <c r="H11" s="587"/>
      <c r="I11" s="588"/>
      <c r="J11" s="467"/>
      <c r="K11" s="832" t="s">
        <v>158</v>
      </c>
      <c r="L11" s="673" t="s">
        <v>46</v>
      </c>
      <c r="M11" s="836" t="s">
        <v>35</v>
      </c>
      <c r="N11" s="671" t="s">
        <v>69</v>
      </c>
      <c r="O11" s="675" t="s">
        <v>123</v>
      </c>
      <c r="P11" s="664" t="s">
        <v>107</v>
      </c>
      <c r="Q11" s="829" t="s">
        <v>36</v>
      </c>
      <c r="R11" s="667" t="s">
        <v>20</v>
      </c>
      <c r="S11" s="673" t="s">
        <v>46</v>
      </c>
      <c r="T11" s="669" t="s">
        <v>26</v>
      </c>
      <c r="U11" s="830" t="s">
        <v>125</v>
      </c>
      <c r="V11" s="818" t="s">
        <v>107</v>
      </c>
      <c r="W11" s="828" t="s">
        <v>35</v>
      </c>
      <c r="X11" s="667" t="s">
        <v>20</v>
      </c>
      <c r="Y11" s="883" t="s">
        <v>36</v>
      </c>
      <c r="Z11" s="798" t="s">
        <v>145</v>
      </c>
      <c r="AA11" s="798"/>
      <c r="AB11" s="798"/>
      <c r="AC11" s="798"/>
      <c r="AD11" s="799"/>
      <c r="AE11" s="20"/>
      <c r="AF11" s="26"/>
    </row>
    <row r="12" spans="1:32" s="14" customFormat="1" ht="30" customHeight="1">
      <c r="A12" s="13"/>
      <c r="B12" s="534" t="s">
        <v>164</v>
      </c>
      <c r="C12" s="564"/>
      <c r="D12" s="535"/>
      <c r="E12" s="589"/>
      <c r="F12" s="590"/>
      <c r="G12" s="590"/>
      <c r="H12" s="590"/>
      <c r="I12" s="591"/>
      <c r="J12" s="467"/>
      <c r="K12" s="833"/>
      <c r="L12" s="674"/>
      <c r="M12" s="548"/>
      <c r="N12" s="672"/>
      <c r="O12" s="660"/>
      <c r="P12" s="665"/>
      <c r="Q12" s="659"/>
      <c r="R12" s="668"/>
      <c r="S12" s="674"/>
      <c r="T12" s="670"/>
      <c r="U12" s="696"/>
      <c r="V12" s="648"/>
      <c r="W12" s="575"/>
      <c r="X12" s="668"/>
      <c r="Y12" s="878"/>
      <c r="Z12" s="800"/>
      <c r="AA12" s="800"/>
      <c r="AB12" s="800"/>
      <c r="AC12" s="800"/>
      <c r="AD12" s="801"/>
      <c r="AE12" s="20"/>
      <c r="AF12" s="26"/>
    </row>
    <row r="13" spans="1:32" s="14" customFormat="1" ht="30" customHeight="1">
      <c r="A13" s="13"/>
      <c r="B13" s="534" t="s">
        <v>162</v>
      </c>
      <c r="C13" s="560" t="s">
        <v>166</v>
      </c>
      <c r="D13" s="535"/>
      <c r="E13" s="592"/>
      <c r="F13" s="593"/>
      <c r="G13" s="593"/>
      <c r="H13" s="593"/>
      <c r="I13" s="594"/>
      <c r="J13" s="467"/>
      <c r="K13" s="833"/>
      <c r="L13" s="674"/>
      <c r="M13" s="548"/>
      <c r="N13" s="672"/>
      <c r="O13" s="660"/>
      <c r="P13" s="665"/>
      <c r="Q13" s="659"/>
      <c r="R13" s="668"/>
      <c r="S13" s="674"/>
      <c r="T13" s="670"/>
      <c r="U13" s="696"/>
      <c r="V13" s="648"/>
      <c r="W13" s="575"/>
      <c r="X13" s="668"/>
      <c r="Y13" s="878"/>
      <c r="Z13" s="802"/>
      <c r="AA13" s="802"/>
      <c r="AB13" s="802"/>
      <c r="AC13" s="802"/>
      <c r="AD13" s="803"/>
      <c r="AE13" s="20"/>
      <c r="AF13" s="26"/>
    </row>
    <row r="14" spans="1:32" s="14" customFormat="1" ht="30" customHeight="1">
      <c r="A14" s="13"/>
      <c r="B14" s="534" t="s">
        <v>163</v>
      </c>
      <c r="C14" s="561"/>
      <c r="D14" s="535"/>
      <c r="E14" s="595" t="s">
        <v>173</v>
      </c>
      <c r="F14" s="596"/>
      <c r="G14" s="596"/>
      <c r="H14" s="596"/>
      <c r="I14" s="597"/>
      <c r="J14" s="467"/>
      <c r="K14" s="834"/>
      <c r="L14" s="674"/>
      <c r="M14" s="548"/>
      <c r="N14" s="672"/>
      <c r="O14" s="660"/>
      <c r="P14" s="666"/>
      <c r="Q14" s="659"/>
      <c r="R14" s="668"/>
      <c r="S14" s="674"/>
      <c r="T14" s="670"/>
      <c r="U14" s="821"/>
      <c r="V14" s="648"/>
      <c r="W14" s="575"/>
      <c r="X14" s="668"/>
      <c r="Y14" s="878"/>
      <c r="Z14" s="811" t="s">
        <v>34</v>
      </c>
      <c r="AA14" s="811"/>
      <c r="AB14" s="811"/>
      <c r="AC14" s="811"/>
      <c r="AD14" s="812"/>
      <c r="AE14" s="20"/>
      <c r="AF14" s="26"/>
    </row>
    <row r="15" spans="1:32" s="14" customFormat="1" ht="30" customHeight="1">
      <c r="A15" s="13"/>
      <c r="B15" s="893" t="s">
        <v>126</v>
      </c>
      <c r="C15" s="561"/>
      <c r="D15" s="535"/>
      <c r="E15" s="580" t="s">
        <v>79</v>
      </c>
      <c r="F15" s="581"/>
      <c r="G15" s="581"/>
      <c r="H15" s="581"/>
      <c r="I15" s="582"/>
      <c r="J15" s="467"/>
      <c r="K15" s="580" t="s">
        <v>79</v>
      </c>
      <c r="L15" s="581"/>
      <c r="M15" s="581"/>
      <c r="N15" s="581"/>
      <c r="O15" s="582"/>
      <c r="P15" s="822" t="s">
        <v>79</v>
      </c>
      <c r="Q15" s="823"/>
      <c r="R15" s="823"/>
      <c r="S15" s="823"/>
      <c r="T15" s="831"/>
      <c r="U15" s="822" t="s">
        <v>79</v>
      </c>
      <c r="V15" s="823"/>
      <c r="W15" s="823"/>
      <c r="X15" s="823"/>
      <c r="Y15" s="824"/>
      <c r="Z15" s="889" t="s">
        <v>79</v>
      </c>
      <c r="AA15" s="889"/>
      <c r="AB15" s="889"/>
      <c r="AC15" s="889"/>
      <c r="AD15" s="890"/>
      <c r="AE15" s="18"/>
      <c r="AF15" s="26"/>
    </row>
    <row r="16" spans="1:32" s="14" customFormat="1" ht="30" customHeight="1">
      <c r="A16" s="13"/>
      <c r="B16" s="894"/>
      <c r="C16" s="561"/>
      <c r="D16" s="535"/>
      <c r="E16" s="583"/>
      <c r="F16" s="584"/>
      <c r="G16" s="584"/>
      <c r="H16" s="584"/>
      <c r="I16" s="585"/>
      <c r="J16" s="467"/>
      <c r="K16" s="583"/>
      <c r="L16" s="584"/>
      <c r="M16" s="584"/>
      <c r="N16" s="584"/>
      <c r="O16" s="585"/>
      <c r="P16" s="871"/>
      <c r="Q16" s="872"/>
      <c r="R16" s="872"/>
      <c r="S16" s="872"/>
      <c r="T16" s="873"/>
      <c r="U16" s="822"/>
      <c r="V16" s="823"/>
      <c r="W16" s="823"/>
      <c r="X16" s="823"/>
      <c r="Y16" s="877"/>
      <c r="Z16" s="891"/>
      <c r="AA16" s="891"/>
      <c r="AB16" s="891"/>
      <c r="AC16" s="891"/>
      <c r="AD16" s="892"/>
      <c r="AE16" s="18"/>
      <c r="AF16" s="26"/>
    </row>
    <row r="17" spans="1:32" s="14" customFormat="1" ht="30" customHeight="1">
      <c r="A17" s="13"/>
      <c r="B17" s="533" t="s">
        <v>122</v>
      </c>
      <c r="C17" s="561"/>
      <c r="D17" s="536"/>
      <c r="E17" s="573" t="s">
        <v>157</v>
      </c>
      <c r="F17" s="574" t="s">
        <v>20</v>
      </c>
      <c r="G17" s="548" t="s">
        <v>35</v>
      </c>
      <c r="H17" s="576" t="s">
        <v>123</v>
      </c>
      <c r="I17" s="549" t="s">
        <v>22</v>
      </c>
      <c r="J17" s="467"/>
      <c r="K17" s="835" t="s">
        <v>158</v>
      </c>
      <c r="L17" s="674" t="s">
        <v>46</v>
      </c>
      <c r="M17" s="548" t="s">
        <v>35</v>
      </c>
      <c r="N17" s="648" t="s">
        <v>107</v>
      </c>
      <c r="O17" s="660" t="s">
        <v>123</v>
      </c>
      <c r="P17" s="879" t="s">
        <v>144</v>
      </c>
      <c r="Q17" s="880"/>
      <c r="R17" s="880"/>
      <c r="S17" s="880"/>
      <c r="T17" s="880"/>
      <c r="U17" s="695" t="s">
        <v>125</v>
      </c>
      <c r="V17" s="648" t="s">
        <v>107</v>
      </c>
      <c r="W17" s="575" t="s">
        <v>35</v>
      </c>
      <c r="X17" s="668" t="s">
        <v>20</v>
      </c>
      <c r="Y17" s="878" t="s">
        <v>36</v>
      </c>
      <c r="Z17" s="895" t="s">
        <v>32</v>
      </c>
      <c r="AA17" s="895"/>
      <c r="AB17" s="895"/>
      <c r="AC17" s="895"/>
      <c r="AD17" s="896"/>
      <c r="AE17" s="21"/>
      <c r="AF17" s="26"/>
    </row>
    <row r="18" spans="1:32" s="14" customFormat="1" ht="30" customHeight="1">
      <c r="A18" s="13"/>
      <c r="B18" s="533" t="s">
        <v>127</v>
      </c>
      <c r="C18" s="561"/>
      <c r="D18" s="536"/>
      <c r="E18" s="573"/>
      <c r="F18" s="574"/>
      <c r="G18" s="548"/>
      <c r="H18" s="576"/>
      <c r="I18" s="549"/>
      <c r="J18" s="467"/>
      <c r="K18" s="833"/>
      <c r="L18" s="674"/>
      <c r="M18" s="548"/>
      <c r="N18" s="648"/>
      <c r="O18" s="660"/>
      <c r="P18" s="881"/>
      <c r="Q18" s="882"/>
      <c r="R18" s="882"/>
      <c r="S18" s="882"/>
      <c r="T18" s="882"/>
      <c r="U18" s="696"/>
      <c r="V18" s="648"/>
      <c r="W18" s="575"/>
      <c r="X18" s="668"/>
      <c r="Y18" s="878"/>
      <c r="Z18" s="897"/>
      <c r="AA18" s="897"/>
      <c r="AB18" s="897"/>
      <c r="AC18" s="897"/>
      <c r="AD18" s="898"/>
      <c r="AE18" s="21"/>
      <c r="AF18" s="26"/>
    </row>
    <row r="19" spans="1:32" s="14" customFormat="1" ht="30" customHeight="1">
      <c r="A19" s="13"/>
      <c r="B19" s="533" t="s">
        <v>128</v>
      </c>
      <c r="C19" s="562"/>
      <c r="D19" s="536"/>
      <c r="E19" s="573"/>
      <c r="F19" s="574"/>
      <c r="G19" s="548"/>
      <c r="H19" s="576"/>
      <c r="I19" s="549"/>
      <c r="J19" s="467"/>
      <c r="K19" s="833"/>
      <c r="L19" s="674"/>
      <c r="M19" s="548"/>
      <c r="N19" s="648"/>
      <c r="O19" s="660"/>
      <c r="P19" s="881"/>
      <c r="Q19" s="882"/>
      <c r="R19" s="882"/>
      <c r="S19" s="882"/>
      <c r="T19" s="882"/>
      <c r="U19" s="696"/>
      <c r="V19" s="648"/>
      <c r="W19" s="575"/>
      <c r="X19" s="668"/>
      <c r="Y19" s="878"/>
      <c r="Z19" s="897"/>
      <c r="AA19" s="897"/>
      <c r="AB19" s="897"/>
      <c r="AC19" s="897"/>
      <c r="AD19" s="898"/>
      <c r="AE19" s="21"/>
      <c r="AF19" s="26"/>
    </row>
    <row r="20" spans="1:32" s="14" customFormat="1" ht="30" customHeight="1">
      <c r="A20" s="13"/>
      <c r="B20" s="533" t="s">
        <v>129</v>
      </c>
      <c r="C20" s="565"/>
      <c r="D20" s="538"/>
      <c r="E20" s="573"/>
      <c r="F20" s="574"/>
      <c r="G20" s="548"/>
      <c r="H20" s="576"/>
      <c r="I20" s="549"/>
      <c r="J20" s="467"/>
      <c r="K20" s="834"/>
      <c r="L20" s="674"/>
      <c r="M20" s="548"/>
      <c r="N20" s="648"/>
      <c r="O20" s="660"/>
      <c r="P20" s="874" t="s">
        <v>33</v>
      </c>
      <c r="Q20" s="875"/>
      <c r="R20" s="875"/>
      <c r="S20" s="875"/>
      <c r="T20" s="876"/>
      <c r="U20" s="821"/>
      <c r="V20" s="648"/>
      <c r="W20" s="575"/>
      <c r="X20" s="668"/>
      <c r="Y20" s="878"/>
      <c r="Z20" s="899"/>
      <c r="AA20" s="899"/>
      <c r="AB20" s="899"/>
      <c r="AC20" s="899"/>
      <c r="AD20" s="900"/>
      <c r="AE20" s="21"/>
      <c r="AF20" s="26"/>
    </row>
    <row r="21" spans="1:32" s="14" customFormat="1" ht="30" customHeight="1">
      <c r="A21" s="13"/>
      <c r="B21" s="676" t="s">
        <v>130</v>
      </c>
      <c r="C21" s="565"/>
      <c r="D21" s="535"/>
      <c r="E21" s="552" t="s">
        <v>80</v>
      </c>
      <c r="F21" s="553"/>
      <c r="G21" s="553"/>
      <c r="H21" s="553"/>
      <c r="I21" s="554"/>
      <c r="J21" s="467"/>
      <c r="K21" s="552" t="s">
        <v>80</v>
      </c>
      <c r="L21" s="553"/>
      <c r="M21" s="553"/>
      <c r="N21" s="553"/>
      <c r="O21" s="554"/>
      <c r="P21" s="616" t="s">
        <v>80</v>
      </c>
      <c r="Q21" s="617"/>
      <c r="R21" s="617"/>
      <c r="S21" s="617"/>
      <c r="T21" s="618"/>
      <c r="U21" s="616" t="s">
        <v>80</v>
      </c>
      <c r="V21" s="617"/>
      <c r="W21" s="617"/>
      <c r="X21" s="617"/>
      <c r="Y21" s="819"/>
      <c r="Z21" s="808" t="s">
        <v>131</v>
      </c>
      <c r="AA21" s="808"/>
      <c r="AB21" s="809"/>
      <c r="AC21" s="809"/>
      <c r="AD21" s="810"/>
      <c r="AE21" s="22"/>
      <c r="AF21" s="26"/>
    </row>
    <row r="22" spans="1:32" s="14" customFormat="1" ht="30">
      <c r="A22" s="13"/>
      <c r="B22" s="676"/>
      <c r="C22" s="565"/>
      <c r="D22" s="539"/>
      <c r="E22" s="555"/>
      <c r="F22" s="556"/>
      <c r="G22" s="556"/>
      <c r="H22" s="556"/>
      <c r="I22" s="557"/>
      <c r="J22" s="467"/>
      <c r="K22" s="555"/>
      <c r="L22" s="556"/>
      <c r="M22" s="556"/>
      <c r="N22" s="556"/>
      <c r="O22" s="557"/>
      <c r="P22" s="616"/>
      <c r="Q22" s="617"/>
      <c r="R22" s="617"/>
      <c r="S22" s="617"/>
      <c r="T22" s="618"/>
      <c r="U22" s="616"/>
      <c r="V22" s="617"/>
      <c r="W22" s="617"/>
      <c r="X22" s="617"/>
      <c r="Y22" s="819"/>
      <c r="Z22" s="402"/>
      <c r="AA22" s="402"/>
      <c r="AB22" s="402"/>
      <c r="AC22" s="402"/>
      <c r="AD22" s="403"/>
      <c r="AE22" s="22"/>
      <c r="AF22" s="26"/>
    </row>
    <row r="23" spans="1:32" s="14" customFormat="1" ht="30" customHeight="1">
      <c r="A23" s="13"/>
      <c r="B23" s="680" t="s">
        <v>132</v>
      </c>
      <c r="C23" s="565"/>
      <c r="D23" s="690"/>
      <c r="E23" s="573" t="s">
        <v>157</v>
      </c>
      <c r="F23" s="574" t="s">
        <v>20</v>
      </c>
      <c r="G23" s="575" t="s">
        <v>35</v>
      </c>
      <c r="H23" s="576" t="s">
        <v>123</v>
      </c>
      <c r="I23" s="549" t="s">
        <v>22</v>
      </c>
      <c r="J23" s="467"/>
      <c r="K23" s="658" t="s">
        <v>26</v>
      </c>
      <c r="L23" s="659" t="s">
        <v>36</v>
      </c>
      <c r="M23" s="575" t="s">
        <v>35</v>
      </c>
      <c r="N23" s="648" t="s">
        <v>107</v>
      </c>
      <c r="O23" s="660" t="s">
        <v>123</v>
      </c>
      <c r="P23" s="619" t="s">
        <v>107</v>
      </c>
      <c r="Q23" s="827" t="s">
        <v>36</v>
      </c>
      <c r="R23" s="825" t="s">
        <v>20</v>
      </c>
      <c r="S23" s="661" t="s">
        <v>125</v>
      </c>
      <c r="T23" s="670" t="s">
        <v>26</v>
      </c>
      <c r="U23" s="695" t="s">
        <v>125</v>
      </c>
      <c r="V23" s="770" t="s">
        <v>107</v>
      </c>
      <c r="W23" s="575" t="s">
        <v>35</v>
      </c>
      <c r="X23" s="762" t="s">
        <v>20</v>
      </c>
      <c r="Y23" s="549" t="s">
        <v>22</v>
      </c>
      <c r="Z23" s="814"/>
      <c r="AA23" s="814"/>
      <c r="AB23" s="814"/>
      <c r="AC23" s="814"/>
      <c r="AD23" s="815"/>
      <c r="AE23" s="22"/>
      <c r="AF23" s="26"/>
    </row>
    <row r="24" spans="1:32" s="14" customFormat="1" ht="30" customHeight="1">
      <c r="A24" s="13"/>
      <c r="B24" s="685"/>
      <c r="C24" s="565"/>
      <c r="D24" s="690"/>
      <c r="E24" s="573"/>
      <c r="F24" s="574"/>
      <c r="G24" s="575"/>
      <c r="H24" s="576"/>
      <c r="I24" s="549"/>
      <c r="J24" s="467"/>
      <c r="K24" s="658"/>
      <c r="L24" s="659"/>
      <c r="M24" s="575"/>
      <c r="N24" s="648"/>
      <c r="O24" s="660"/>
      <c r="P24" s="619"/>
      <c r="Q24" s="827"/>
      <c r="R24" s="825"/>
      <c r="S24" s="662"/>
      <c r="T24" s="670"/>
      <c r="U24" s="696"/>
      <c r="V24" s="816"/>
      <c r="W24" s="575"/>
      <c r="X24" s="762"/>
      <c r="Y24" s="549"/>
      <c r="Z24" s="814"/>
      <c r="AA24" s="814"/>
      <c r="AB24" s="814"/>
      <c r="AC24" s="814"/>
      <c r="AD24" s="815"/>
      <c r="AE24" s="22"/>
      <c r="AF24" s="26"/>
    </row>
    <row r="25" spans="1:32" s="14" customFormat="1" ht="30" customHeight="1">
      <c r="A25" s="13"/>
      <c r="B25" s="685"/>
      <c r="C25" s="565"/>
      <c r="D25" s="690"/>
      <c r="E25" s="573"/>
      <c r="F25" s="574"/>
      <c r="G25" s="575"/>
      <c r="H25" s="576"/>
      <c r="I25" s="549"/>
      <c r="J25" s="467"/>
      <c r="K25" s="658"/>
      <c r="L25" s="659"/>
      <c r="M25" s="575"/>
      <c r="N25" s="648"/>
      <c r="O25" s="660"/>
      <c r="P25" s="619"/>
      <c r="Q25" s="827"/>
      <c r="R25" s="825"/>
      <c r="S25" s="662"/>
      <c r="T25" s="670"/>
      <c r="U25" s="696"/>
      <c r="V25" s="816"/>
      <c r="W25" s="575"/>
      <c r="X25" s="762"/>
      <c r="Y25" s="549"/>
      <c r="Z25" s="814"/>
      <c r="AA25" s="814"/>
      <c r="AB25" s="814"/>
      <c r="AC25" s="814"/>
      <c r="AD25" s="815"/>
      <c r="AE25" s="22"/>
      <c r="AF25" s="26"/>
    </row>
    <row r="26" spans="1:32" s="14" customFormat="1" ht="30" customHeight="1">
      <c r="A26" s="13"/>
      <c r="B26" s="681"/>
      <c r="C26" s="566"/>
      <c r="D26" s="690"/>
      <c r="E26" s="573"/>
      <c r="F26" s="574"/>
      <c r="G26" s="575"/>
      <c r="H26" s="576"/>
      <c r="I26" s="549"/>
      <c r="J26" s="467"/>
      <c r="K26" s="658"/>
      <c r="L26" s="659"/>
      <c r="M26" s="575"/>
      <c r="N26" s="648"/>
      <c r="O26" s="660"/>
      <c r="P26" s="619"/>
      <c r="Q26" s="827"/>
      <c r="R26" s="825"/>
      <c r="S26" s="663"/>
      <c r="T26" s="670"/>
      <c r="U26" s="821"/>
      <c r="V26" s="817"/>
      <c r="W26" s="575"/>
      <c r="X26" s="762"/>
      <c r="Y26" s="549"/>
      <c r="Z26" s="814"/>
      <c r="AA26" s="814"/>
      <c r="AB26" s="814"/>
      <c r="AC26" s="814"/>
      <c r="AD26" s="815"/>
      <c r="AE26" s="22"/>
      <c r="AF26" s="26"/>
    </row>
    <row r="27" spans="1:32" s="14" customFormat="1" ht="30">
      <c r="A27" s="13"/>
      <c r="B27" s="682" t="s">
        <v>133</v>
      </c>
      <c r="C27" s="684" t="s">
        <v>174</v>
      </c>
      <c r="D27" s="690"/>
      <c r="E27" s="583" t="s">
        <v>79</v>
      </c>
      <c r="F27" s="691"/>
      <c r="G27" s="691"/>
      <c r="H27" s="691"/>
      <c r="I27" s="692"/>
      <c r="J27" s="467"/>
      <c r="K27" s="580" t="s">
        <v>79</v>
      </c>
      <c r="L27" s="581"/>
      <c r="M27" s="581"/>
      <c r="N27" s="581"/>
      <c r="O27" s="582"/>
      <c r="P27" s="822" t="s">
        <v>79</v>
      </c>
      <c r="Q27" s="823"/>
      <c r="R27" s="823"/>
      <c r="S27" s="823"/>
      <c r="T27" s="831"/>
      <c r="U27" s="822" t="s">
        <v>79</v>
      </c>
      <c r="V27" s="823"/>
      <c r="W27" s="823"/>
      <c r="X27" s="823"/>
      <c r="Y27" s="824"/>
      <c r="Z27" s="814"/>
      <c r="AA27" s="814"/>
      <c r="AB27" s="814"/>
      <c r="AC27" s="814"/>
      <c r="AD27" s="815"/>
      <c r="AE27" s="22"/>
      <c r="AF27" s="26"/>
    </row>
    <row r="28" spans="1:32" s="14" customFormat="1" ht="30" customHeight="1">
      <c r="A28" s="13"/>
      <c r="B28" s="683"/>
      <c r="C28" s="684"/>
      <c r="D28" s="690"/>
      <c r="E28" s="693"/>
      <c r="F28" s="584"/>
      <c r="G28" s="584"/>
      <c r="H28" s="584"/>
      <c r="I28" s="585"/>
      <c r="J28" s="467"/>
      <c r="K28" s="693"/>
      <c r="L28" s="584"/>
      <c r="M28" s="584"/>
      <c r="N28" s="584"/>
      <c r="O28" s="585"/>
      <c r="P28" s="822"/>
      <c r="Q28" s="823"/>
      <c r="R28" s="823"/>
      <c r="S28" s="823"/>
      <c r="T28" s="831"/>
      <c r="U28" s="822"/>
      <c r="V28" s="823"/>
      <c r="W28" s="823"/>
      <c r="X28" s="823"/>
      <c r="Y28" s="824"/>
      <c r="Z28" s="814"/>
      <c r="AA28" s="814"/>
      <c r="AB28" s="814"/>
      <c r="AC28" s="814"/>
      <c r="AD28" s="815"/>
      <c r="AE28" s="22"/>
      <c r="AF28" s="26"/>
    </row>
    <row r="29" spans="1:32" s="14" customFormat="1" ht="30" customHeight="1">
      <c r="A29" s="13"/>
      <c r="B29" s="680" t="s">
        <v>134</v>
      </c>
      <c r="C29" s="684"/>
      <c r="D29" s="690"/>
      <c r="E29" s="678" t="s">
        <v>36</v>
      </c>
      <c r="F29" s="668" t="s">
        <v>20</v>
      </c>
      <c r="G29" s="575" t="s">
        <v>35</v>
      </c>
      <c r="H29" s="648" t="s">
        <v>107</v>
      </c>
      <c r="I29" s="549" t="s">
        <v>22</v>
      </c>
      <c r="J29" s="467"/>
      <c r="K29" s="658" t="s">
        <v>26</v>
      </c>
      <c r="L29" s="659" t="s">
        <v>36</v>
      </c>
      <c r="M29" s="575" t="s">
        <v>35</v>
      </c>
      <c r="N29" s="648" t="s">
        <v>107</v>
      </c>
      <c r="O29" s="660" t="s">
        <v>123</v>
      </c>
      <c r="P29" s="619" t="s">
        <v>107</v>
      </c>
      <c r="Q29" s="827" t="s">
        <v>36</v>
      </c>
      <c r="R29" s="826" t="s">
        <v>20</v>
      </c>
      <c r="S29" s="661" t="s">
        <v>125</v>
      </c>
      <c r="T29" s="670" t="s">
        <v>26</v>
      </c>
      <c r="U29" s="695" t="s">
        <v>125</v>
      </c>
      <c r="V29" s="756" t="s">
        <v>36</v>
      </c>
      <c r="W29" s="674" t="s">
        <v>46</v>
      </c>
      <c r="X29" s="820" t="s">
        <v>20</v>
      </c>
      <c r="Y29" s="549" t="s">
        <v>22</v>
      </c>
      <c r="Z29" s="814"/>
      <c r="AA29" s="814"/>
      <c r="AB29" s="814"/>
      <c r="AC29" s="814"/>
      <c r="AD29" s="815"/>
      <c r="AE29" s="22"/>
      <c r="AF29" s="26"/>
    </row>
    <row r="30" spans="1:32" s="14" customFormat="1" ht="30" customHeight="1">
      <c r="A30" s="13"/>
      <c r="B30" s="681"/>
      <c r="C30" s="684"/>
      <c r="D30" s="690"/>
      <c r="E30" s="678"/>
      <c r="F30" s="668"/>
      <c r="G30" s="575"/>
      <c r="H30" s="648"/>
      <c r="I30" s="549"/>
      <c r="J30" s="467"/>
      <c r="K30" s="658"/>
      <c r="L30" s="659"/>
      <c r="M30" s="575"/>
      <c r="N30" s="648"/>
      <c r="O30" s="660"/>
      <c r="P30" s="619"/>
      <c r="Q30" s="827"/>
      <c r="R30" s="826"/>
      <c r="S30" s="662"/>
      <c r="T30" s="670"/>
      <c r="U30" s="696"/>
      <c r="V30" s="757"/>
      <c r="W30" s="674"/>
      <c r="X30" s="820"/>
      <c r="Y30" s="549"/>
      <c r="Z30" s="814"/>
      <c r="AA30" s="814"/>
      <c r="AB30" s="814"/>
      <c r="AC30" s="814"/>
      <c r="AD30" s="815"/>
      <c r="AE30" s="22"/>
      <c r="AF30" s="26"/>
    </row>
    <row r="31" spans="1:32" s="14" customFormat="1" ht="30" customHeight="1">
      <c r="A31" s="13"/>
      <c r="B31" s="680" t="s">
        <v>135</v>
      </c>
      <c r="C31" s="689" t="s">
        <v>41</v>
      </c>
      <c r="D31" s="690"/>
      <c r="E31" s="678"/>
      <c r="F31" s="668"/>
      <c r="G31" s="575"/>
      <c r="H31" s="648"/>
      <c r="I31" s="549"/>
      <c r="J31" s="467"/>
      <c r="K31" s="658"/>
      <c r="L31" s="659"/>
      <c r="M31" s="575"/>
      <c r="N31" s="648"/>
      <c r="O31" s="660"/>
      <c r="P31" s="619"/>
      <c r="Q31" s="827"/>
      <c r="R31" s="826"/>
      <c r="S31" s="662"/>
      <c r="T31" s="670"/>
      <c r="U31" s="696"/>
      <c r="V31" s="757"/>
      <c r="W31" s="674"/>
      <c r="X31" s="820"/>
      <c r="Y31" s="549"/>
      <c r="Z31" s="814"/>
      <c r="AA31" s="814"/>
      <c r="AB31" s="814"/>
      <c r="AC31" s="814"/>
      <c r="AD31" s="815"/>
      <c r="AE31" s="22"/>
      <c r="AF31" s="26"/>
    </row>
    <row r="32" spans="1:32" s="14" customFormat="1" ht="30">
      <c r="A32" s="13"/>
      <c r="B32" s="681"/>
      <c r="C32" s="689"/>
      <c r="D32" s="690"/>
      <c r="E32" s="678"/>
      <c r="F32" s="668"/>
      <c r="G32" s="575"/>
      <c r="H32" s="648"/>
      <c r="I32" s="549"/>
      <c r="J32" s="467"/>
      <c r="K32" s="658"/>
      <c r="L32" s="659"/>
      <c r="M32" s="575"/>
      <c r="N32" s="648"/>
      <c r="O32" s="660"/>
      <c r="P32" s="619"/>
      <c r="Q32" s="827"/>
      <c r="R32" s="826"/>
      <c r="S32" s="663"/>
      <c r="T32" s="670"/>
      <c r="U32" s="821"/>
      <c r="V32" s="813"/>
      <c r="W32" s="674"/>
      <c r="X32" s="820"/>
      <c r="Y32" s="549"/>
      <c r="Z32" s="405"/>
      <c r="AA32" s="405"/>
      <c r="AB32" s="405"/>
      <c r="AC32" s="405"/>
      <c r="AD32" s="406"/>
      <c r="AE32" s="22"/>
      <c r="AF32" s="26"/>
    </row>
    <row r="33" spans="1:32" s="14" customFormat="1" ht="30" customHeight="1">
      <c r="A33" s="13"/>
      <c r="B33" s="537" t="s">
        <v>136</v>
      </c>
      <c r="C33" s="902" t="s">
        <v>79</v>
      </c>
      <c r="D33" s="690"/>
      <c r="E33" s="649" t="s">
        <v>82</v>
      </c>
      <c r="F33" s="650"/>
      <c r="G33" s="650"/>
      <c r="H33" s="650"/>
      <c r="I33" s="651"/>
      <c r="J33" s="467"/>
      <c r="K33" s="649" t="s">
        <v>82</v>
      </c>
      <c r="L33" s="650"/>
      <c r="M33" s="650"/>
      <c r="N33" s="650"/>
      <c r="O33" s="651"/>
      <c r="P33" s="645" t="s">
        <v>79</v>
      </c>
      <c r="Q33" s="646"/>
      <c r="R33" s="646"/>
      <c r="S33" s="646"/>
      <c r="T33" s="647"/>
      <c r="U33" s="804" t="s">
        <v>82</v>
      </c>
      <c r="V33" s="805"/>
      <c r="W33" s="805"/>
      <c r="X33" s="805"/>
      <c r="Y33" s="806"/>
      <c r="Z33" s="405"/>
      <c r="AA33" s="405"/>
      <c r="AB33" s="405"/>
      <c r="AC33" s="405"/>
      <c r="AD33" s="406"/>
      <c r="AE33" s="22"/>
      <c r="AF33" s="26"/>
    </row>
    <row r="34" spans="1:32" s="14" customFormat="1" ht="30" customHeight="1">
      <c r="A34" s="13"/>
      <c r="B34" s="537" t="s">
        <v>137</v>
      </c>
      <c r="C34" s="903"/>
      <c r="D34" s="405"/>
      <c r="E34" s="652"/>
      <c r="F34" s="653"/>
      <c r="G34" s="653"/>
      <c r="H34" s="653"/>
      <c r="I34" s="654"/>
      <c r="J34" s="467"/>
      <c r="K34" s="652"/>
      <c r="L34" s="653"/>
      <c r="M34" s="653"/>
      <c r="N34" s="653"/>
      <c r="O34" s="654"/>
      <c r="P34" s="714" t="s">
        <v>63</v>
      </c>
      <c r="Q34" s="715"/>
      <c r="R34" s="715"/>
      <c r="S34" s="715"/>
      <c r="T34" s="715"/>
      <c r="U34" s="804"/>
      <c r="V34" s="805"/>
      <c r="W34" s="805"/>
      <c r="X34" s="805"/>
      <c r="Y34" s="806"/>
      <c r="Z34" s="405"/>
      <c r="AA34" s="405"/>
      <c r="AB34" s="405"/>
      <c r="AC34" s="405"/>
      <c r="AD34" s="406"/>
      <c r="AE34" s="22"/>
      <c r="AF34" s="26"/>
    </row>
    <row r="35" spans="1:32" s="14" customFormat="1" ht="29.25" customHeight="1">
      <c r="A35" s="13"/>
      <c r="B35" s="537" t="s">
        <v>138</v>
      </c>
      <c r="C35" s="561" t="s">
        <v>72</v>
      </c>
      <c r="D35" s="405"/>
      <c r="E35" s="655"/>
      <c r="F35" s="656"/>
      <c r="G35" s="656"/>
      <c r="H35" s="656"/>
      <c r="I35" s="657"/>
      <c r="J35" s="467"/>
      <c r="K35" s="655"/>
      <c r="L35" s="656"/>
      <c r="M35" s="656"/>
      <c r="N35" s="656"/>
      <c r="O35" s="657"/>
      <c r="P35" s="716"/>
      <c r="Q35" s="717"/>
      <c r="R35" s="717"/>
      <c r="S35" s="717"/>
      <c r="T35" s="717"/>
      <c r="U35" s="804"/>
      <c r="V35" s="805"/>
      <c r="W35" s="807"/>
      <c r="X35" s="805"/>
      <c r="Y35" s="806"/>
      <c r="Z35" s="405"/>
      <c r="AA35" s="405"/>
      <c r="AB35" s="405"/>
      <c r="AC35" s="405"/>
      <c r="AD35" s="406"/>
      <c r="AE35" s="22"/>
      <c r="AF35" s="26"/>
    </row>
    <row r="36" spans="1:35" s="14" customFormat="1" ht="30" customHeight="1">
      <c r="A36" s="13"/>
      <c r="B36" s="533" t="s">
        <v>139</v>
      </c>
      <c r="C36" s="561"/>
      <c r="D36" s="405"/>
      <c r="E36" s="678" t="s">
        <v>36</v>
      </c>
      <c r="F36" s="574" t="s">
        <v>20</v>
      </c>
      <c r="G36" s="575" t="s">
        <v>35</v>
      </c>
      <c r="H36" s="648" t="s">
        <v>107</v>
      </c>
      <c r="I36" s="549" t="s">
        <v>22</v>
      </c>
      <c r="J36" s="404"/>
      <c r="K36" s="732" t="s">
        <v>26</v>
      </c>
      <c r="L36" s="686" t="s">
        <v>36</v>
      </c>
      <c r="M36" s="705" t="s">
        <v>35</v>
      </c>
      <c r="N36" s="770" t="s">
        <v>107</v>
      </c>
      <c r="O36" s="660" t="s">
        <v>123</v>
      </c>
      <c r="P36" s="716"/>
      <c r="Q36" s="717"/>
      <c r="R36" s="717"/>
      <c r="S36" s="717"/>
      <c r="T36" s="717"/>
      <c r="U36" s="695" t="s">
        <v>125</v>
      </c>
      <c r="V36" s="756" t="s">
        <v>36</v>
      </c>
      <c r="W36" s="760" t="s">
        <v>46</v>
      </c>
      <c r="X36" s="762" t="s">
        <v>20</v>
      </c>
      <c r="Y36" s="549" t="s">
        <v>22</v>
      </c>
      <c r="Z36" s="405"/>
      <c r="AA36" s="405"/>
      <c r="AB36" s="405"/>
      <c r="AC36" s="405"/>
      <c r="AD36" s="406"/>
      <c r="AE36" s="22"/>
      <c r="AF36" s="26"/>
      <c r="AI36" s="15"/>
    </row>
    <row r="37" spans="1:33" s="14" customFormat="1" ht="30" customHeight="1">
      <c r="A37" s="13"/>
      <c r="B37" s="533" t="s">
        <v>140</v>
      </c>
      <c r="C37" s="561"/>
      <c r="D37" s="405"/>
      <c r="E37" s="678"/>
      <c r="F37" s="701"/>
      <c r="G37" s="575"/>
      <c r="H37" s="648"/>
      <c r="I37" s="549"/>
      <c r="J37" s="404"/>
      <c r="K37" s="732"/>
      <c r="L37" s="687"/>
      <c r="M37" s="706"/>
      <c r="N37" s="706"/>
      <c r="O37" s="660"/>
      <c r="P37" s="716"/>
      <c r="Q37" s="717"/>
      <c r="R37" s="717"/>
      <c r="S37" s="717"/>
      <c r="T37" s="717"/>
      <c r="U37" s="696"/>
      <c r="V37" s="757"/>
      <c r="W37" s="760"/>
      <c r="X37" s="762"/>
      <c r="Y37" s="549"/>
      <c r="Z37" s="405"/>
      <c r="AA37" s="405"/>
      <c r="AB37" s="405"/>
      <c r="AC37" s="405"/>
      <c r="AD37" s="406"/>
      <c r="AE37" s="22"/>
      <c r="AF37" s="26"/>
      <c r="AG37" s="30"/>
    </row>
    <row r="38" spans="1:32" s="14" customFormat="1" ht="30" customHeight="1">
      <c r="A38" s="13"/>
      <c r="B38" s="533" t="s">
        <v>141</v>
      </c>
      <c r="C38" s="561"/>
      <c r="D38" s="405"/>
      <c r="E38" s="678"/>
      <c r="F38" s="701"/>
      <c r="G38" s="575"/>
      <c r="H38" s="648"/>
      <c r="I38" s="549"/>
      <c r="J38" s="404"/>
      <c r="K38" s="732"/>
      <c r="L38" s="687"/>
      <c r="M38" s="706"/>
      <c r="N38" s="706"/>
      <c r="O38" s="660"/>
      <c r="P38" s="716"/>
      <c r="Q38" s="717"/>
      <c r="R38" s="717"/>
      <c r="S38" s="717"/>
      <c r="T38" s="717"/>
      <c r="U38" s="696"/>
      <c r="V38" s="757"/>
      <c r="W38" s="760"/>
      <c r="X38" s="762"/>
      <c r="Y38" s="549"/>
      <c r="Z38" s="405"/>
      <c r="AA38" s="405"/>
      <c r="AB38" s="405"/>
      <c r="AC38" s="405"/>
      <c r="AD38" s="406"/>
      <c r="AE38" s="22"/>
      <c r="AF38" s="26"/>
    </row>
    <row r="39" spans="1:32" s="14" customFormat="1" ht="30.75" customHeight="1" thickBot="1">
      <c r="A39" s="13"/>
      <c r="B39" s="533" t="s">
        <v>142</v>
      </c>
      <c r="C39" s="901"/>
      <c r="D39" s="470"/>
      <c r="E39" s="679"/>
      <c r="F39" s="702"/>
      <c r="G39" s="703"/>
      <c r="H39" s="734"/>
      <c r="I39" s="677"/>
      <c r="J39" s="469"/>
      <c r="K39" s="733"/>
      <c r="L39" s="688"/>
      <c r="M39" s="707"/>
      <c r="N39" s="707"/>
      <c r="O39" s="704"/>
      <c r="P39" s="718"/>
      <c r="Q39" s="719"/>
      <c r="R39" s="719"/>
      <c r="S39" s="719"/>
      <c r="T39" s="719"/>
      <c r="U39" s="697"/>
      <c r="V39" s="758"/>
      <c r="W39" s="761"/>
      <c r="X39" s="763"/>
      <c r="Y39" s="677"/>
      <c r="Z39" s="470"/>
      <c r="AA39" s="470"/>
      <c r="AB39" s="470"/>
      <c r="AC39" s="470"/>
      <c r="AD39" s="471"/>
      <c r="AE39" s="22"/>
      <c r="AF39" s="26"/>
    </row>
    <row r="40" spans="1:32" s="10" customFormat="1" ht="23.25" customHeight="1" hidden="1" thickBot="1">
      <c r="A40" s="9"/>
      <c r="B40" s="407"/>
      <c r="C40" s="530"/>
      <c r="D40" s="530"/>
      <c r="E40" s="530"/>
      <c r="F40" s="530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531"/>
      <c r="AD40" s="532"/>
      <c r="AE40" s="23"/>
      <c r="AF40" s="27"/>
    </row>
    <row r="41" spans="1:33" s="54" customFormat="1" ht="23.25" customHeight="1" hidden="1">
      <c r="A41" s="47"/>
      <c r="B41" s="48" t="s">
        <v>35</v>
      </c>
      <c r="C41" s="49"/>
      <c r="D41" s="492"/>
      <c r="E41" s="186"/>
      <c r="F41" s="187"/>
      <c r="G41" s="187">
        <v>6</v>
      </c>
      <c r="H41" s="187"/>
      <c r="I41" s="188"/>
      <c r="J41" s="509"/>
      <c r="K41" s="186"/>
      <c r="L41" s="187"/>
      <c r="M41" s="187">
        <v>10</v>
      </c>
      <c r="N41" s="187"/>
      <c r="O41" s="188"/>
      <c r="P41" s="272"/>
      <c r="Q41" s="272"/>
      <c r="R41" s="187"/>
      <c r="S41" s="187"/>
      <c r="T41" s="188"/>
      <c r="U41" s="186"/>
      <c r="V41" s="272"/>
      <c r="W41" s="187">
        <v>6</v>
      </c>
      <c r="X41" s="187"/>
      <c r="Y41" s="188"/>
      <c r="Z41" s="50"/>
      <c r="AA41" s="290"/>
      <c r="AB41" s="51"/>
      <c r="AC41" s="51"/>
      <c r="AD41" s="52"/>
      <c r="AE41" s="885" t="s">
        <v>53</v>
      </c>
      <c r="AF41" s="53">
        <f aca="true" t="shared" si="0" ref="AF41:AF58">SUM(C41:AD41)</f>
        <v>22</v>
      </c>
      <c r="AG41" s="884"/>
    </row>
    <row r="42" spans="1:33" s="54" customFormat="1" ht="23.25" customHeight="1" hidden="1">
      <c r="A42" s="47"/>
      <c r="B42" s="64" t="s">
        <v>36</v>
      </c>
      <c r="C42" s="65"/>
      <c r="D42" s="493"/>
      <c r="E42" s="195">
        <v>4</v>
      </c>
      <c r="F42" s="196"/>
      <c r="G42" s="196"/>
      <c r="H42" s="196"/>
      <c r="I42" s="197"/>
      <c r="J42" s="510"/>
      <c r="K42" s="195"/>
      <c r="L42" s="196">
        <v>6</v>
      </c>
      <c r="M42" s="196"/>
      <c r="N42" s="196"/>
      <c r="O42" s="197"/>
      <c r="P42" s="274"/>
      <c r="Q42" s="274">
        <v>6</v>
      </c>
      <c r="R42" s="196"/>
      <c r="S42" s="196"/>
      <c r="T42" s="197"/>
      <c r="U42" s="195"/>
      <c r="V42" s="274">
        <v>4</v>
      </c>
      <c r="W42" s="196"/>
      <c r="X42" s="196"/>
      <c r="Y42" s="197">
        <v>4</v>
      </c>
      <c r="Z42" s="66"/>
      <c r="AA42" s="292"/>
      <c r="AB42" s="67"/>
      <c r="AC42" s="67"/>
      <c r="AD42" s="68"/>
      <c r="AE42" s="886"/>
      <c r="AF42" s="69">
        <f t="shared" si="0"/>
        <v>24</v>
      </c>
      <c r="AG42" s="884"/>
    </row>
    <row r="43" spans="1:33" s="54" customFormat="1" ht="23.25" customHeight="1" hidden="1">
      <c r="A43" s="47"/>
      <c r="B43" s="153" t="s">
        <v>22</v>
      </c>
      <c r="C43" s="154"/>
      <c r="D43" s="494"/>
      <c r="E43" s="198"/>
      <c r="F43" s="199"/>
      <c r="G43" s="199"/>
      <c r="H43" s="199"/>
      <c r="I43" s="200">
        <v>8</v>
      </c>
      <c r="J43" s="511"/>
      <c r="K43" s="198"/>
      <c r="L43" s="199"/>
      <c r="M43" s="199"/>
      <c r="N43" s="199"/>
      <c r="O43" s="200"/>
      <c r="P43" s="275"/>
      <c r="Q43" s="275"/>
      <c r="R43" s="199"/>
      <c r="S43" s="199"/>
      <c r="T43" s="200"/>
      <c r="U43" s="198"/>
      <c r="V43" s="275"/>
      <c r="W43" s="199"/>
      <c r="X43" s="199"/>
      <c r="Y43" s="200">
        <v>6</v>
      </c>
      <c r="Z43" s="155"/>
      <c r="AA43" s="293"/>
      <c r="AB43" s="156"/>
      <c r="AC43" s="156"/>
      <c r="AD43" s="157"/>
      <c r="AE43" s="886"/>
      <c r="AF43" s="158">
        <f t="shared" si="0"/>
        <v>14</v>
      </c>
      <c r="AG43" s="884"/>
    </row>
    <row r="44" spans="1:33" s="54" customFormat="1" ht="23.25" customHeight="1" hidden="1">
      <c r="A44" s="47"/>
      <c r="B44" s="122" t="s">
        <v>20</v>
      </c>
      <c r="C44" s="123"/>
      <c r="D44" s="495"/>
      <c r="E44" s="201"/>
      <c r="F44" s="202">
        <v>8</v>
      </c>
      <c r="G44" s="202"/>
      <c r="H44" s="202"/>
      <c r="I44" s="203"/>
      <c r="J44" s="512"/>
      <c r="K44" s="201"/>
      <c r="L44" s="202"/>
      <c r="M44" s="202"/>
      <c r="N44" s="202"/>
      <c r="O44" s="203"/>
      <c r="P44" s="276"/>
      <c r="Q44" s="276"/>
      <c r="R44" s="202">
        <v>6</v>
      </c>
      <c r="S44" s="202"/>
      <c r="T44" s="203"/>
      <c r="U44" s="201"/>
      <c r="V44" s="276"/>
      <c r="W44" s="202"/>
      <c r="X44" s="202">
        <v>10</v>
      </c>
      <c r="Y44" s="203"/>
      <c r="Z44" s="119"/>
      <c r="AA44" s="294"/>
      <c r="AB44" s="120"/>
      <c r="AC44" s="120"/>
      <c r="AD44" s="121"/>
      <c r="AE44" s="886"/>
      <c r="AF44" s="124">
        <f t="shared" si="0"/>
        <v>24</v>
      </c>
      <c r="AG44" s="884"/>
    </row>
    <row r="45" spans="1:33" s="54" customFormat="1" ht="23.25" customHeight="1" hidden="1">
      <c r="A45" s="47"/>
      <c r="B45" s="162" t="s">
        <v>26</v>
      </c>
      <c r="C45" s="164"/>
      <c r="D45" s="496"/>
      <c r="E45" s="204"/>
      <c r="F45" s="205"/>
      <c r="G45" s="205"/>
      <c r="H45" s="205"/>
      <c r="I45" s="206"/>
      <c r="J45" s="513"/>
      <c r="K45" s="204">
        <v>6</v>
      </c>
      <c r="L45" s="205"/>
      <c r="M45" s="205"/>
      <c r="N45" s="205"/>
      <c r="O45" s="206"/>
      <c r="P45" s="277"/>
      <c r="Q45" s="277"/>
      <c r="R45" s="205"/>
      <c r="S45" s="205"/>
      <c r="T45" s="206">
        <v>6</v>
      </c>
      <c r="U45" s="204"/>
      <c r="V45" s="277"/>
      <c r="W45" s="205"/>
      <c r="X45" s="205"/>
      <c r="Y45" s="206"/>
      <c r="Z45" s="165"/>
      <c r="AA45" s="295"/>
      <c r="AB45" s="166"/>
      <c r="AC45" s="166"/>
      <c r="AD45" s="167"/>
      <c r="AE45" s="886"/>
      <c r="AF45" s="163">
        <f t="shared" si="0"/>
        <v>12</v>
      </c>
      <c r="AG45" s="884"/>
    </row>
    <row r="46" spans="1:33" s="54" customFormat="1" ht="23.25" customHeight="1" hidden="1">
      <c r="A46" s="47"/>
      <c r="B46" s="132" t="s">
        <v>107</v>
      </c>
      <c r="C46" s="133"/>
      <c r="D46" s="497"/>
      <c r="E46" s="213"/>
      <c r="F46" s="214"/>
      <c r="G46" s="214"/>
      <c r="H46" s="214">
        <v>4</v>
      </c>
      <c r="I46" s="215"/>
      <c r="J46" s="514"/>
      <c r="K46" s="213"/>
      <c r="L46" s="214"/>
      <c r="M46" s="214"/>
      <c r="N46" s="214">
        <v>8</v>
      </c>
      <c r="O46" s="215"/>
      <c r="P46" s="278">
        <v>6</v>
      </c>
      <c r="Q46" s="278"/>
      <c r="R46" s="214"/>
      <c r="S46" s="214"/>
      <c r="T46" s="215"/>
      <c r="U46" s="213"/>
      <c r="V46" s="278">
        <v>6</v>
      </c>
      <c r="W46" s="214"/>
      <c r="X46" s="214"/>
      <c r="Y46" s="215"/>
      <c r="Z46" s="134"/>
      <c r="AA46" s="296"/>
      <c r="AB46" s="135"/>
      <c r="AC46" s="135"/>
      <c r="AD46" s="136"/>
      <c r="AE46" s="886"/>
      <c r="AF46" s="137">
        <f t="shared" si="0"/>
        <v>24</v>
      </c>
      <c r="AG46" s="884"/>
    </row>
    <row r="47" spans="1:33" s="54" customFormat="1" ht="23.25" customHeight="1" hidden="1">
      <c r="A47" s="47"/>
      <c r="B47" s="70" t="s">
        <v>46</v>
      </c>
      <c r="C47" s="71"/>
      <c r="D47" s="498"/>
      <c r="E47" s="207"/>
      <c r="F47" s="208"/>
      <c r="G47" s="208"/>
      <c r="H47" s="208"/>
      <c r="I47" s="209"/>
      <c r="J47" s="515"/>
      <c r="K47" s="207"/>
      <c r="L47" s="208">
        <v>4</v>
      </c>
      <c r="M47" s="208"/>
      <c r="N47" s="208"/>
      <c r="O47" s="209"/>
      <c r="P47" s="279"/>
      <c r="Q47" s="279"/>
      <c r="R47" s="208"/>
      <c r="S47" s="208">
        <v>2</v>
      </c>
      <c r="T47" s="209"/>
      <c r="U47" s="207"/>
      <c r="V47" s="279"/>
      <c r="W47" s="208">
        <v>4</v>
      </c>
      <c r="X47" s="208"/>
      <c r="Y47" s="209"/>
      <c r="Z47" s="72"/>
      <c r="AA47" s="297"/>
      <c r="AB47" s="73"/>
      <c r="AC47" s="73"/>
      <c r="AD47" s="74"/>
      <c r="AE47" s="886"/>
      <c r="AF47" s="75">
        <f t="shared" si="0"/>
        <v>10</v>
      </c>
      <c r="AG47" s="884"/>
    </row>
    <row r="48" spans="1:33" s="54" customFormat="1" ht="23.25" customHeight="1" hidden="1">
      <c r="A48" s="47"/>
      <c r="B48" s="170" t="s">
        <v>86</v>
      </c>
      <c r="C48" s="171"/>
      <c r="D48" s="499"/>
      <c r="E48" s="210"/>
      <c r="F48" s="211"/>
      <c r="G48" s="211"/>
      <c r="H48" s="211"/>
      <c r="I48" s="212"/>
      <c r="J48" s="516"/>
      <c r="K48" s="210"/>
      <c r="L48" s="211"/>
      <c r="M48" s="211"/>
      <c r="N48" s="211">
        <v>2</v>
      </c>
      <c r="O48" s="212"/>
      <c r="P48" s="280"/>
      <c r="Q48" s="280"/>
      <c r="R48" s="211"/>
      <c r="S48" s="211"/>
      <c r="T48" s="212"/>
      <c r="U48" s="210"/>
      <c r="V48" s="280"/>
      <c r="W48" s="211"/>
      <c r="X48" s="211"/>
      <c r="Y48" s="212"/>
      <c r="Z48" s="118"/>
      <c r="AA48" s="298"/>
      <c r="AB48" s="168"/>
      <c r="AC48" s="168"/>
      <c r="AD48" s="169"/>
      <c r="AE48" s="886"/>
      <c r="AF48" s="115">
        <f t="shared" si="0"/>
        <v>2</v>
      </c>
      <c r="AG48" s="884"/>
    </row>
    <row r="49" spans="1:33" s="54" customFormat="1" ht="23.25" customHeight="1" hidden="1">
      <c r="A49" s="47"/>
      <c r="B49" s="313" t="s">
        <v>123</v>
      </c>
      <c r="C49" s="314"/>
      <c r="D49" s="500"/>
      <c r="E49" s="315"/>
      <c r="F49" s="317"/>
      <c r="G49" s="317"/>
      <c r="H49" s="317">
        <v>4</v>
      </c>
      <c r="I49" s="318"/>
      <c r="J49" s="517"/>
      <c r="K49" s="315"/>
      <c r="L49" s="317"/>
      <c r="M49" s="317"/>
      <c r="N49" s="317"/>
      <c r="O49" s="318">
        <v>10</v>
      </c>
      <c r="P49" s="316"/>
      <c r="Q49" s="316"/>
      <c r="R49" s="317"/>
      <c r="S49" s="317"/>
      <c r="T49" s="318"/>
      <c r="U49" s="315"/>
      <c r="V49" s="316"/>
      <c r="W49" s="317"/>
      <c r="X49" s="317"/>
      <c r="Y49" s="318"/>
      <c r="Z49" s="319"/>
      <c r="AA49" s="320"/>
      <c r="AB49" s="321"/>
      <c r="AC49" s="321"/>
      <c r="AD49" s="322"/>
      <c r="AE49" s="886"/>
      <c r="AF49" s="323">
        <f t="shared" si="0"/>
        <v>14</v>
      </c>
      <c r="AG49" s="884"/>
    </row>
    <row r="50" spans="1:33" s="54" customFormat="1" ht="23.25" customHeight="1" hidden="1">
      <c r="A50" s="47"/>
      <c r="B50" s="472" t="s">
        <v>157</v>
      </c>
      <c r="C50" s="473"/>
      <c r="D50" s="501"/>
      <c r="E50" s="474">
        <v>4</v>
      </c>
      <c r="F50" s="476"/>
      <c r="G50" s="476"/>
      <c r="H50" s="476"/>
      <c r="I50" s="477"/>
      <c r="J50" s="518"/>
      <c r="K50" s="474"/>
      <c r="L50" s="476"/>
      <c r="M50" s="476"/>
      <c r="N50" s="476"/>
      <c r="O50" s="477"/>
      <c r="P50" s="475"/>
      <c r="Q50" s="475"/>
      <c r="R50" s="476"/>
      <c r="S50" s="476"/>
      <c r="T50" s="477"/>
      <c r="U50" s="474"/>
      <c r="V50" s="475"/>
      <c r="W50" s="476"/>
      <c r="X50" s="476"/>
      <c r="Y50" s="477"/>
      <c r="Z50" s="478"/>
      <c r="AA50" s="479"/>
      <c r="AB50" s="480"/>
      <c r="AC50" s="480"/>
      <c r="AD50" s="481"/>
      <c r="AE50" s="886"/>
      <c r="AF50" s="482">
        <f>SUM(C50:AD50)</f>
        <v>4</v>
      </c>
      <c r="AG50" s="884"/>
    </row>
    <row r="51" spans="1:33" s="54" customFormat="1" ht="23.25" customHeight="1" hidden="1">
      <c r="A51" s="47"/>
      <c r="B51" s="55" t="s">
        <v>143</v>
      </c>
      <c r="C51" s="56"/>
      <c r="D51" s="502"/>
      <c r="E51" s="189"/>
      <c r="F51" s="190"/>
      <c r="G51" s="190"/>
      <c r="H51" s="190"/>
      <c r="I51" s="191"/>
      <c r="J51" s="519"/>
      <c r="K51" s="189"/>
      <c r="L51" s="190"/>
      <c r="M51" s="190"/>
      <c r="N51" s="190"/>
      <c r="O51" s="191"/>
      <c r="P51" s="281"/>
      <c r="Q51" s="281"/>
      <c r="R51" s="190"/>
      <c r="S51" s="190">
        <v>4</v>
      </c>
      <c r="T51" s="191"/>
      <c r="U51" s="189">
        <v>10</v>
      </c>
      <c r="V51" s="281"/>
      <c r="W51" s="190"/>
      <c r="X51" s="190"/>
      <c r="Y51" s="191"/>
      <c r="Z51" s="257"/>
      <c r="AA51" s="299"/>
      <c r="AB51" s="258"/>
      <c r="AC51" s="258"/>
      <c r="AD51" s="259"/>
      <c r="AE51" s="886"/>
      <c r="AF51" s="57">
        <f>SUM(C51:AD51)</f>
        <v>14</v>
      </c>
      <c r="AG51" s="884"/>
    </row>
    <row r="52" spans="1:33" s="54" customFormat="1" ht="23.25" customHeight="1" hidden="1">
      <c r="A52" s="47"/>
      <c r="B52" s="58" t="s">
        <v>158</v>
      </c>
      <c r="C52" s="59"/>
      <c r="D52" s="503"/>
      <c r="E52" s="192"/>
      <c r="F52" s="193"/>
      <c r="G52" s="193"/>
      <c r="H52" s="193"/>
      <c r="I52" s="194"/>
      <c r="J52" s="520"/>
      <c r="K52" s="192">
        <v>4</v>
      </c>
      <c r="L52" s="193"/>
      <c r="M52" s="193"/>
      <c r="N52" s="193"/>
      <c r="O52" s="194"/>
      <c r="P52" s="273"/>
      <c r="Q52" s="273"/>
      <c r="R52" s="193"/>
      <c r="S52" s="193"/>
      <c r="T52" s="194"/>
      <c r="U52" s="192"/>
      <c r="V52" s="273"/>
      <c r="W52" s="193"/>
      <c r="X52" s="193"/>
      <c r="Y52" s="194"/>
      <c r="Z52" s="60"/>
      <c r="AA52" s="291"/>
      <c r="AB52" s="61"/>
      <c r="AC52" s="61"/>
      <c r="AD52" s="62"/>
      <c r="AE52" s="886"/>
      <c r="AF52" s="63">
        <f>SUM(C52:AD52)</f>
        <v>4</v>
      </c>
      <c r="AG52" s="884"/>
    </row>
    <row r="53" spans="1:33" s="54" customFormat="1" ht="23.25" customHeight="1" hidden="1">
      <c r="A53" s="47"/>
      <c r="B53" s="162" t="s">
        <v>66</v>
      </c>
      <c r="C53" s="164"/>
      <c r="D53" s="496"/>
      <c r="E53" s="204"/>
      <c r="F53" s="205"/>
      <c r="G53" s="205"/>
      <c r="H53" s="205"/>
      <c r="I53" s="206"/>
      <c r="J53" s="513"/>
      <c r="K53" s="204">
        <v>0.2</v>
      </c>
      <c r="L53" s="205">
        <v>0.2</v>
      </c>
      <c r="M53" s="205">
        <v>0.2</v>
      </c>
      <c r="N53" s="205">
        <v>0.2</v>
      </c>
      <c r="O53" s="206">
        <v>0.2</v>
      </c>
      <c r="P53" s="277"/>
      <c r="Q53" s="277"/>
      <c r="R53" s="205"/>
      <c r="S53" s="205"/>
      <c r="T53" s="206"/>
      <c r="U53" s="204"/>
      <c r="V53" s="277"/>
      <c r="W53" s="205"/>
      <c r="X53" s="205"/>
      <c r="Y53" s="206"/>
      <c r="Z53" s="165"/>
      <c r="AA53" s="295"/>
      <c r="AB53" s="166"/>
      <c r="AC53" s="166"/>
      <c r="AD53" s="167"/>
      <c r="AE53" s="886"/>
      <c r="AF53" s="163">
        <f t="shared" si="0"/>
        <v>1</v>
      </c>
      <c r="AG53" s="884"/>
    </row>
    <row r="54" spans="1:33" s="54" customFormat="1" ht="23.25" customHeight="1" hidden="1">
      <c r="A54" s="47"/>
      <c r="B54" s="76" t="s">
        <v>19</v>
      </c>
      <c r="C54" s="77">
        <v>1</v>
      </c>
      <c r="D54" s="504"/>
      <c r="E54" s="216"/>
      <c r="F54" s="217"/>
      <c r="G54" s="217"/>
      <c r="H54" s="217"/>
      <c r="I54" s="218"/>
      <c r="J54" s="521"/>
      <c r="K54" s="216"/>
      <c r="L54" s="217"/>
      <c r="M54" s="217"/>
      <c r="N54" s="217"/>
      <c r="O54" s="218"/>
      <c r="P54" s="282"/>
      <c r="Q54" s="282"/>
      <c r="R54" s="217"/>
      <c r="S54" s="217"/>
      <c r="T54" s="218"/>
      <c r="U54" s="216"/>
      <c r="V54" s="282"/>
      <c r="W54" s="217"/>
      <c r="X54" s="217"/>
      <c r="Y54" s="218"/>
      <c r="Z54" s="78"/>
      <c r="AA54" s="300"/>
      <c r="AB54" s="79"/>
      <c r="AC54" s="79"/>
      <c r="AD54" s="80"/>
      <c r="AE54" s="886"/>
      <c r="AF54" s="81">
        <f t="shared" si="0"/>
        <v>1</v>
      </c>
      <c r="AG54" s="884"/>
    </row>
    <row r="55" spans="1:33" s="54" customFormat="1" ht="23.25" customHeight="1" hidden="1">
      <c r="A55" s="47"/>
      <c r="B55" s="88" t="s">
        <v>100</v>
      </c>
      <c r="C55" s="89"/>
      <c r="D55" s="505"/>
      <c r="E55" s="219"/>
      <c r="F55" s="220"/>
      <c r="G55" s="220"/>
      <c r="H55" s="220"/>
      <c r="I55" s="221"/>
      <c r="J55" s="522"/>
      <c r="K55" s="219"/>
      <c r="L55" s="220"/>
      <c r="M55" s="220"/>
      <c r="N55" s="220"/>
      <c r="O55" s="221"/>
      <c r="P55" s="286">
        <v>0.4</v>
      </c>
      <c r="Q55" s="219">
        <v>0.4</v>
      </c>
      <c r="R55" s="219">
        <v>0.4</v>
      </c>
      <c r="S55" s="219">
        <v>0.4</v>
      </c>
      <c r="T55" s="219">
        <v>0.4</v>
      </c>
      <c r="U55" s="219"/>
      <c r="V55" s="286"/>
      <c r="W55" s="220"/>
      <c r="X55" s="220"/>
      <c r="Y55" s="221"/>
      <c r="Z55" s="90">
        <v>0.8</v>
      </c>
      <c r="AA55" s="90">
        <v>0.8</v>
      </c>
      <c r="AB55" s="90">
        <v>0.8</v>
      </c>
      <c r="AC55" s="90">
        <v>0.8</v>
      </c>
      <c r="AD55" s="88">
        <v>0.8</v>
      </c>
      <c r="AE55" s="886"/>
      <c r="AF55" s="91">
        <f t="shared" si="0"/>
        <v>5.999999999999999</v>
      </c>
      <c r="AG55" s="884"/>
    </row>
    <row r="56" spans="1:33" s="54" customFormat="1" ht="23.25" customHeight="1" hidden="1">
      <c r="A56" s="47"/>
      <c r="B56" s="172" t="s">
        <v>48</v>
      </c>
      <c r="C56" s="173"/>
      <c r="D56" s="506"/>
      <c r="E56" s="222">
        <v>0.4</v>
      </c>
      <c r="F56" s="223">
        <v>0.4</v>
      </c>
      <c r="G56" s="223">
        <v>0.4</v>
      </c>
      <c r="H56" s="223">
        <v>0.4</v>
      </c>
      <c r="I56" s="224">
        <v>0.4</v>
      </c>
      <c r="J56" s="523"/>
      <c r="K56" s="222"/>
      <c r="L56" s="223"/>
      <c r="M56" s="223"/>
      <c r="N56" s="223"/>
      <c r="O56" s="224"/>
      <c r="P56" s="287"/>
      <c r="Q56" s="287"/>
      <c r="R56" s="223"/>
      <c r="S56" s="223"/>
      <c r="T56" s="224"/>
      <c r="U56" s="222"/>
      <c r="V56" s="287"/>
      <c r="W56" s="223"/>
      <c r="X56" s="223"/>
      <c r="Y56" s="224"/>
      <c r="Z56" s="174"/>
      <c r="AA56" s="301"/>
      <c r="AB56" s="175"/>
      <c r="AC56" s="175"/>
      <c r="AD56" s="176"/>
      <c r="AE56" s="886"/>
      <c r="AF56" s="177">
        <f t="shared" si="0"/>
        <v>2</v>
      </c>
      <c r="AG56" s="884"/>
    </row>
    <row r="57" spans="1:34" s="54" customFormat="1" ht="23.25" customHeight="1" hidden="1">
      <c r="A57" s="47"/>
      <c r="B57" s="82" t="s">
        <v>47</v>
      </c>
      <c r="C57" s="83">
        <v>5.5</v>
      </c>
      <c r="D57" s="507"/>
      <c r="E57" s="225"/>
      <c r="F57" s="226"/>
      <c r="G57" s="226"/>
      <c r="H57" s="226"/>
      <c r="I57" s="227"/>
      <c r="J57" s="527"/>
      <c r="K57" s="225"/>
      <c r="L57" s="283"/>
      <c r="M57" s="226"/>
      <c r="N57" s="226"/>
      <c r="O57" s="227"/>
      <c r="P57" s="283"/>
      <c r="Q57" s="283"/>
      <c r="R57" s="226"/>
      <c r="S57" s="226"/>
      <c r="T57" s="227"/>
      <c r="U57" s="225">
        <v>0.2</v>
      </c>
      <c r="V57" s="225">
        <v>0.2</v>
      </c>
      <c r="W57" s="225">
        <v>0.2</v>
      </c>
      <c r="X57" s="225">
        <v>0.2</v>
      </c>
      <c r="Y57" s="225">
        <v>0.2</v>
      </c>
      <c r="Z57" s="84"/>
      <c r="AA57" s="302"/>
      <c r="AB57" s="85"/>
      <c r="AC57" s="85"/>
      <c r="AD57" s="86"/>
      <c r="AE57" s="886"/>
      <c r="AF57" s="87">
        <f t="shared" si="0"/>
        <v>6.500000000000001</v>
      </c>
      <c r="AG57" s="884"/>
      <c r="AH57" s="47"/>
    </row>
    <row r="58" spans="1:34" s="54" customFormat="1" ht="23.25" customHeight="1" hidden="1" thickBot="1">
      <c r="A58" s="47"/>
      <c r="B58" s="181" t="s">
        <v>16</v>
      </c>
      <c r="C58" s="182">
        <v>1.5</v>
      </c>
      <c r="D58" s="508"/>
      <c r="E58" s="524"/>
      <c r="F58" s="525"/>
      <c r="G58" s="525"/>
      <c r="H58" s="525"/>
      <c r="I58" s="526"/>
      <c r="J58" s="528"/>
      <c r="K58" s="524"/>
      <c r="L58" s="529"/>
      <c r="M58" s="525"/>
      <c r="N58" s="525"/>
      <c r="O58" s="526"/>
      <c r="P58" s="284"/>
      <c r="Q58" s="284"/>
      <c r="R58" s="229"/>
      <c r="S58" s="229"/>
      <c r="T58" s="230"/>
      <c r="U58" s="228"/>
      <c r="V58" s="284"/>
      <c r="W58" s="229"/>
      <c r="X58" s="229"/>
      <c r="Y58" s="230"/>
      <c r="Z58" s="178"/>
      <c r="AA58" s="303"/>
      <c r="AB58" s="179"/>
      <c r="AC58" s="179"/>
      <c r="AD58" s="180"/>
      <c r="AE58" s="886"/>
      <c r="AF58" s="183">
        <f t="shared" si="0"/>
        <v>1.5</v>
      </c>
      <c r="AG58" s="884"/>
      <c r="AH58" s="47"/>
    </row>
    <row r="59" spans="1:34" s="54" customFormat="1" ht="23.25" customHeight="1" hidden="1" thickBot="1">
      <c r="A59" s="47"/>
      <c r="B59" s="767"/>
      <c r="C59" s="768"/>
      <c r="D59" s="768"/>
      <c r="E59" s="888"/>
      <c r="F59" s="888"/>
      <c r="G59" s="888"/>
      <c r="H59" s="888"/>
      <c r="I59" s="88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  <c r="Z59" s="768"/>
      <c r="AA59" s="768"/>
      <c r="AB59" s="768"/>
      <c r="AC59" s="768"/>
      <c r="AD59" s="769"/>
      <c r="AE59" s="92" t="s">
        <v>52</v>
      </c>
      <c r="AF59" s="93">
        <f>SUM(AF41:AF58)</f>
        <v>186</v>
      </c>
      <c r="AG59" s="884"/>
      <c r="AH59" s="94"/>
    </row>
    <row r="60" spans="1:34" s="54" customFormat="1" ht="23.25" customHeight="1" hidden="1">
      <c r="A60" s="47"/>
      <c r="B60" s="95" t="s">
        <v>49</v>
      </c>
      <c r="C60" s="96"/>
      <c r="D60" s="231"/>
      <c r="E60" s="285"/>
      <c r="F60" s="285"/>
      <c r="G60" s="232"/>
      <c r="H60" s="232"/>
      <c r="I60" s="233"/>
      <c r="J60" s="231"/>
      <c r="K60" s="285"/>
      <c r="L60" s="285"/>
      <c r="M60" s="232"/>
      <c r="N60" s="232"/>
      <c r="O60" s="233"/>
      <c r="P60" s="231">
        <v>0.6</v>
      </c>
      <c r="Q60" s="231">
        <v>0.6</v>
      </c>
      <c r="R60" s="231">
        <v>0.6</v>
      </c>
      <c r="S60" s="231">
        <v>0.6</v>
      </c>
      <c r="T60" s="231">
        <v>0.6</v>
      </c>
      <c r="U60" s="231"/>
      <c r="V60" s="285"/>
      <c r="W60" s="232"/>
      <c r="X60" s="232"/>
      <c r="Y60" s="234"/>
      <c r="Z60" s="97"/>
      <c r="AA60" s="304"/>
      <c r="AB60" s="98"/>
      <c r="AC60" s="98"/>
      <c r="AD60" s="99"/>
      <c r="AE60" s="887" t="s">
        <v>54</v>
      </c>
      <c r="AF60" s="100">
        <f>SUM(C60:AD60)</f>
        <v>3</v>
      </c>
      <c r="AG60" s="47"/>
      <c r="AH60" s="47"/>
    </row>
    <row r="61" spans="1:34" s="54" customFormat="1" ht="23.25" customHeight="1" hidden="1">
      <c r="A61" s="47"/>
      <c r="B61" s="101" t="s">
        <v>45</v>
      </c>
      <c r="C61" s="102"/>
      <c r="D61" s="235"/>
      <c r="E61" s="235"/>
      <c r="F61" s="235"/>
      <c r="G61" s="235"/>
      <c r="H61" s="235"/>
      <c r="I61" s="235"/>
      <c r="J61" s="235"/>
      <c r="K61" s="288"/>
      <c r="L61" s="288"/>
      <c r="M61" s="236"/>
      <c r="N61" s="236"/>
      <c r="O61" s="237"/>
      <c r="P61" s="235"/>
      <c r="Q61" s="288"/>
      <c r="R61" s="236"/>
      <c r="S61" s="236"/>
      <c r="T61" s="237"/>
      <c r="U61" s="235"/>
      <c r="V61" s="288"/>
      <c r="W61" s="236"/>
      <c r="X61" s="236"/>
      <c r="Y61" s="238"/>
      <c r="Z61" s="103"/>
      <c r="AA61" s="103"/>
      <c r="AB61" s="103"/>
      <c r="AC61" s="103"/>
      <c r="AD61" s="408"/>
      <c r="AE61" s="887"/>
      <c r="AF61" s="104">
        <f>SUM(C61:AD61)</f>
        <v>0</v>
      </c>
      <c r="AG61" s="47"/>
      <c r="AH61" s="47"/>
    </row>
    <row r="62" spans="1:34" s="54" customFormat="1" ht="23.25" customHeight="1" hidden="1" thickBot="1">
      <c r="A62" s="125"/>
      <c r="B62" s="116" t="s">
        <v>71</v>
      </c>
      <c r="C62" s="117"/>
      <c r="D62" s="239"/>
      <c r="E62" s="239"/>
      <c r="F62" s="239"/>
      <c r="G62" s="239"/>
      <c r="H62" s="239"/>
      <c r="I62" s="239"/>
      <c r="J62" s="239"/>
      <c r="K62" s="289"/>
      <c r="L62" s="289"/>
      <c r="M62" s="240"/>
      <c r="N62" s="240"/>
      <c r="O62" s="241"/>
      <c r="P62" s="239"/>
      <c r="Q62" s="289"/>
      <c r="R62" s="240"/>
      <c r="S62" s="240"/>
      <c r="T62" s="241"/>
      <c r="U62" s="239"/>
      <c r="V62" s="289"/>
      <c r="W62" s="240"/>
      <c r="X62" s="240"/>
      <c r="Y62" s="242"/>
      <c r="Z62" s="118"/>
      <c r="AA62" s="118"/>
      <c r="AB62" s="118"/>
      <c r="AC62" s="118"/>
      <c r="AD62" s="170"/>
      <c r="AE62" s="887"/>
      <c r="AF62" s="115">
        <f>SUM(C62:AD62)</f>
        <v>0</v>
      </c>
      <c r="AG62" s="47"/>
      <c r="AH62" s="47"/>
    </row>
    <row r="63" spans="1:34" s="54" customFormat="1" ht="23.25" customHeight="1" hidden="1" thickBot="1">
      <c r="A63" s="47"/>
      <c r="B63" s="105"/>
      <c r="C63" s="767" t="s">
        <v>55</v>
      </c>
      <c r="D63" s="768"/>
      <c r="E63" s="768"/>
      <c r="F63" s="768"/>
      <c r="G63" s="768"/>
      <c r="H63" s="768"/>
      <c r="I63" s="768"/>
      <c r="J63" s="768"/>
      <c r="K63" s="768"/>
      <c r="L63" s="768"/>
      <c r="M63" s="768"/>
      <c r="N63" s="768"/>
      <c r="O63" s="768"/>
      <c r="P63" s="768"/>
      <c r="Q63" s="768"/>
      <c r="R63" s="768"/>
      <c r="S63" s="768"/>
      <c r="T63" s="768"/>
      <c r="U63" s="768"/>
      <c r="V63" s="768"/>
      <c r="W63" s="768"/>
      <c r="X63" s="768"/>
      <c r="Y63" s="768"/>
      <c r="Z63" s="768"/>
      <c r="AA63" s="768"/>
      <c r="AB63" s="768"/>
      <c r="AC63" s="768"/>
      <c r="AD63" s="769"/>
      <c r="AE63" s="92" t="s">
        <v>52</v>
      </c>
      <c r="AF63" s="93">
        <f>SUM(AF60:AF62)</f>
        <v>3</v>
      </c>
      <c r="AG63" s="94"/>
      <c r="AH63" s="94"/>
    </row>
    <row r="64" spans="1:34" s="113" customFormat="1" ht="23.25" customHeight="1" hidden="1" thickBot="1">
      <c r="A64" s="106"/>
      <c r="B64" s="107"/>
      <c r="C64" s="243">
        <f aca="true" t="shared" si="1" ref="C64:AD64">SUM(C41:C62)</f>
        <v>8</v>
      </c>
      <c r="D64" s="244">
        <f t="shared" si="1"/>
        <v>0</v>
      </c>
      <c r="E64" s="244">
        <f t="shared" si="1"/>
        <v>8.4</v>
      </c>
      <c r="F64" s="244">
        <f t="shared" si="1"/>
        <v>8.4</v>
      </c>
      <c r="G64" s="244">
        <f t="shared" si="1"/>
        <v>6.4</v>
      </c>
      <c r="H64" s="244">
        <f t="shared" si="1"/>
        <v>8.4</v>
      </c>
      <c r="I64" s="244">
        <f t="shared" si="1"/>
        <v>8.4</v>
      </c>
      <c r="J64" s="245">
        <f t="shared" si="1"/>
        <v>0</v>
      </c>
      <c r="K64" s="245">
        <f t="shared" si="1"/>
        <v>10.2</v>
      </c>
      <c r="L64" s="245">
        <f t="shared" si="1"/>
        <v>10.2</v>
      </c>
      <c r="M64" s="245">
        <f t="shared" si="1"/>
        <v>10.2</v>
      </c>
      <c r="N64" s="245">
        <f t="shared" si="1"/>
        <v>10.2</v>
      </c>
      <c r="O64" s="246">
        <f t="shared" si="1"/>
        <v>10.2</v>
      </c>
      <c r="P64" s="247">
        <f t="shared" si="1"/>
        <v>7</v>
      </c>
      <c r="Q64" s="244">
        <f t="shared" si="1"/>
        <v>7</v>
      </c>
      <c r="R64" s="244">
        <f t="shared" si="1"/>
        <v>7</v>
      </c>
      <c r="S64" s="244">
        <f t="shared" si="1"/>
        <v>7</v>
      </c>
      <c r="T64" s="248">
        <f t="shared" si="1"/>
        <v>7</v>
      </c>
      <c r="U64" s="243">
        <f t="shared" si="1"/>
        <v>10.2</v>
      </c>
      <c r="V64" s="245">
        <f t="shared" si="1"/>
        <v>10.2</v>
      </c>
      <c r="W64" s="245">
        <f t="shared" si="1"/>
        <v>10.2</v>
      </c>
      <c r="X64" s="245">
        <f t="shared" si="1"/>
        <v>10.2</v>
      </c>
      <c r="Y64" s="246">
        <f t="shared" si="1"/>
        <v>10.2</v>
      </c>
      <c r="Z64" s="109">
        <f t="shared" si="1"/>
        <v>0.8</v>
      </c>
      <c r="AA64" s="108">
        <f t="shared" si="1"/>
        <v>0.8</v>
      </c>
      <c r="AB64" s="108">
        <f t="shared" si="1"/>
        <v>0.8</v>
      </c>
      <c r="AC64" s="108">
        <f t="shared" si="1"/>
        <v>0.8</v>
      </c>
      <c r="AD64" s="110">
        <f t="shared" si="1"/>
        <v>0.8</v>
      </c>
      <c r="AE64" s="111">
        <f>SUM(C64:AD64)</f>
        <v>189</v>
      </c>
      <c r="AF64" s="112" t="s">
        <v>52</v>
      </c>
      <c r="AG64" s="106"/>
      <c r="AH64" s="106"/>
    </row>
    <row r="65" spans="1:34" s="10" customFormat="1" ht="23.25" customHeight="1" hidden="1" thickBot="1">
      <c r="A65" s="9"/>
      <c r="B65" s="409"/>
      <c r="C65" s="410"/>
      <c r="D65" s="411"/>
      <c r="E65" s="411"/>
      <c r="F65" s="411"/>
      <c r="G65" s="411"/>
      <c r="H65" s="411"/>
      <c r="I65" s="411"/>
      <c r="J65" s="410"/>
      <c r="K65" s="410"/>
      <c r="L65" s="410"/>
      <c r="M65" s="410"/>
      <c r="N65" s="410"/>
      <c r="O65" s="410"/>
      <c r="P65" s="411"/>
      <c r="Q65" s="411"/>
      <c r="R65" s="411"/>
      <c r="S65" s="411"/>
      <c r="T65" s="411"/>
      <c r="U65" s="410"/>
      <c r="V65" s="410"/>
      <c r="W65" s="410"/>
      <c r="X65" s="410"/>
      <c r="Y65" s="410"/>
      <c r="Z65" s="411"/>
      <c r="AA65" s="411"/>
      <c r="AB65" s="411"/>
      <c r="AC65" s="411"/>
      <c r="AD65" s="412"/>
      <c r="AE65" s="31"/>
      <c r="AF65" s="32"/>
      <c r="AG65" s="9"/>
      <c r="AH65" s="9"/>
    </row>
    <row r="66" spans="1:31" s="10" customFormat="1" ht="27.75" customHeight="1" thickBot="1">
      <c r="A66" s="9"/>
      <c r="B66" s="3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40"/>
      <c r="V66" s="40"/>
      <c r="W66" s="40"/>
      <c r="X66" s="41"/>
      <c r="Y66" s="41"/>
      <c r="Z66" s="41"/>
      <c r="AA66" s="41"/>
      <c r="AB66" s="42"/>
      <c r="AC66" s="42"/>
      <c r="AD66" s="310"/>
      <c r="AE66" s="27"/>
    </row>
    <row r="67" spans="1:30" s="252" customFormat="1" ht="33.75">
      <c r="A67" s="250"/>
      <c r="B67" s="251"/>
      <c r="C67" s="708" t="s">
        <v>88</v>
      </c>
      <c r="D67" s="709"/>
      <c r="E67" s="709"/>
      <c r="F67" s="709"/>
      <c r="G67" s="709"/>
      <c r="H67" s="709"/>
      <c r="I67" s="709"/>
      <c r="J67" s="709"/>
      <c r="K67" s="709"/>
      <c r="L67" s="709"/>
      <c r="M67" s="709"/>
      <c r="N67" s="709"/>
      <c r="O67" s="709"/>
      <c r="P67" s="710"/>
      <c r="Q67" s="771" t="s">
        <v>57</v>
      </c>
      <c r="R67" s="772"/>
      <c r="S67" s="764" t="s">
        <v>44</v>
      </c>
      <c r="T67" s="765"/>
      <c r="U67" s="765"/>
      <c r="V67" s="765"/>
      <c r="W67" s="765"/>
      <c r="X67" s="765"/>
      <c r="Y67" s="765"/>
      <c r="Z67" s="765"/>
      <c r="AA67" s="765"/>
      <c r="AB67" s="766"/>
      <c r="AC67" s="309"/>
      <c r="AD67" s="311"/>
    </row>
    <row r="68" spans="1:30" s="255" customFormat="1" ht="27" customHeight="1" thickBot="1">
      <c r="A68" s="253"/>
      <c r="B68" s="254"/>
      <c r="C68" s="711"/>
      <c r="D68" s="712"/>
      <c r="E68" s="712"/>
      <c r="F68" s="712"/>
      <c r="G68" s="712"/>
      <c r="H68" s="712"/>
      <c r="I68" s="712"/>
      <c r="J68" s="712"/>
      <c r="K68" s="712"/>
      <c r="L68" s="712"/>
      <c r="M68" s="712"/>
      <c r="N68" s="712"/>
      <c r="O68" s="712"/>
      <c r="P68" s="713"/>
      <c r="Q68" s="384" t="s">
        <v>89</v>
      </c>
      <c r="R68" s="385" t="s">
        <v>116</v>
      </c>
      <c r="S68" s="377" t="s">
        <v>96</v>
      </c>
      <c r="T68" s="378" t="s">
        <v>113</v>
      </c>
      <c r="U68" s="378" t="s">
        <v>90</v>
      </c>
      <c r="V68" s="378" t="s">
        <v>95</v>
      </c>
      <c r="W68" s="378" t="s">
        <v>98</v>
      </c>
      <c r="X68" s="378" t="s">
        <v>92</v>
      </c>
      <c r="Y68" s="378" t="s">
        <v>93</v>
      </c>
      <c r="Z68" s="378" t="s">
        <v>17</v>
      </c>
      <c r="AA68" s="378" t="s">
        <v>91</v>
      </c>
      <c r="AB68" s="379" t="s">
        <v>97</v>
      </c>
      <c r="AC68" s="308"/>
      <c r="AD68" s="305"/>
    </row>
    <row r="69" spans="1:30" s="255" customFormat="1" ht="33.75">
      <c r="A69" s="253"/>
      <c r="B69" s="254"/>
      <c r="C69" s="416" t="s">
        <v>100</v>
      </c>
      <c r="D69" s="626" t="s">
        <v>51</v>
      </c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433">
        <f>AF55</f>
        <v>5.999999999999999</v>
      </c>
      <c r="R69" s="413">
        <f>(Q69)/(I91)/Q91</f>
        <v>0.032258064516129024</v>
      </c>
      <c r="S69" s="449">
        <v>250</v>
      </c>
      <c r="T69" s="414" t="s">
        <v>114</v>
      </c>
      <c r="U69" s="414" t="s">
        <v>94</v>
      </c>
      <c r="V69" s="414" t="s">
        <v>94</v>
      </c>
      <c r="W69" s="414">
        <v>4</v>
      </c>
      <c r="X69" s="414">
        <v>1</v>
      </c>
      <c r="Y69" s="414">
        <v>1</v>
      </c>
      <c r="Z69" s="414">
        <v>2</v>
      </c>
      <c r="AA69" s="414">
        <v>2</v>
      </c>
      <c r="AB69" s="415">
        <v>2</v>
      </c>
      <c r="AC69" s="308"/>
      <c r="AD69" s="305"/>
    </row>
    <row r="70" spans="1:30" s="255" customFormat="1" ht="33.75">
      <c r="A70" s="253"/>
      <c r="B70" s="254"/>
      <c r="C70" s="417" t="s">
        <v>48</v>
      </c>
      <c r="D70" s="628" t="s">
        <v>64</v>
      </c>
      <c r="E70" s="628"/>
      <c r="F70" s="629"/>
      <c r="G70" s="629"/>
      <c r="H70" s="629"/>
      <c r="I70" s="629"/>
      <c r="J70" s="629"/>
      <c r="K70" s="629"/>
      <c r="L70" s="629"/>
      <c r="M70" s="629"/>
      <c r="N70" s="629"/>
      <c r="O70" s="629"/>
      <c r="P70" s="630"/>
      <c r="Q70" s="434">
        <f>AF56</f>
        <v>2</v>
      </c>
      <c r="R70" s="354">
        <f>(Q70)/(I91)/Q91</f>
        <v>0.01075268817204301</v>
      </c>
      <c r="S70" s="390">
        <v>450</v>
      </c>
      <c r="T70" s="324" t="s">
        <v>114</v>
      </c>
      <c r="U70" s="324" t="s">
        <v>94</v>
      </c>
      <c r="V70" s="324" t="s">
        <v>94</v>
      </c>
      <c r="W70" s="324">
        <v>6</v>
      </c>
      <c r="X70" s="324">
        <v>1</v>
      </c>
      <c r="Y70" s="324">
        <v>1</v>
      </c>
      <c r="Z70" s="324">
        <v>2</v>
      </c>
      <c r="AA70" s="324">
        <v>2</v>
      </c>
      <c r="AB70" s="325">
        <v>2</v>
      </c>
      <c r="AC70" s="308"/>
      <c r="AD70" s="305"/>
    </row>
    <row r="71" spans="1:30" s="255" customFormat="1" ht="33.75">
      <c r="A71" s="253"/>
      <c r="B71" s="254"/>
      <c r="C71" s="418" t="s">
        <v>47</v>
      </c>
      <c r="D71" s="631" t="s">
        <v>50</v>
      </c>
      <c r="E71" s="631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3"/>
      <c r="Q71" s="435">
        <f>AF57</f>
        <v>6.500000000000001</v>
      </c>
      <c r="R71" s="355">
        <f>(Q71)/(I91)/Q91</f>
        <v>0.03494623655913979</v>
      </c>
      <c r="S71" s="391">
        <v>19</v>
      </c>
      <c r="T71" s="326" t="s">
        <v>115</v>
      </c>
      <c r="U71" s="326" t="s">
        <v>85</v>
      </c>
      <c r="V71" s="326" t="s">
        <v>85</v>
      </c>
      <c r="W71" s="326" t="s">
        <v>85</v>
      </c>
      <c r="X71" s="326" t="s">
        <v>85</v>
      </c>
      <c r="Y71" s="326" t="s">
        <v>85</v>
      </c>
      <c r="Z71" s="326" t="s">
        <v>85</v>
      </c>
      <c r="AA71" s="326">
        <v>1</v>
      </c>
      <c r="AB71" s="327">
        <v>1</v>
      </c>
      <c r="AC71" s="308"/>
      <c r="AD71" s="305"/>
    </row>
    <row r="72" spans="1:30" s="255" customFormat="1" ht="33.75">
      <c r="A72" s="253"/>
      <c r="B72" s="254"/>
      <c r="C72" s="419" t="s">
        <v>67</v>
      </c>
      <c r="D72" s="634" t="s">
        <v>68</v>
      </c>
      <c r="E72" s="634"/>
      <c r="F72" s="635"/>
      <c r="G72" s="635"/>
      <c r="H72" s="635"/>
      <c r="I72" s="635"/>
      <c r="J72" s="635"/>
      <c r="K72" s="635"/>
      <c r="L72" s="635"/>
      <c r="M72" s="635"/>
      <c r="N72" s="635"/>
      <c r="O72" s="635"/>
      <c r="P72" s="636"/>
      <c r="Q72" s="436">
        <f>AF53</f>
        <v>1</v>
      </c>
      <c r="R72" s="356">
        <f>(Q72)/(I91)/Q91</f>
        <v>0.005376344086021505</v>
      </c>
      <c r="S72" s="450">
        <v>10</v>
      </c>
      <c r="T72" s="357" t="s">
        <v>115</v>
      </c>
      <c r="U72" s="357" t="s">
        <v>85</v>
      </c>
      <c r="V72" s="357" t="s">
        <v>85</v>
      </c>
      <c r="W72" s="357" t="s">
        <v>85</v>
      </c>
      <c r="X72" s="357" t="s">
        <v>85</v>
      </c>
      <c r="Y72" s="357" t="s">
        <v>85</v>
      </c>
      <c r="Z72" s="357" t="s">
        <v>85</v>
      </c>
      <c r="AA72" s="357">
        <v>1</v>
      </c>
      <c r="AB72" s="358">
        <v>1</v>
      </c>
      <c r="AC72" s="308"/>
      <c r="AD72" s="305"/>
    </row>
    <row r="73" spans="1:30" s="255" customFormat="1" ht="33.75">
      <c r="A73" s="253"/>
      <c r="B73" s="254"/>
      <c r="C73" s="420" t="s">
        <v>38</v>
      </c>
      <c r="D73" s="637" t="s">
        <v>37</v>
      </c>
      <c r="E73" s="637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9"/>
      <c r="Q73" s="437">
        <f>AF58</f>
        <v>1.5</v>
      </c>
      <c r="R73" s="359">
        <f>(Q73)/(I91)/Q91</f>
        <v>0.008064516129032258</v>
      </c>
      <c r="S73" s="393">
        <v>12</v>
      </c>
      <c r="T73" s="330" t="s">
        <v>115</v>
      </c>
      <c r="U73" s="330" t="s">
        <v>85</v>
      </c>
      <c r="V73" s="330" t="s">
        <v>85</v>
      </c>
      <c r="W73" s="330" t="s">
        <v>85</v>
      </c>
      <c r="X73" s="330" t="s">
        <v>85</v>
      </c>
      <c r="Y73" s="330" t="s">
        <v>85</v>
      </c>
      <c r="Z73" s="330" t="s">
        <v>85</v>
      </c>
      <c r="AA73" s="330">
        <v>1</v>
      </c>
      <c r="AB73" s="331">
        <v>1</v>
      </c>
      <c r="AC73" s="308"/>
      <c r="AD73" s="305"/>
    </row>
    <row r="74" spans="1:30" s="255" customFormat="1" ht="33.75">
      <c r="A74" s="253"/>
      <c r="B74" s="254"/>
      <c r="C74" s="421" t="s">
        <v>35</v>
      </c>
      <c r="D74" s="640" t="s">
        <v>14</v>
      </c>
      <c r="E74" s="640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2"/>
      <c r="Q74" s="438">
        <f>AF41</f>
        <v>22</v>
      </c>
      <c r="R74" s="360">
        <f>(Q74)/(I91)/Q91</f>
        <v>0.11827956989247311</v>
      </c>
      <c r="S74" s="394">
        <v>120</v>
      </c>
      <c r="T74" s="332" t="s">
        <v>114</v>
      </c>
      <c r="U74" s="332" t="s">
        <v>94</v>
      </c>
      <c r="V74" s="332" t="s">
        <v>85</v>
      </c>
      <c r="W74" s="332">
        <v>3</v>
      </c>
      <c r="X74" s="332">
        <v>1</v>
      </c>
      <c r="Y74" s="332">
        <v>1</v>
      </c>
      <c r="Z74" s="332">
        <v>1</v>
      </c>
      <c r="AA74" s="332">
        <v>1</v>
      </c>
      <c r="AB74" s="333">
        <v>1</v>
      </c>
      <c r="AC74" s="308"/>
      <c r="AD74" s="305"/>
    </row>
    <row r="75" spans="1:30" s="255" customFormat="1" ht="33.75" hidden="1">
      <c r="A75" s="253"/>
      <c r="B75" s="254"/>
      <c r="C75" s="422" t="s">
        <v>87</v>
      </c>
      <c r="D75" s="567" t="s">
        <v>99</v>
      </c>
      <c r="E75" s="567"/>
      <c r="F75" s="568"/>
      <c r="G75" s="568"/>
      <c r="H75" s="568"/>
      <c r="I75" s="568"/>
      <c r="J75" s="568"/>
      <c r="K75" s="568"/>
      <c r="L75" s="568"/>
      <c r="M75" s="568"/>
      <c r="N75" s="568"/>
      <c r="O75" s="334"/>
      <c r="P75" s="432"/>
      <c r="Q75" s="439" t="e">
        <f>#REF!</f>
        <v>#REF!</v>
      </c>
      <c r="R75" s="361" t="e">
        <f>(Q75)/(I91)/Q91</f>
        <v>#REF!</v>
      </c>
      <c r="S75" s="451">
        <v>80</v>
      </c>
      <c r="T75" s="362" t="s">
        <v>114</v>
      </c>
      <c r="U75" s="362" t="s">
        <v>94</v>
      </c>
      <c r="V75" s="362" t="s">
        <v>85</v>
      </c>
      <c r="W75" s="362">
        <v>2</v>
      </c>
      <c r="X75" s="362">
        <v>1</v>
      </c>
      <c r="Y75" s="362">
        <v>1</v>
      </c>
      <c r="Z75" s="362" t="s">
        <v>85</v>
      </c>
      <c r="AA75" s="362">
        <v>1</v>
      </c>
      <c r="AB75" s="363">
        <v>1</v>
      </c>
      <c r="AC75" s="308"/>
      <c r="AD75" s="305"/>
    </row>
    <row r="76" spans="1:30" s="255" customFormat="1" ht="33.75">
      <c r="A76" s="253"/>
      <c r="B76" s="254"/>
      <c r="C76" s="423" t="s">
        <v>36</v>
      </c>
      <c r="D76" s="722" t="s">
        <v>15</v>
      </c>
      <c r="E76" s="722"/>
      <c r="F76" s="723"/>
      <c r="G76" s="723"/>
      <c r="H76" s="723"/>
      <c r="I76" s="723"/>
      <c r="J76" s="723"/>
      <c r="K76" s="723"/>
      <c r="L76" s="723"/>
      <c r="M76" s="723"/>
      <c r="N76" s="723"/>
      <c r="O76" s="723"/>
      <c r="P76" s="724"/>
      <c r="Q76" s="440">
        <f>AF42</f>
        <v>24</v>
      </c>
      <c r="R76" s="364">
        <f>(Q76)/(I91)/Q91</f>
        <v>0.12903225806451613</v>
      </c>
      <c r="S76" s="395">
        <v>120</v>
      </c>
      <c r="T76" s="335" t="s">
        <v>114</v>
      </c>
      <c r="U76" s="335" t="s">
        <v>94</v>
      </c>
      <c r="V76" s="335" t="s">
        <v>85</v>
      </c>
      <c r="W76" s="335">
        <v>2</v>
      </c>
      <c r="X76" s="335">
        <v>1</v>
      </c>
      <c r="Y76" s="335">
        <v>1</v>
      </c>
      <c r="Z76" s="335">
        <v>1</v>
      </c>
      <c r="AA76" s="335">
        <v>1</v>
      </c>
      <c r="AB76" s="336">
        <v>1</v>
      </c>
      <c r="AC76" s="308"/>
      <c r="AD76" s="305"/>
    </row>
    <row r="77" spans="1:30" s="255" customFormat="1" ht="33.75">
      <c r="A77" s="253"/>
      <c r="B77" s="254"/>
      <c r="C77" s="424" t="s">
        <v>22</v>
      </c>
      <c r="D77" s="545" t="s">
        <v>23</v>
      </c>
      <c r="E77" s="545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2"/>
      <c r="Q77" s="441">
        <f>AF43</f>
        <v>14</v>
      </c>
      <c r="R77" s="365">
        <f>(Q77)/(I91)/Q91</f>
        <v>0.07526881720430106</v>
      </c>
      <c r="S77" s="396">
        <v>40</v>
      </c>
      <c r="T77" s="337" t="s">
        <v>114</v>
      </c>
      <c r="U77" s="337" t="s">
        <v>94</v>
      </c>
      <c r="V77" s="337" t="s">
        <v>85</v>
      </c>
      <c r="W77" s="337">
        <v>2</v>
      </c>
      <c r="X77" s="337">
        <v>1</v>
      </c>
      <c r="Y77" s="337" t="s">
        <v>85</v>
      </c>
      <c r="Z77" s="337" t="s">
        <v>85</v>
      </c>
      <c r="AA77" s="337">
        <v>1</v>
      </c>
      <c r="AB77" s="338">
        <v>1</v>
      </c>
      <c r="AC77" s="308"/>
      <c r="AD77" s="305"/>
    </row>
    <row r="78" spans="1:30" s="255" customFormat="1" ht="33.75">
      <c r="A78" s="253"/>
      <c r="B78" s="254"/>
      <c r="C78" s="425" t="s">
        <v>20</v>
      </c>
      <c r="D78" s="577" t="s">
        <v>21</v>
      </c>
      <c r="E78" s="577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9"/>
      <c r="Q78" s="442">
        <f>AF44</f>
        <v>24</v>
      </c>
      <c r="R78" s="366">
        <f>(Q78)/(I91)/Q91</f>
        <v>0.12903225806451613</v>
      </c>
      <c r="S78" s="397">
        <v>120</v>
      </c>
      <c r="T78" s="339" t="s">
        <v>114</v>
      </c>
      <c r="U78" s="339" t="s">
        <v>94</v>
      </c>
      <c r="V78" s="339" t="s">
        <v>85</v>
      </c>
      <c r="W78" s="339">
        <v>2</v>
      </c>
      <c r="X78" s="339">
        <v>1</v>
      </c>
      <c r="Y78" s="339">
        <v>1</v>
      </c>
      <c r="Z78" s="339">
        <v>1</v>
      </c>
      <c r="AA78" s="339">
        <v>1</v>
      </c>
      <c r="AB78" s="340">
        <v>1</v>
      </c>
      <c r="AC78" s="308"/>
      <c r="AD78" s="305"/>
    </row>
    <row r="79" spans="1:30" s="255" customFormat="1" ht="33.75">
      <c r="A79" s="253"/>
      <c r="B79" s="254"/>
      <c r="C79" s="419" t="s">
        <v>26</v>
      </c>
      <c r="D79" s="634" t="s">
        <v>27</v>
      </c>
      <c r="E79" s="634"/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6"/>
      <c r="Q79" s="436">
        <f>AF45</f>
        <v>12</v>
      </c>
      <c r="R79" s="356">
        <f>(Q79)/(I91)/Q91</f>
        <v>0.06451612903225806</v>
      </c>
      <c r="S79" s="392">
        <v>20</v>
      </c>
      <c r="T79" s="328" t="s">
        <v>114</v>
      </c>
      <c r="U79" s="328" t="s">
        <v>94</v>
      </c>
      <c r="V79" s="328" t="s">
        <v>85</v>
      </c>
      <c r="W79" s="328">
        <v>2</v>
      </c>
      <c r="X79" s="328">
        <v>1</v>
      </c>
      <c r="Y79" s="328">
        <v>1</v>
      </c>
      <c r="Z79" s="328" t="s">
        <v>85</v>
      </c>
      <c r="AA79" s="328">
        <v>1</v>
      </c>
      <c r="AB79" s="329">
        <v>1</v>
      </c>
      <c r="AC79" s="308"/>
      <c r="AD79" s="305"/>
    </row>
    <row r="80" spans="1:30" s="255" customFormat="1" ht="33.75">
      <c r="A80" s="253"/>
      <c r="B80" s="254"/>
      <c r="C80" s="426" t="s">
        <v>107</v>
      </c>
      <c r="D80" s="606" t="s">
        <v>108</v>
      </c>
      <c r="E80" s="606"/>
      <c r="F80" s="606"/>
      <c r="G80" s="606"/>
      <c r="H80" s="606"/>
      <c r="I80" s="606"/>
      <c r="J80" s="606"/>
      <c r="K80" s="606"/>
      <c r="L80" s="606"/>
      <c r="M80" s="606"/>
      <c r="N80" s="606"/>
      <c r="O80" s="606"/>
      <c r="P80" s="606"/>
      <c r="Q80" s="443">
        <f>AF46</f>
        <v>24</v>
      </c>
      <c r="R80" s="367">
        <f>(Q80)/(I91)/Q91</f>
        <v>0.12903225806451613</v>
      </c>
      <c r="S80" s="452">
        <v>140</v>
      </c>
      <c r="T80" s="368" t="s">
        <v>114</v>
      </c>
      <c r="U80" s="368" t="s">
        <v>94</v>
      </c>
      <c r="V80" s="368" t="s">
        <v>85</v>
      </c>
      <c r="W80" s="368">
        <v>2</v>
      </c>
      <c r="X80" s="368">
        <v>1</v>
      </c>
      <c r="Y80" s="368">
        <v>1</v>
      </c>
      <c r="Z80" s="368">
        <v>1</v>
      </c>
      <c r="AA80" s="368">
        <v>1</v>
      </c>
      <c r="AB80" s="369">
        <v>1</v>
      </c>
      <c r="AC80" s="308"/>
      <c r="AD80" s="305"/>
    </row>
    <row r="81" spans="1:30" s="255" customFormat="1" ht="33.75">
      <c r="A81" s="253"/>
      <c r="B81" s="254"/>
      <c r="C81" s="427" t="s">
        <v>69</v>
      </c>
      <c r="D81" s="607" t="s">
        <v>70</v>
      </c>
      <c r="E81" s="607"/>
      <c r="F81" s="608"/>
      <c r="G81" s="608"/>
      <c r="H81" s="608"/>
      <c r="I81" s="608"/>
      <c r="J81" s="608"/>
      <c r="K81" s="608"/>
      <c r="L81" s="608"/>
      <c r="M81" s="608"/>
      <c r="N81" s="608"/>
      <c r="O81" s="608"/>
      <c r="P81" s="609"/>
      <c r="Q81" s="444">
        <f>AF48</f>
        <v>2</v>
      </c>
      <c r="R81" s="370">
        <f>(Q81)/(I91)/Q91</f>
        <v>0.01075268817204301</v>
      </c>
      <c r="S81" s="398">
        <v>40</v>
      </c>
      <c r="T81" s="341" t="s">
        <v>114</v>
      </c>
      <c r="U81" s="341" t="s">
        <v>94</v>
      </c>
      <c r="V81" s="341" t="s">
        <v>85</v>
      </c>
      <c r="W81" s="341">
        <v>3</v>
      </c>
      <c r="X81" s="341">
        <v>1</v>
      </c>
      <c r="Y81" s="341" t="s">
        <v>85</v>
      </c>
      <c r="Z81" s="341" t="s">
        <v>85</v>
      </c>
      <c r="AA81" s="341">
        <v>1</v>
      </c>
      <c r="AB81" s="342">
        <v>1</v>
      </c>
      <c r="AC81" s="308"/>
      <c r="AD81" s="305"/>
    </row>
    <row r="82" spans="1:30" s="255" customFormat="1" ht="33.75">
      <c r="A82" s="253"/>
      <c r="B82" s="254"/>
      <c r="C82" s="428" t="s">
        <v>46</v>
      </c>
      <c r="D82" s="610" t="s">
        <v>81</v>
      </c>
      <c r="E82" s="611"/>
      <c r="F82" s="611"/>
      <c r="G82" s="611"/>
      <c r="H82" s="611"/>
      <c r="I82" s="611"/>
      <c r="J82" s="611"/>
      <c r="K82" s="611"/>
      <c r="L82" s="611"/>
      <c r="M82" s="611"/>
      <c r="N82" s="611"/>
      <c r="O82" s="611"/>
      <c r="P82" s="612"/>
      <c r="Q82" s="445">
        <f>AF47</f>
        <v>10</v>
      </c>
      <c r="R82" s="371">
        <f>(Q82)/(I91)/Q91</f>
        <v>0.053763440860215055</v>
      </c>
      <c r="S82" s="399">
        <v>80</v>
      </c>
      <c r="T82" s="343" t="s">
        <v>114</v>
      </c>
      <c r="U82" s="343" t="s">
        <v>94</v>
      </c>
      <c r="V82" s="343" t="s">
        <v>85</v>
      </c>
      <c r="W82" s="343">
        <v>3</v>
      </c>
      <c r="X82" s="343">
        <v>1</v>
      </c>
      <c r="Y82" s="343">
        <v>1</v>
      </c>
      <c r="Z82" s="343" t="s">
        <v>85</v>
      </c>
      <c r="AA82" s="343">
        <v>1</v>
      </c>
      <c r="AB82" s="344">
        <v>1</v>
      </c>
      <c r="AC82" s="308"/>
      <c r="AD82" s="305"/>
    </row>
    <row r="83" spans="1:30" s="255" customFormat="1" ht="33.75">
      <c r="A83" s="253"/>
      <c r="B83" s="254"/>
      <c r="C83" s="429" t="s">
        <v>123</v>
      </c>
      <c r="D83" s="570" t="s">
        <v>124</v>
      </c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2"/>
      <c r="Q83" s="446">
        <f>AF49</f>
        <v>14</v>
      </c>
      <c r="R83" s="373">
        <f>(Q83)/(I91)/Q91</f>
        <v>0.07526881720430106</v>
      </c>
      <c r="S83" s="389">
        <v>40</v>
      </c>
      <c r="T83" s="347" t="s">
        <v>114</v>
      </c>
      <c r="U83" s="347" t="s">
        <v>94</v>
      </c>
      <c r="V83" s="347" t="s">
        <v>85</v>
      </c>
      <c r="W83" s="347">
        <v>2</v>
      </c>
      <c r="X83" s="347">
        <v>1</v>
      </c>
      <c r="Y83" s="347">
        <v>1</v>
      </c>
      <c r="Z83" s="347" t="s">
        <v>85</v>
      </c>
      <c r="AA83" s="347">
        <v>1</v>
      </c>
      <c r="AB83" s="348">
        <v>1</v>
      </c>
      <c r="AC83" s="308"/>
      <c r="AD83" s="305"/>
    </row>
    <row r="84" spans="1:30" s="255" customFormat="1" ht="33.75">
      <c r="A84" s="253"/>
      <c r="B84" s="254"/>
      <c r="C84" s="486" t="s">
        <v>157</v>
      </c>
      <c r="D84" s="698" t="s">
        <v>160</v>
      </c>
      <c r="E84" s="699"/>
      <c r="F84" s="699"/>
      <c r="G84" s="699"/>
      <c r="H84" s="699"/>
      <c r="I84" s="699"/>
      <c r="J84" s="699"/>
      <c r="K84" s="699"/>
      <c r="L84" s="699"/>
      <c r="M84" s="699"/>
      <c r="N84" s="699"/>
      <c r="O84" s="699"/>
      <c r="P84" s="700"/>
      <c r="Q84" s="488">
        <f>AF50</f>
        <v>4</v>
      </c>
      <c r="R84" s="489">
        <f>(Q84)/(I91)/Q91</f>
        <v>0.02150537634408602</v>
      </c>
      <c r="S84" s="490">
        <v>80</v>
      </c>
      <c r="T84" s="487" t="s">
        <v>114</v>
      </c>
      <c r="U84" s="487" t="s">
        <v>94</v>
      </c>
      <c r="V84" s="487" t="s">
        <v>85</v>
      </c>
      <c r="W84" s="487">
        <v>2</v>
      </c>
      <c r="X84" s="487">
        <v>1</v>
      </c>
      <c r="Y84" s="487">
        <v>1</v>
      </c>
      <c r="Z84" s="487" t="s">
        <v>85</v>
      </c>
      <c r="AA84" s="487">
        <v>1</v>
      </c>
      <c r="AB84" s="491">
        <v>1</v>
      </c>
      <c r="AC84" s="308"/>
      <c r="AD84" s="305"/>
    </row>
    <row r="85" spans="1:30" s="255" customFormat="1" ht="33.75">
      <c r="A85" s="253"/>
      <c r="B85" s="254"/>
      <c r="C85" s="430" t="s">
        <v>125</v>
      </c>
      <c r="D85" s="729" t="s">
        <v>153</v>
      </c>
      <c r="E85" s="729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1"/>
      <c r="Q85" s="447">
        <f>AF51</f>
        <v>14</v>
      </c>
      <c r="R85" s="372">
        <f>(Q85)/(I91)/Q91</f>
        <v>0.07526881720430106</v>
      </c>
      <c r="S85" s="400">
        <v>40</v>
      </c>
      <c r="T85" s="345" t="s">
        <v>114</v>
      </c>
      <c r="U85" s="345" t="s">
        <v>94</v>
      </c>
      <c r="V85" s="345" t="s">
        <v>85</v>
      </c>
      <c r="W85" s="345">
        <v>2</v>
      </c>
      <c r="X85" s="345">
        <v>1</v>
      </c>
      <c r="Y85" s="345">
        <v>1</v>
      </c>
      <c r="Z85" s="345" t="s">
        <v>85</v>
      </c>
      <c r="AA85" s="345">
        <v>1</v>
      </c>
      <c r="AB85" s="346">
        <v>1</v>
      </c>
      <c r="AC85" s="308"/>
      <c r="AD85" s="305"/>
    </row>
    <row r="86" spans="1:30" s="255" customFormat="1" ht="33.75">
      <c r="A86" s="253"/>
      <c r="B86" s="254"/>
      <c r="C86" s="483" t="s">
        <v>158</v>
      </c>
      <c r="D86" s="567" t="s">
        <v>159</v>
      </c>
      <c r="E86" s="567"/>
      <c r="F86" s="568"/>
      <c r="G86" s="568"/>
      <c r="H86" s="568"/>
      <c r="I86" s="568"/>
      <c r="J86" s="568"/>
      <c r="K86" s="568"/>
      <c r="L86" s="568"/>
      <c r="M86" s="568"/>
      <c r="N86" s="568"/>
      <c r="O86" s="568"/>
      <c r="P86" s="569"/>
      <c r="Q86" s="439">
        <f>AF52</f>
        <v>4</v>
      </c>
      <c r="R86" s="361">
        <f>(Q86)/(I91)/Q91</f>
        <v>0.02150537634408602</v>
      </c>
      <c r="S86" s="484">
        <v>40</v>
      </c>
      <c r="T86" s="334" t="s">
        <v>114</v>
      </c>
      <c r="U86" s="334" t="s">
        <v>94</v>
      </c>
      <c r="V86" s="334" t="s">
        <v>85</v>
      </c>
      <c r="W86" s="334">
        <v>2</v>
      </c>
      <c r="X86" s="334">
        <v>1</v>
      </c>
      <c r="Y86" s="334">
        <v>1</v>
      </c>
      <c r="Z86" s="334" t="s">
        <v>85</v>
      </c>
      <c r="AA86" s="334">
        <v>1</v>
      </c>
      <c r="AB86" s="485">
        <v>1</v>
      </c>
      <c r="AC86" s="308"/>
      <c r="AD86" s="305"/>
    </row>
    <row r="87" spans="1:30" s="255" customFormat="1" ht="34.5" thickBot="1">
      <c r="A87" s="253"/>
      <c r="B87" s="254"/>
      <c r="C87" s="431" t="s">
        <v>106</v>
      </c>
      <c r="D87" s="613" t="s">
        <v>39</v>
      </c>
      <c r="E87" s="613"/>
      <c r="F87" s="614"/>
      <c r="G87" s="614"/>
      <c r="H87" s="614"/>
      <c r="I87" s="614"/>
      <c r="J87" s="614"/>
      <c r="K87" s="614"/>
      <c r="L87" s="614"/>
      <c r="M87" s="614"/>
      <c r="N87" s="614"/>
      <c r="O87" s="614"/>
      <c r="P87" s="615"/>
      <c r="Q87" s="448">
        <f>AF54</f>
        <v>1</v>
      </c>
      <c r="R87" s="374">
        <f>(Q87)/(I91)/Q91</f>
        <v>0.005376344086021505</v>
      </c>
      <c r="S87" s="453">
        <v>40</v>
      </c>
      <c r="T87" s="375" t="s">
        <v>114</v>
      </c>
      <c r="U87" s="375" t="s">
        <v>94</v>
      </c>
      <c r="V87" s="375" t="s">
        <v>85</v>
      </c>
      <c r="W87" s="375">
        <v>2</v>
      </c>
      <c r="X87" s="375">
        <v>1</v>
      </c>
      <c r="Y87" s="375" t="s">
        <v>85</v>
      </c>
      <c r="Z87" s="375" t="s">
        <v>85</v>
      </c>
      <c r="AA87" s="375">
        <v>1</v>
      </c>
      <c r="AB87" s="376">
        <v>1</v>
      </c>
      <c r="AC87" s="308"/>
      <c r="AD87" s="305"/>
    </row>
    <row r="88" spans="1:30" s="255" customFormat="1" ht="27.75" customHeight="1">
      <c r="A88" s="253"/>
      <c r="B88" s="256"/>
      <c r="C88" s="349" t="s">
        <v>31</v>
      </c>
      <c r="D88" s="725" t="s">
        <v>29</v>
      </c>
      <c r="E88" s="726"/>
      <c r="F88" s="727"/>
      <c r="G88" s="727"/>
      <c r="H88" s="727"/>
      <c r="I88" s="727"/>
      <c r="J88" s="727"/>
      <c r="K88" s="727"/>
      <c r="L88" s="727"/>
      <c r="M88" s="727"/>
      <c r="N88" s="727"/>
      <c r="O88" s="727"/>
      <c r="P88" s="728"/>
      <c r="Q88" s="380" t="s">
        <v>96</v>
      </c>
      <c r="R88" s="720" t="s">
        <v>101</v>
      </c>
      <c r="S88" s="721"/>
      <c r="T88" s="381" t="s">
        <v>113</v>
      </c>
      <c r="U88" s="694" t="s">
        <v>110</v>
      </c>
      <c r="V88" s="694"/>
      <c r="W88" s="381" t="s">
        <v>98</v>
      </c>
      <c r="X88" s="694" t="s">
        <v>104</v>
      </c>
      <c r="Y88" s="694"/>
      <c r="Z88" s="381" t="s">
        <v>17</v>
      </c>
      <c r="AA88" s="694" t="s">
        <v>18</v>
      </c>
      <c r="AB88" s="759"/>
      <c r="AC88" s="308"/>
      <c r="AD88" s="305"/>
    </row>
    <row r="89" spans="1:30" s="255" customFormat="1" ht="28.5" customHeight="1">
      <c r="A89" s="253"/>
      <c r="B89" s="256"/>
      <c r="C89" s="466" t="s">
        <v>105</v>
      </c>
      <c r="D89" s="602" t="s">
        <v>30</v>
      </c>
      <c r="E89" s="603"/>
      <c r="F89" s="604"/>
      <c r="G89" s="604"/>
      <c r="H89" s="604"/>
      <c r="I89" s="604"/>
      <c r="J89" s="604"/>
      <c r="K89" s="604"/>
      <c r="L89" s="604"/>
      <c r="M89" s="604"/>
      <c r="N89" s="604"/>
      <c r="O89" s="604"/>
      <c r="P89" s="605"/>
      <c r="Q89" s="744" t="s">
        <v>1</v>
      </c>
      <c r="R89" s="744"/>
      <c r="S89" s="745"/>
      <c r="T89" s="382" t="s">
        <v>90</v>
      </c>
      <c r="U89" s="735" t="s">
        <v>102</v>
      </c>
      <c r="V89" s="735"/>
      <c r="W89" s="382" t="s">
        <v>92</v>
      </c>
      <c r="X89" s="735" t="s">
        <v>112</v>
      </c>
      <c r="Y89" s="735"/>
      <c r="Z89" s="382" t="s">
        <v>91</v>
      </c>
      <c r="AA89" s="735" t="s">
        <v>59</v>
      </c>
      <c r="AB89" s="736"/>
      <c r="AC89" s="308"/>
      <c r="AD89" s="305"/>
    </row>
    <row r="90" spans="1:30" s="252" customFormat="1" ht="27.75" customHeight="1" thickBot="1">
      <c r="A90" s="250"/>
      <c r="B90" s="256"/>
      <c r="C90" s="350" t="s">
        <v>161</v>
      </c>
      <c r="D90" s="598" t="s">
        <v>152</v>
      </c>
      <c r="E90" s="599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1"/>
      <c r="Q90" s="746"/>
      <c r="R90" s="746"/>
      <c r="S90" s="747"/>
      <c r="T90" s="383" t="s">
        <v>95</v>
      </c>
      <c r="U90" s="737" t="s">
        <v>103</v>
      </c>
      <c r="V90" s="737"/>
      <c r="W90" s="383" t="s">
        <v>93</v>
      </c>
      <c r="X90" s="737" t="s">
        <v>56</v>
      </c>
      <c r="Y90" s="737"/>
      <c r="Z90" s="383" t="s">
        <v>97</v>
      </c>
      <c r="AA90" s="737" t="s">
        <v>111</v>
      </c>
      <c r="AB90" s="749"/>
      <c r="AC90" s="309"/>
      <c r="AD90" s="311"/>
    </row>
    <row r="91" spans="1:30" s="252" customFormat="1" ht="27.75" customHeight="1">
      <c r="A91" s="250"/>
      <c r="B91" s="256"/>
      <c r="C91" s="550" t="s">
        <v>61</v>
      </c>
      <c r="D91" s="551"/>
      <c r="E91" s="551"/>
      <c r="F91" s="551"/>
      <c r="G91" s="551"/>
      <c r="H91" s="546"/>
      <c r="I91" s="643">
        <v>49</v>
      </c>
      <c r="J91" s="620" t="s">
        <v>89</v>
      </c>
      <c r="K91" s="621"/>
      <c r="L91" s="621"/>
      <c r="M91" s="621"/>
      <c r="N91" s="621"/>
      <c r="O91" s="621"/>
      <c r="P91" s="622"/>
      <c r="Q91" s="351">
        <f>W91/I91</f>
        <v>3.795918367346939</v>
      </c>
      <c r="R91" s="352"/>
      <c r="S91" s="750" t="s">
        <v>60</v>
      </c>
      <c r="T91" s="751"/>
      <c r="U91" s="751"/>
      <c r="V91" s="752"/>
      <c r="W91" s="643">
        <f>AF59</f>
        <v>186</v>
      </c>
      <c r="X91" s="738" t="s">
        <v>58</v>
      </c>
      <c r="Y91" s="739"/>
      <c r="Z91" s="739"/>
      <c r="AA91" s="739"/>
      <c r="AB91" s="740"/>
      <c r="AC91" s="309"/>
      <c r="AD91" s="311"/>
    </row>
    <row r="92" spans="1:30" s="252" customFormat="1" ht="24" customHeight="1" thickBot="1">
      <c r="A92" s="250"/>
      <c r="B92" s="256"/>
      <c r="C92" s="547"/>
      <c r="D92" s="543"/>
      <c r="E92" s="543"/>
      <c r="F92" s="543"/>
      <c r="G92" s="543"/>
      <c r="H92" s="544"/>
      <c r="I92" s="644"/>
      <c r="J92" s="623"/>
      <c r="K92" s="624"/>
      <c r="L92" s="624"/>
      <c r="M92" s="624"/>
      <c r="N92" s="624"/>
      <c r="O92" s="624"/>
      <c r="P92" s="625"/>
      <c r="Q92" s="353"/>
      <c r="R92" s="353"/>
      <c r="S92" s="753"/>
      <c r="T92" s="754"/>
      <c r="U92" s="754"/>
      <c r="V92" s="755"/>
      <c r="W92" s="748"/>
      <c r="X92" s="741"/>
      <c r="Y92" s="742"/>
      <c r="Z92" s="742"/>
      <c r="AA92" s="742"/>
      <c r="AB92" s="743"/>
      <c r="AC92" s="309"/>
      <c r="AD92" s="311"/>
    </row>
    <row r="93" spans="1:30" s="10" customFormat="1" ht="27.75" customHeight="1" thickBot="1">
      <c r="A93" s="9"/>
      <c r="B93" s="43"/>
      <c r="C93" s="44"/>
      <c r="D93" s="44"/>
      <c r="E93" s="44"/>
      <c r="F93" s="44"/>
      <c r="G93" s="44"/>
      <c r="H93" s="44"/>
      <c r="I93" s="45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312"/>
    </row>
    <row r="94" spans="1:31" s="10" customFormat="1" ht="28.5" customHeight="1">
      <c r="A94" s="9"/>
      <c r="B94" s="34"/>
      <c r="C94" s="306"/>
      <c r="D94" s="306"/>
      <c r="E94" s="306"/>
      <c r="F94" s="306"/>
      <c r="G94" s="306"/>
      <c r="H94" s="306"/>
      <c r="I94" s="33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7"/>
      <c r="AE94" s="27"/>
    </row>
    <row r="95" spans="2:32" s="11" customFormat="1" ht="27.75" customHeight="1"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5"/>
      <c r="AE95" s="24"/>
      <c r="AF95" s="28"/>
    </row>
    <row r="96" spans="2:32" s="11" customFormat="1" ht="15.75"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5"/>
      <c r="AE96" s="24"/>
      <c r="AF96" s="28"/>
    </row>
    <row r="97" spans="2:30" ht="15.75"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5"/>
    </row>
    <row r="98" spans="2:30" ht="15.75"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5"/>
    </row>
    <row r="99" spans="2:30" ht="15.75"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5"/>
    </row>
    <row r="100" spans="2:30" ht="15.75"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5"/>
    </row>
    <row r="101" spans="2:30" ht="15.75"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5"/>
    </row>
    <row r="102" spans="2:30" ht="15.75"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5"/>
    </row>
    <row r="103" spans="2:30" ht="15.75"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5"/>
    </row>
    <row r="104" spans="2:30" ht="15.75"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5"/>
    </row>
    <row r="105" spans="2:30" ht="15.75"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5"/>
    </row>
    <row r="106" spans="2:30" ht="15.75"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5"/>
    </row>
    <row r="107" spans="2:30" ht="15.75"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5"/>
    </row>
    <row r="108" spans="2:30" ht="15.75"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5"/>
    </row>
    <row r="109" spans="2:30" ht="15.75"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5"/>
    </row>
    <row r="110" spans="2:30" ht="15.75"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5"/>
    </row>
    <row r="111" spans="2:30" ht="15.75"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5"/>
    </row>
    <row r="112" spans="2:30" ht="15.75"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5"/>
    </row>
    <row r="113" spans="2:30" ht="15.75"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5"/>
    </row>
    <row r="114" spans="2:30" ht="15.75"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5"/>
    </row>
    <row r="115" spans="2:30" ht="15.75"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5"/>
    </row>
    <row r="116" spans="2:30" ht="15.75"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5"/>
    </row>
    <row r="117" spans="2:30" ht="15.75"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5"/>
    </row>
    <row r="118" spans="2:30" ht="15.75"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5"/>
    </row>
    <row r="119" spans="2:30" ht="15.75"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5"/>
    </row>
    <row r="120" spans="2:30" ht="15.75"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5"/>
    </row>
    <row r="121" spans="2:30" ht="15.75"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5"/>
    </row>
    <row r="122" spans="2:30" ht="15.75"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5"/>
    </row>
    <row r="123" spans="2:30" ht="15.75"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5"/>
    </row>
    <row r="124" spans="2:30" ht="15.75"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5"/>
    </row>
    <row r="125" spans="2:30" ht="15.75"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5"/>
    </row>
    <row r="126" spans="2:30" ht="15.75"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5"/>
    </row>
    <row r="127" spans="2:30" ht="15.75"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5"/>
    </row>
    <row r="128" spans="2:30" ht="15.75"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5"/>
    </row>
    <row r="129" spans="2:30" ht="15.75"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5"/>
    </row>
    <row r="130" spans="2:30" ht="15.75"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5"/>
    </row>
    <row r="131" spans="2:30" ht="15.75"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5"/>
    </row>
    <row r="132" spans="2:30" ht="15.75"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5"/>
    </row>
    <row r="133" spans="2:30" ht="15.75"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5"/>
    </row>
    <row r="134" spans="2:30" ht="15.75"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5"/>
    </row>
    <row r="135" spans="2:30" ht="15.75"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5"/>
    </row>
    <row r="136" spans="2:30" ht="15.75"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5"/>
    </row>
    <row r="137" spans="2:30" ht="15.75"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5"/>
    </row>
    <row r="138" spans="2:30" ht="15.75"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5"/>
    </row>
    <row r="139" spans="2:30" ht="15.75"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5"/>
    </row>
    <row r="140" spans="2:30" ht="15.75">
      <c r="B140" s="3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5"/>
    </row>
    <row r="141" spans="2:30" ht="15.75"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5"/>
    </row>
    <row r="142" spans="2:30" ht="15.75"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5"/>
    </row>
    <row r="143" spans="2:30" ht="15.75">
      <c r="B143" s="3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5"/>
    </row>
    <row r="144" spans="2:30" ht="15.75"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5"/>
    </row>
    <row r="145" spans="2:30" ht="15.75">
      <c r="B145" s="3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5"/>
    </row>
    <row r="146" spans="2:30" ht="15.75">
      <c r="B146" s="3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5"/>
    </row>
    <row r="147" spans="2:30" ht="15.75">
      <c r="B147" s="3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5"/>
    </row>
    <row r="148" spans="2:30" ht="15.75"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5"/>
    </row>
    <row r="149" spans="2:30" ht="15.75"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5"/>
    </row>
    <row r="150" spans="2:30" ht="15.75">
      <c r="B150" s="3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5"/>
    </row>
    <row r="151" spans="2:30" ht="15.75">
      <c r="B151" s="3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5"/>
    </row>
    <row r="152" spans="2:30" ht="15.75">
      <c r="B152" s="3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5"/>
    </row>
    <row r="153" spans="2:30" ht="15.75">
      <c r="B153" s="3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5"/>
    </row>
    <row r="154" spans="2:30" ht="15.75">
      <c r="B154" s="3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5"/>
    </row>
    <row r="155" spans="2:30" ht="15.75">
      <c r="B155" s="3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5"/>
    </row>
    <row r="156" spans="2:30" ht="15.75">
      <c r="B156" s="3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5"/>
    </row>
    <row r="157" spans="2:30" ht="15.75">
      <c r="B157" s="34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5"/>
    </row>
    <row r="158" spans="2:30" ht="15.75">
      <c r="B158" s="3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5"/>
    </row>
    <row r="159" spans="2:30" ht="15.75">
      <c r="B159" s="3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5"/>
    </row>
    <row r="160" spans="2:30" ht="15.75">
      <c r="B160" s="3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5"/>
    </row>
    <row r="161" spans="2:30" ht="15.75">
      <c r="B161" s="3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5"/>
    </row>
    <row r="162" spans="2:30" ht="15.75">
      <c r="B162" s="3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5"/>
    </row>
    <row r="163" spans="2:30" ht="15.75">
      <c r="B163" s="3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5"/>
    </row>
    <row r="164" spans="2:30" ht="15.75">
      <c r="B164" s="3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5"/>
    </row>
    <row r="165" spans="2:30" ht="15.75">
      <c r="B165" s="3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5"/>
    </row>
    <row r="166" spans="2:30" ht="15.75">
      <c r="B166" s="3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5"/>
    </row>
    <row r="167" spans="2:30" ht="15.75">
      <c r="B167" s="3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5"/>
    </row>
    <row r="168" spans="2:30" ht="15.75">
      <c r="B168" s="3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5"/>
    </row>
    <row r="169" spans="2:30" ht="15.75">
      <c r="B169" s="34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5"/>
    </row>
    <row r="170" spans="2:30" ht="15.75">
      <c r="B170" s="3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5"/>
    </row>
    <row r="171" spans="2:30" ht="15.75">
      <c r="B171" s="34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5"/>
    </row>
    <row r="172" spans="2:30" ht="15.75">
      <c r="B172" s="34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5"/>
    </row>
    <row r="173" spans="2:30" ht="15.75">
      <c r="B173" s="34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5"/>
    </row>
    <row r="174" spans="2:30" ht="15.75">
      <c r="B174" s="34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5"/>
    </row>
    <row r="175" spans="2:30" ht="15.75">
      <c r="B175" s="34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5"/>
    </row>
    <row r="176" spans="2:30" ht="15.75">
      <c r="B176" s="34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5"/>
    </row>
    <row r="177" spans="2:30" ht="15.75">
      <c r="B177" s="34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5"/>
    </row>
    <row r="178" spans="2:30" ht="15.75">
      <c r="B178" s="34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5"/>
    </row>
    <row r="179" spans="2:30" ht="15.75">
      <c r="B179" s="34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5"/>
    </row>
    <row r="180" spans="2:30" ht="15.75">
      <c r="B180" s="34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5"/>
    </row>
    <row r="181" spans="2:30" ht="15.75">
      <c r="B181" s="34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5"/>
    </row>
    <row r="182" spans="2:30" ht="15.75">
      <c r="B182" s="34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5"/>
    </row>
    <row r="183" spans="2:30" ht="15.75">
      <c r="B183" s="34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5"/>
    </row>
    <row r="184" spans="2:30" ht="15.75">
      <c r="B184" s="34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5"/>
    </row>
    <row r="185" spans="2:30" ht="15.75">
      <c r="B185" s="34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5"/>
    </row>
    <row r="186" spans="2:30" ht="15.75">
      <c r="B186" s="34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5"/>
    </row>
    <row r="187" spans="2:30" ht="15.75">
      <c r="B187" s="34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5"/>
    </row>
    <row r="188" spans="2:30" ht="15.75">
      <c r="B188" s="34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5"/>
    </row>
    <row r="189" spans="2:30" ht="15.75">
      <c r="B189" s="34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5"/>
    </row>
    <row r="190" spans="2:30" ht="15.75">
      <c r="B190" s="34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5"/>
    </row>
    <row r="191" spans="2:30" ht="15.75">
      <c r="B191" s="34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5"/>
    </row>
    <row r="192" spans="2:30" ht="15.75">
      <c r="B192" s="34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5"/>
    </row>
    <row r="193" spans="2:30" ht="15.75">
      <c r="B193" s="34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5"/>
    </row>
    <row r="194" spans="2:30" ht="15.75">
      <c r="B194" s="34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5"/>
    </row>
    <row r="195" spans="2:30" ht="15.75">
      <c r="B195" s="34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5"/>
    </row>
    <row r="196" spans="2:30" ht="15.75">
      <c r="B196" s="34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5"/>
    </row>
    <row r="197" spans="2:30" ht="15.75">
      <c r="B197" s="34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5"/>
    </row>
    <row r="198" spans="2:30" ht="15.75">
      <c r="B198" s="34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5"/>
    </row>
    <row r="199" spans="2:30" ht="15.75">
      <c r="B199" s="34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5"/>
    </row>
    <row r="200" spans="2:30" ht="15.75">
      <c r="B200" s="34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5"/>
    </row>
    <row r="201" spans="2:30" ht="15.75">
      <c r="B201" s="34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5"/>
    </row>
    <row r="202" spans="2:30" ht="15.75">
      <c r="B202" s="34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5"/>
    </row>
    <row r="203" spans="2:30" ht="15.75">
      <c r="B203" s="34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5"/>
    </row>
    <row r="204" spans="2:30" ht="15.75">
      <c r="B204" s="34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5"/>
    </row>
    <row r="205" spans="2:30" ht="15.75">
      <c r="B205" s="34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5"/>
    </row>
    <row r="206" spans="2:30" ht="15.75">
      <c r="B206" s="34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5"/>
    </row>
    <row r="207" spans="2:30" ht="15.75">
      <c r="B207" s="34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5"/>
    </row>
    <row r="208" spans="2:30" ht="16.5" thickBot="1"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8"/>
    </row>
    <row r="211" ht="15.75">
      <c r="B211" s="12" t="s">
        <v>146</v>
      </c>
    </row>
  </sheetData>
  <sheetProtection/>
  <mergeCells count="191">
    <mergeCell ref="K21:O22"/>
    <mergeCell ref="K27:O28"/>
    <mergeCell ref="N23:N26"/>
    <mergeCell ref="M23:M26"/>
    <mergeCell ref="L23:L26"/>
    <mergeCell ref="K23:K26"/>
    <mergeCell ref="Y11:Y14"/>
    <mergeCell ref="AG41:AG59"/>
    <mergeCell ref="AE41:AE58"/>
    <mergeCell ref="AE60:AE62"/>
    <mergeCell ref="B59:AD59"/>
    <mergeCell ref="Z15:AD16"/>
    <mergeCell ref="B15:B16"/>
    <mergeCell ref="Z17:AD20"/>
    <mergeCell ref="C35:C39"/>
    <mergeCell ref="C33:C34"/>
    <mergeCell ref="P15:T16"/>
    <mergeCell ref="P20:T20"/>
    <mergeCell ref="X17:X20"/>
    <mergeCell ref="W17:W20"/>
    <mergeCell ref="U15:Y16"/>
    <mergeCell ref="Y17:Y20"/>
    <mergeCell ref="U17:U20"/>
    <mergeCell ref="P17:T19"/>
    <mergeCell ref="V17:V20"/>
    <mergeCell ref="B9:B10"/>
    <mergeCell ref="Z9:AD10"/>
    <mergeCell ref="P8:T8"/>
    <mergeCell ref="Z8:AD8"/>
    <mergeCell ref="U8:Y8"/>
    <mergeCell ref="U9:Y9"/>
    <mergeCell ref="P9:T10"/>
    <mergeCell ref="U10:Y10"/>
    <mergeCell ref="D9:I10"/>
    <mergeCell ref="K9:O10"/>
    <mergeCell ref="O17:O20"/>
    <mergeCell ref="K15:O16"/>
    <mergeCell ref="K11:K14"/>
    <mergeCell ref="K17:K20"/>
    <mergeCell ref="L11:L14"/>
    <mergeCell ref="L17:L20"/>
    <mergeCell ref="M17:M20"/>
    <mergeCell ref="N17:N20"/>
    <mergeCell ref="M11:M14"/>
    <mergeCell ref="X11:X14"/>
    <mergeCell ref="W11:W14"/>
    <mergeCell ref="H29:H32"/>
    <mergeCell ref="I29:I32"/>
    <mergeCell ref="Q11:Q14"/>
    <mergeCell ref="U11:U14"/>
    <mergeCell ref="O23:O26"/>
    <mergeCell ref="T23:T26"/>
    <mergeCell ref="P29:P32"/>
    <mergeCell ref="P27:T28"/>
    <mergeCell ref="R23:R26"/>
    <mergeCell ref="S23:S26"/>
    <mergeCell ref="R29:R32"/>
    <mergeCell ref="Q29:Q32"/>
    <mergeCell ref="Q23:Q26"/>
    <mergeCell ref="U21:Y22"/>
    <mergeCell ref="X23:X26"/>
    <mergeCell ref="X29:X32"/>
    <mergeCell ref="U23:U26"/>
    <mergeCell ref="U27:Y28"/>
    <mergeCell ref="U29:U32"/>
    <mergeCell ref="W23:W26"/>
    <mergeCell ref="W29:W32"/>
    <mergeCell ref="Z11:AD13"/>
    <mergeCell ref="Y23:Y26"/>
    <mergeCell ref="U33:Y35"/>
    <mergeCell ref="Y29:Y32"/>
    <mergeCell ref="Z21:AD21"/>
    <mergeCell ref="Z14:AD14"/>
    <mergeCell ref="V29:V32"/>
    <mergeCell ref="Z23:AD31"/>
    <mergeCell ref="V23:V26"/>
    <mergeCell ref="V11:V14"/>
    <mergeCell ref="B2:B4"/>
    <mergeCell ref="B6:B8"/>
    <mergeCell ref="C2:AD3"/>
    <mergeCell ref="C4:AD4"/>
    <mergeCell ref="C5:AD5"/>
    <mergeCell ref="C6:AD7"/>
    <mergeCell ref="D8:I8"/>
    <mergeCell ref="J8:O8"/>
    <mergeCell ref="X88:Y88"/>
    <mergeCell ref="V36:V39"/>
    <mergeCell ref="AA88:AB88"/>
    <mergeCell ref="W36:W39"/>
    <mergeCell ref="X36:X39"/>
    <mergeCell ref="Y36:Y39"/>
    <mergeCell ref="S67:AB67"/>
    <mergeCell ref="C63:AD63"/>
    <mergeCell ref="N36:N39"/>
    <mergeCell ref="Q67:R67"/>
    <mergeCell ref="AA89:AB89"/>
    <mergeCell ref="U90:V90"/>
    <mergeCell ref="X91:AB92"/>
    <mergeCell ref="Q89:S90"/>
    <mergeCell ref="W91:W92"/>
    <mergeCell ref="X89:Y89"/>
    <mergeCell ref="X90:Y90"/>
    <mergeCell ref="AA90:AB90"/>
    <mergeCell ref="U89:V89"/>
    <mergeCell ref="S91:V92"/>
    <mergeCell ref="D75:N75"/>
    <mergeCell ref="C67:P68"/>
    <mergeCell ref="P34:T39"/>
    <mergeCell ref="R88:S88"/>
    <mergeCell ref="D76:P76"/>
    <mergeCell ref="D88:P88"/>
    <mergeCell ref="D85:P85"/>
    <mergeCell ref="D79:P79"/>
    <mergeCell ref="K36:K39"/>
    <mergeCell ref="H36:H39"/>
    <mergeCell ref="U88:V88"/>
    <mergeCell ref="U36:U39"/>
    <mergeCell ref="T29:T32"/>
    <mergeCell ref="D84:P84"/>
    <mergeCell ref="F29:F32"/>
    <mergeCell ref="F36:F39"/>
    <mergeCell ref="E33:I35"/>
    <mergeCell ref="G36:G39"/>
    <mergeCell ref="O36:O39"/>
    <mergeCell ref="M36:M39"/>
    <mergeCell ref="L36:L39"/>
    <mergeCell ref="C31:C32"/>
    <mergeCell ref="E29:E32"/>
    <mergeCell ref="D23:D33"/>
    <mergeCell ref="E27:I28"/>
    <mergeCell ref="B21:B22"/>
    <mergeCell ref="I36:I39"/>
    <mergeCell ref="E36:E39"/>
    <mergeCell ref="B29:B30"/>
    <mergeCell ref="B31:B32"/>
    <mergeCell ref="B27:B28"/>
    <mergeCell ref="C27:C30"/>
    <mergeCell ref="G29:G32"/>
    <mergeCell ref="I23:I26"/>
    <mergeCell ref="B23:B26"/>
    <mergeCell ref="P11:P14"/>
    <mergeCell ref="R11:R14"/>
    <mergeCell ref="T11:T14"/>
    <mergeCell ref="N11:N14"/>
    <mergeCell ref="S11:S14"/>
    <mergeCell ref="O11:O14"/>
    <mergeCell ref="P33:T33"/>
    <mergeCell ref="M29:M32"/>
    <mergeCell ref="N29:N32"/>
    <mergeCell ref="K33:O35"/>
    <mergeCell ref="K29:K32"/>
    <mergeCell ref="L29:L32"/>
    <mergeCell ref="O29:O32"/>
    <mergeCell ref="S29:S32"/>
    <mergeCell ref="P21:T22"/>
    <mergeCell ref="P23:P26"/>
    <mergeCell ref="J91:P92"/>
    <mergeCell ref="D69:P69"/>
    <mergeCell ref="D70:P70"/>
    <mergeCell ref="D71:P71"/>
    <mergeCell ref="D72:P72"/>
    <mergeCell ref="D73:P73"/>
    <mergeCell ref="D74:P74"/>
    <mergeCell ref="I91:I92"/>
    <mergeCell ref="C91:H92"/>
    <mergeCell ref="D77:P77"/>
    <mergeCell ref="E11:I13"/>
    <mergeCell ref="E14:I14"/>
    <mergeCell ref="D90:P90"/>
    <mergeCell ref="D89:P89"/>
    <mergeCell ref="D80:P80"/>
    <mergeCell ref="D81:P81"/>
    <mergeCell ref="D82:P82"/>
    <mergeCell ref="D87:P87"/>
    <mergeCell ref="E15:I16"/>
    <mergeCell ref="E21:I22"/>
    <mergeCell ref="E17:E20"/>
    <mergeCell ref="F17:F20"/>
    <mergeCell ref="G17:G20"/>
    <mergeCell ref="H17:H20"/>
    <mergeCell ref="I17:I20"/>
    <mergeCell ref="C13:C19"/>
    <mergeCell ref="C9:C12"/>
    <mergeCell ref="C20:C26"/>
    <mergeCell ref="D86:P86"/>
    <mergeCell ref="D83:P83"/>
    <mergeCell ref="E23:E26"/>
    <mergeCell ref="F23:F26"/>
    <mergeCell ref="G23:G26"/>
    <mergeCell ref="H23:H26"/>
    <mergeCell ref="D78:P78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19"/>
    <pageSetUpPr fitToPage="1"/>
  </sheetPr>
  <dimension ref="A1:CS54"/>
  <sheetViews>
    <sheetView showGridLines="0" tabSelected="1" zoomScale="90" zoomScaleNormal="90" zoomScaleSheetLayoutView="25" workbookViewId="0" topLeftCell="A23">
      <selection activeCell="E31" sqref="E31"/>
    </sheetView>
  </sheetViews>
  <sheetFormatPr defaultColWidth="9.140625" defaultRowHeight="16.5" customHeight="1"/>
  <cols>
    <col min="1" max="1" width="1.421875" style="249" customWidth="1"/>
    <col min="2" max="2" width="3.7109375" style="249" customWidth="1"/>
    <col min="3" max="3" width="8.57421875" style="249" customWidth="1"/>
    <col min="4" max="4" width="6.28125" style="249" customWidth="1"/>
    <col min="5" max="5" width="88.28125" style="249" customWidth="1"/>
    <col min="6" max="6" width="4.57421875" style="249" customWidth="1"/>
    <col min="7" max="7" width="24.140625" style="249" customWidth="1"/>
    <col min="8" max="8" width="5.28125" style="249" customWidth="1"/>
    <col min="9" max="9" width="10.8515625" style="249" customWidth="1"/>
    <col min="10" max="22" width="11.7109375" style="249" customWidth="1"/>
    <col min="23" max="16384" width="9.140625" style="249" customWidth="1"/>
  </cols>
  <sheetData>
    <row r="1" spans="1:10" s="265" customFormat="1" ht="16.5" customHeight="1">
      <c r="A1" s="146"/>
      <c r="B1" s="146"/>
      <c r="C1" s="146"/>
      <c r="D1" s="146"/>
      <c r="E1" s="146"/>
      <c r="F1" s="146"/>
      <c r="G1" s="146"/>
      <c r="H1" s="146"/>
      <c r="I1" s="147"/>
      <c r="J1" s="146"/>
    </row>
    <row r="2" spans="1:10" s="265" customFormat="1" ht="16.5" customHeight="1">
      <c r="A2" s="148"/>
      <c r="B2" s="905" t="s">
        <v>109</v>
      </c>
      <c r="C2" s="905"/>
      <c r="D2" s="905"/>
      <c r="E2" s="905"/>
      <c r="F2" s="905"/>
      <c r="G2" s="905"/>
      <c r="H2" s="905"/>
      <c r="I2" s="905"/>
      <c r="J2" s="266"/>
    </row>
    <row r="3" spans="1:10" s="268" customFormat="1" ht="16.5" customHeight="1">
      <c r="A3" s="139"/>
      <c r="B3" s="906" t="s">
        <v>24</v>
      </c>
      <c r="C3" s="906"/>
      <c r="D3" s="906"/>
      <c r="E3" s="906"/>
      <c r="F3" s="906"/>
      <c r="G3" s="906"/>
      <c r="H3" s="906"/>
      <c r="I3" s="906"/>
      <c r="J3" s="161"/>
    </row>
    <row r="4" spans="1:10" s="269" customFormat="1" ht="16.5" customHeight="1">
      <c r="A4" s="145"/>
      <c r="B4" s="907" t="s">
        <v>3</v>
      </c>
      <c r="C4" s="907"/>
      <c r="D4" s="907"/>
      <c r="E4" s="907"/>
      <c r="F4" s="907"/>
      <c r="G4" s="907"/>
      <c r="H4" s="907"/>
      <c r="I4" s="907"/>
      <c r="J4" s="152"/>
    </row>
    <row r="5" spans="1:10" s="267" customFormat="1" ht="16.5" customHeight="1">
      <c r="A5" s="8"/>
      <c r="B5" s="271" t="s">
        <v>85</v>
      </c>
      <c r="C5" s="144" t="s">
        <v>167</v>
      </c>
      <c r="D5" s="144"/>
      <c r="E5" s="144"/>
      <c r="F5" s="144"/>
      <c r="G5" s="144"/>
      <c r="H5" s="144"/>
      <c r="I5" s="144"/>
      <c r="J5" s="144"/>
    </row>
    <row r="6" spans="1:10" s="267" customFormat="1" ht="16.5" customHeight="1">
      <c r="A6" s="8"/>
      <c r="B6" s="271" t="s">
        <v>85</v>
      </c>
      <c r="C6" s="144" t="s">
        <v>147</v>
      </c>
      <c r="D6" s="144"/>
      <c r="E6" s="144"/>
      <c r="F6" s="144"/>
      <c r="G6" s="144"/>
      <c r="H6" s="144"/>
      <c r="I6" s="144"/>
      <c r="J6" s="144"/>
    </row>
    <row r="7" spans="1:10" s="267" customFormat="1" ht="16.5" customHeight="1">
      <c r="A7" s="8"/>
      <c r="B7" s="271" t="s">
        <v>85</v>
      </c>
      <c r="C7" s="144" t="s">
        <v>148</v>
      </c>
      <c r="D7" s="144"/>
      <c r="E7" s="144"/>
      <c r="F7" s="144"/>
      <c r="G7" s="144"/>
      <c r="H7" s="144"/>
      <c r="I7" s="144"/>
      <c r="J7" s="144"/>
    </row>
    <row r="8" spans="1:10" s="267" customFormat="1" ht="16.5" customHeight="1">
      <c r="A8" s="8"/>
      <c r="B8" s="271" t="s">
        <v>85</v>
      </c>
      <c r="C8" s="144" t="s">
        <v>149</v>
      </c>
      <c r="D8" s="144"/>
      <c r="E8" s="144"/>
      <c r="F8" s="144"/>
      <c r="G8" s="144"/>
      <c r="H8" s="144"/>
      <c r="I8" s="144"/>
      <c r="J8" s="144"/>
    </row>
    <row r="9" spans="1:10" s="267" customFormat="1" ht="16.5" customHeight="1">
      <c r="A9" s="8"/>
      <c r="B9" s="271" t="s">
        <v>85</v>
      </c>
      <c r="C9" s="144" t="s">
        <v>177</v>
      </c>
      <c r="D9" s="144"/>
      <c r="E9" s="144"/>
      <c r="F9" s="144"/>
      <c r="G9" s="144"/>
      <c r="H9" s="144"/>
      <c r="I9" s="144"/>
      <c r="J9" s="144"/>
    </row>
    <row r="10" spans="1:97" ht="16.5" customHeight="1">
      <c r="A10" s="126"/>
      <c r="B10" s="126"/>
      <c r="C10" s="126"/>
      <c r="D10" s="126"/>
      <c r="E10" s="126"/>
      <c r="F10" s="126"/>
      <c r="G10" s="127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</row>
    <row r="11" spans="1:10" s="270" customFormat="1" ht="16.5" customHeight="1">
      <c r="A11" s="159"/>
      <c r="B11" s="908" t="s">
        <v>170</v>
      </c>
      <c r="C11" s="908"/>
      <c r="D11" s="908"/>
      <c r="E11" s="908"/>
      <c r="F11" s="908"/>
      <c r="G11" s="908"/>
      <c r="H11" s="908"/>
      <c r="I11" s="908"/>
      <c r="J11" s="141"/>
    </row>
    <row r="12" spans="1:10" s="268" customFormat="1" ht="16.5" customHeight="1">
      <c r="A12" s="130"/>
      <c r="B12" s="129"/>
      <c r="C12" s="1"/>
      <c r="D12" s="129"/>
      <c r="E12" s="160"/>
      <c r="F12" s="260"/>
      <c r="G12" s="129"/>
      <c r="H12" s="129"/>
      <c r="I12" s="129"/>
      <c r="J12" s="138"/>
    </row>
    <row r="13" spans="1:10" ht="16.5" customHeight="1">
      <c r="A13" s="114"/>
      <c r="B13" s="128"/>
      <c r="C13" s="184">
        <v>1</v>
      </c>
      <c r="D13" s="454"/>
      <c r="E13" s="454" t="s">
        <v>0</v>
      </c>
      <c r="F13" s="185" t="s">
        <v>84</v>
      </c>
      <c r="G13" s="6" t="s">
        <v>28</v>
      </c>
      <c r="H13" s="455">
        <v>0</v>
      </c>
      <c r="I13" s="456">
        <f>TIME(4+12,0,0)</f>
        <v>0.6666666666666666</v>
      </c>
      <c r="J13" s="131"/>
    </row>
    <row r="14" spans="1:10" s="268" customFormat="1" ht="25.5" customHeight="1">
      <c r="A14" s="130"/>
      <c r="B14" s="261"/>
      <c r="C14" s="2">
        <f>C13+1</f>
        <v>2</v>
      </c>
      <c r="D14" s="2" t="s">
        <v>2</v>
      </c>
      <c r="E14" s="459" t="s">
        <v>4</v>
      </c>
      <c r="F14" s="5" t="s">
        <v>84</v>
      </c>
      <c r="G14" s="2" t="s">
        <v>28</v>
      </c>
      <c r="H14" s="151">
        <v>15</v>
      </c>
      <c r="I14" s="460">
        <f>I13+TIME(0,H13,0)</f>
        <v>0.6666666666666666</v>
      </c>
      <c r="J14" s="138"/>
    </row>
    <row r="15" spans="1:10" ht="16.5" customHeight="1">
      <c r="A15" s="114"/>
      <c r="B15" s="457"/>
      <c r="C15" s="6">
        <f>C14+1</f>
        <v>3</v>
      </c>
      <c r="D15" s="6" t="s">
        <v>117</v>
      </c>
      <c r="E15" s="458" t="s">
        <v>5</v>
      </c>
      <c r="F15" s="185" t="s">
        <v>84</v>
      </c>
      <c r="G15" s="6" t="s">
        <v>28</v>
      </c>
      <c r="H15" s="455">
        <v>15</v>
      </c>
      <c r="I15" s="456">
        <f>I14+TIME(0,H14,0)</f>
        <v>0.6770833333333333</v>
      </c>
      <c r="J15" s="131"/>
    </row>
    <row r="16" spans="1:10" s="268" customFormat="1" ht="16.5" customHeight="1">
      <c r="A16" s="130"/>
      <c r="B16" s="129"/>
      <c r="C16" s="2">
        <v>4</v>
      </c>
      <c r="D16" s="150" t="s">
        <v>119</v>
      </c>
      <c r="E16" s="150" t="s">
        <v>168</v>
      </c>
      <c r="F16" s="5" t="s">
        <v>84</v>
      </c>
      <c r="G16" s="2" t="s">
        <v>6</v>
      </c>
      <c r="H16" s="151">
        <v>45</v>
      </c>
      <c r="I16" s="460">
        <v>0.6875</v>
      </c>
      <c r="J16" s="138"/>
    </row>
    <row r="17" spans="1:10" ht="16.5" customHeight="1">
      <c r="A17" s="114"/>
      <c r="B17" s="128"/>
      <c r="C17" s="6">
        <v>5</v>
      </c>
      <c r="D17" s="454" t="s">
        <v>118</v>
      </c>
      <c r="E17" s="454" t="s">
        <v>178</v>
      </c>
      <c r="F17" s="185" t="s">
        <v>85</v>
      </c>
      <c r="G17" s="6" t="s">
        <v>28</v>
      </c>
      <c r="H17" s="455">
        <v>45</v>
      </c>
      <c r="I17" s="456">
        <v>0.71875</v>
      </c>
      <c r="J17" s="131"/>
    </row>
    <row r="18" spans="1:10" s="268" customFormat="1" ht="16.5" customHeight="1">
      <c r="A18" s="130"/>
      <c r="B18" s="129"/>
      <c r="C18" s="2">
        <v>6</v>
      </c>
      <c r="D18" s="150"/>
      <c r="E18" s="150" t="s">
        <v>8</v>
      </c>
      <c r="F18" s="5" t="s">
        <v>85</v>
      </c>
      <c r="G18" s="2" t="s">
        <v>28</v>
      </c>
      <c r="H18" s="151">
        <v>90</v>
      </c>
      <c r="I18" s="460">
        <v>0.75</v>
      </c>
      <c r="J18" s="138"/>
    </row>
    <row r="19" spans="1:10" ht="16.5" customHeight="1">
      <c r="A19" s="114"/>
      <c r="B19" s="128"/>
      <c r="C19" s="6">
        <v>5</v>
      </c>
      <c r="D19" s="454" t="s">
        <v>118</v>
      </c>
      <c r="E19" s="454" t="s">
        <v>179</v>
      </c>
      <c r="F19" s="185" t="s">
        <v>85</v>
      </c>
      <c r="G19" s="6" t="s">
        <v>150</v>
      </c>
      <c r="H19" s="455">
        <v>120</v>
      </c>
      <c r="I19" s="456">
        <f>I18+TIME(0,H18,0)</f>
        <v>0.8125</v>
      </c>
      <c r="J19" s="131"/>
    </row>
    <row r="20" spans="1:10" s="268" customFormat="1" ht="16.5" customHeight="1">
      <c r="A20" s="130"/>
      <c r="B20" s="149"/>
      <c r="C20" s="2">
        <v>7</v>
      </c>
      <c r="D20" s="2"/>
      <c r="E20" s="3" t="s">
        <v>9</v>
      </c>
      <c r="F20" s="5" t="s">
        <v>84</v>
      </c>
      <c r="G20" s="2" t="s">
        <v>28</v>
      </c>
      <c r="H20" s="151"/>
      <c r="I20" s="460">
        <f>I19+TIME(0,H19,0)</f>
        <v>0.8958333333333334</v>
      </c>
      <c r="J20" s="138"/>
    </row>
    <row r="21" spans="1:10" ht="16.5" customHeight="1">
      <c r="A21" s="114"/>
      <c r="B21" s="128"/>
      <c r="C21" s="184"/>
      <c r="D21" s="454"/>
      <c r="E21" s="454"/>
      <c r="F21" s="6"/>
      <c r="G21" s="6"/>
      <c r="H21" s="455"/>
      <c r="I21" s="456"/>
      <c r="J21" s="114"/>
    </row>
    <row r="22" spans="1:97" ht="16.5" customHeight="1">
      <c r="A22" s="126"/>
      <c r="B22" s="126"/>
      <c r="C22" s="126"/>
      <c r="D22" s="126"/>
      <c r="E22" s="126"/>
      <c r="F22" s="126"/>
      <c r="G22" s="127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</row>
    <row r="23" spans="1:10" s="270" customFormat="1" ht="16.5" customHeight="1">
      <c r="A23" s="159"/>
      <c r="B23" s="908" t="s">
        <v>171</v>
      </c>
      <c r="C23" s="908"/>
      <c r="D23" s="908"/>
      <c r="E23" s="908"/>
      <c r="F23" s="908"/>
      <c r="G23" s="908"/>
      <c r="H23" s="908"/>
      <c r="I23" s="908"/>
      <c r="J23" s="140"/>
    </row>
    <row r="24" spans="1:10" s="268" customFormat="1" ht="16.5" customHeight="1">
      <c r="A24" s="130"/>
      <c r="B24" s="129"/>
      <c r="C24" s="1"/>
      <c r="D24" s="129"/>
      <c r="E24" s="160"/>
      <c r="F24" s="129"/>
      <c r="G24" s="129"/>
      <c r="H24" s="129"/>
      <c r="I24" s="129"/>
      <c r="J24" s="130"/>
    </row>
    <row r="25" spans="1:10" ht="16.5" customHeight="1">
      <c r="A25" s="114"/>
      <c r="B25" s="128"/>
      <c r="C25" s="184">
        <v>8</v>
      </c>
      <c r="D25" s="454"/>
      <c r="E25" s="454" t="s">
        <v>0</v>
      </c>
      <c r="F25" s="185" t="s">
        <v>84</v>
      </c>
      <c r="G25" s="6" t="s">
        <v>28</v>
      </c>
      <c r="H25" s="455">
        <v>0</v>
      </c>
      <c r="I25" s="456">
        <f>TIME(10,30,0)</f>
        <v>0.4375</v>
      </c>
      <c r="J25" s="114"/>
    </row>
    <row r="26" spans="1:10" s="268" customFormat="1" ht="16.5" customHeight="1">
      <c r="A26" s="130"/>
      <c r="B26" s="129"/>
      <c r="C26" s="2">
        <v>9</v>
      </c>
      <c r="D26" s="150" t="s">
        <v>117</v>
      </c>
      <c r="E26" s="150" t="s">
        <v>175</v>
      </c>
      <c r="F26" s="5" t="s">
        <v>85</v>
      </c>
      <c r="G26" s="2" t="s">
        <v>6</v>
      </c>
      <c r="H26" s="151">
        <v>120</v>
      </c>
      <c r="I26" s="460">
        <f aca="true" t="shared" si="0" ref="I26:I33">I25+TIME(0,H25,0)</f>
        <v>0.4375</v>
      </c>
      <c r="J26" s="138"/>
    </row>
    <row r="27" spans="1:9" ht="16.5" customHeight="1">
      <c r="A27" s="114"/>
      <c r="B27" s="128"/>
      <c r="C27" s="6">
        <v>10</v>
      </c>
      <c r="D27" s="454"/>
      <c r="E27" s="454" t="s">
        <v>120</v>
      </c>
      <c r="F27" s="185" t="s">
        <v>85</v>
      </c>
      <c r="G27" s="6" t="s">
        <v>28</v>
      </c>
      <c r="H27" s="455">
        <v>60</v>
      </c>
      <c r="I27" s="456">
        <f t="shared" si="0"/>
        <v>0.5208333333333334</v>
      </c>
    </row>
    <row r="28" spans="1:9" s="268" customFormat="1" ht="16.5" customHeight="1">
      <c r="A28" s="130"/>
      <c r="B28" s="129"/>
      <c r="C28" s="2">
        <v>9</v>
      </c>
      <c r="D28" s="150" t="s">
        <v>117</v>
      </c>
      <c r="E28" s="150" t="s">
        <v>182</v>
      </c>
      <c r="F28" s="5" t="s">
        <v>85</v>
      </c>
      <c r="G28" s="2" t="s">
        <v>6</v>
      </c>
      <c r="H28" s="151">
        <v>120</v>
      </c>
      <c r="I28" s="460">
        <f t="shared" si="0"/>
        <v>0.5625</v>
      </c>
    </row>
    <row r="29" spans="1:9" ht="16.5" customHeight="1">
      <c r="A29" s="114"/>
      <c r="B29" s="128"/>
      <c r="C29" s="6">
        <v>11</v>
      </c>
      <c r="D29" s="454"/>
      <c r="E29" s="454" t="s">
        <v>7</v>
      </c>
      <c r="F29" s="185" t="s">
        <v>84</v>
      </c>
      <c r="G29" s="6" t="s">
        <v>28</v>
      </c>
      <c r="H29" s="455">
        <v>60</v>
      </c>
      <c r="I29" s="456">
        <f t="shared" si="0"/>
        <v>0.6458333333333334</v>
      </c>
    </row>
    <row r="30" spans="1:9" s="268" customFormat="1" ht="16.5" customHeight="1">
      <c r="A30" s="130"/>
      <c r="B30" s="129"/>
      <c r="C30" s="2">
        <v>9</v>
      </c>
      <c r="D30" s="150" t="s">
        <v>117</v>
      </c>
      <c r="E30" s="150" t="s">
        <v>175</v>
      </c>
      <c r="F30" s="5" t="s">
        <v>84</v>
      </c>
      <c r="G30" s="2" t="s">
        <v>6</v>
      </c>
      <c r="H30" s="151">
        <v>120</v>
      </c>
      <c r="I30" s="460">
        <f t="shared" si="0"/>
        <v>0.6875</v>
      </c>
    </row>
    <row r="31" spans="1:9" ht="16.5" customHeight="1">
      <c r="A31" s="114"/>
      <c r="B31" s="128"/>
      <c r="C31" s="6">
        <v>12</v>
      </c>
      <c r="D31" s="454"/>
      <c r="E31" s="454" t="s">
        <v>8</v>
      </c>
      <c r="F31" s="185" t="s">
        <v>84</v>
      </c>
      <c r="G31" s="6" t="s">
        <v>28</v>
      </c>
      <c r="H31" s="455">
        <v>60</v>
      </c>
      <c r="I31" s="456">
        <f t="shared" si="0"/>
        <v>0.7708333333333334</v>
      </c>
    </row>
    <row r="32" spans="1:9" s="268" customFormat="1" ht="16.5" customHeight="1">
      <c r="A32" s="130"/>
      <c r="B32" s="129"/>
      <c r="C32" s="2">
        <v>13</v>
      </c>
      <c r="D32" s="150" t="s">
        <v>117</v>
      </c>
      <c r="E32" s="150" t="s">
        <v>175</v>
      </c>
      <c r="F32" s="5" t="s">
        <v>84</v>
      </c>
      <c r="G32" s="2" t="s">
        <v>6</v>
      </c>
      <c r="H32" s="151">
        <v>120</v>
      </c>
      <c r="I32" s="460">
        <f t="shared" si="0"/>
        <v>0.8125</v>
      </c>
    </row>
    <row r="33" spans="1:9" ht="16.5" customHeight="1">
      <c r="A33" s="114"/>
      <c r="B33" s="128"/>
      <c r="C33" s="6">
        <v>14</v>
      </c>
      <c r="D33" s="454"/>
      <c r="E33" s="454" t="s">
        <v>9</v>
      </c>
      <c r="F33" s="185" t="s">
        <v>84</v>
      </c>
      <c r="G33" s="6" t="s">
        <v>28</v>
      </c>
      <c r="H33" s="455"/>
      <c r="I33" s="456">
        <f t="shared" si="0"/>
        <v>0.8958333333333334</v>
      </c>
    </row>
    <row r="34" spans="1:10" s="268" customFormat="1" ht="16.5" customHeight="1">
      <c r="A34" s="130"/>
      <c r="B34" s="149"/>
      <c r="C34" s="2"/>
      <c r="D34" s="2"/>
      <c r="E34" s="3"/>
      <c r="F34" s="3"/>
      <c r="G34" s="2"/>
      <c r="H34" s="151"/>
      <c r="I34" s="460"/>
      <c r="J34" s="461"/>
    </row>
    <row r="35" spans="1:97" ht="16.5" customHeight="1">
      <c r="A35" s="126"/>
      <c r="B35" s="126"/>
      <c r="C35" s="126"/>
      <c r="D35" s="126"/>
      <c r="E35" s="126"/>
      <c r="F35" s="126"/>
      <c r="G35" s="127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</row>
    <row r="36" spans="1:10" s="270" customFormat="1" ht="16.5" customHeight="1">
      <c r="A36" s="159"/>
      <c r="B36" s="908" t="s">
        <v>172</v>
      </c>
      <c r="C36" s="908"/>
      <c r="D36" s="908"/>
      <c r="E36" s="908"/>
      <c r="F36" s="908"/>
      <c r="G36" s="908"/>
      <c r="H36" s="908"/>
      <c r="I36" s="908"/>
      <c r="J36" s="140"/>
    </row>
    <row r="37" spans="1:10" s="268" customFormat="1" ht="16.5" customHeight="1">
      <c r="A37" s="130"/>
      <c r="B37" s="129"/>
      <c r="C37" s="1"/>
      <c r="D37" s="129"/>
      <c r="E37" s="160"/>
      <c r="F37" s="129"/>
      <c r="G37" s="129"/>
      <c r="H37" s="129"/>
      <c r="I37" s="129"/>
      <c r="J37" s="130"/>
    </row>
    <row r="38" spans="1:10" ht="16.5" customHeight="1">
      <c r="A38" s="114"/>
      <c r="B38" s="128"/>
      <c r="C38" s="184">
        <v>14</v>
      </c>
      <c r="D38" s="454"/>
      <c r="E38" s="454" t="s">
        <v>0</v>
      </c>
      <c r="F38" s="185" t="s">
        <v>84</v>
      </c>
      <c r="G38" s="6" t="s">
        <v>62</v>
      </c>
      <c r="H38" s="455">
        <v>0</v>
      </c>
      <c r="I38" s="456">
        <v>0.3333333333333333</v>
      </c>
      <c r="J38" s="114"/>
    </row>
    <row r="39" spans="1:10" s="268" customFormat="1" ht="16.5" customHeight="1">
      <c r="A39" s="130"/>
      <c r="B39" s="129"/>
      <c r="C39" s="1">
        <v>15</v>
      </c>
      <c r="D39" s="129" t="s">
        <v>118</v>
      </c>
      <c r="E39" s="150" t="s">
        <v>180</v>
      </c>
      <c r="F39" s="129" t="s">
        <v>85</v>
      </c>
      <c r="G39" s="129" t="s">
        <v>6</v>
      </c>
      <c r="H39" s="151">
        <v>120</v>
      </c>
      <c r="I39" s="460">
        <f>TIME(8,0,0)</f>
        <v>0.3333333333333333</v>
      </c>
      <c r="J39" s="130"/>
    </row>
    <row r="40" spans="1:10" ht="16.5" customHeight="1">
      <c r="A40" s="114"/>
      <c r="B40" s="128"/>
      <c r="C40" s="6">
        <v>16</v>
      </c>
      <c r="D40" s="454"/>
      <c r="E40" s="454" t="s">
        <v>151</v>
      </c>
      <c r="F40" s="185" t="s">
        <v>85</v>
      </c>
      <c r="G40" s="6" t="s">
        <v>62</v>
      </c>
      <c r="H40" s="455">
        <v>210</v>
      </c>
      <c r="I40" s="456">
        <f>I39+TIME(0,H39,0)</f>
        <v>0.41666666666666663</v>
      </c>
      <c r="J40" s="131"/>
    </row>
    <row r="41" spans="1:10" s="268" customFormat="1" ht="16.5" customHeight="1">
      <c r="A41" s="130"/>
      <c r="B41" s="149"/>
      <c r="C41" s="2">
        <v>17</v>
      </c>
      <c r="D41" s="2" t="s">
        <v>118</v>
      </c>
      <c r="E41" s="3" t="s">
        <v>180</v>
      </c>
      <c r="F41" s="5" t="s">
        <v>85</v>
      </c>
      <c r="G41" s="2" t="s">
        <v>6</v>
      </c>
      <c r="H41" s="151">
        <v>120</v>
      </c>
      <c r="I41" s="460">
        <f>I40+TIME(0,H40,0)</f>
        <v>0.5625</v>
      </c>
      <c r="J41" s="461"/>
    </row>
    <row r="42" spans="1:10" ht="16.5" customHeight="1">
      <c r="A42" s="114"/>
      <c r="B42" s="128"/>
      <c r="C42" s="6">
        <v>18</v>
      </c>
      <c r="D42" s="454"/>
      <c r="E42" s="454" t="s">
        <v>7</v>
      </c>
      <c r="F42" s="185" t="s">
        <v>85</v>
      </c>
      <c r="G42" s="6" t="s">
        <v>62</v>
      </c>
      <c r="H42" s="455">
        <v>30</v>
      </c>
      <c r="I42" s="456">
        <f>I41+TIME(0,H41,0)</f>
        <v>0.6458333333333334</v>
      </c>
      <c r="J42" s="131"/>
    </row>
    <row r="43" spans="1:10" s="268" customFormat="1" ht="16.5" customHeight="1">
      <c r="A43" s="130"/>
      <c r="B43" s="149"/>
      <c r="C43" s="2">
        <v>19</v>
      </c>
      <c r="D43" s="2" t="s">
        <v>117</v>
      </c>
      <c r="E43" s="3" t="s">
        <v>181</v>
      </c>
      <c r="F43" s="5" t="s">
        <v>85</v>
      </c>
      <c r="G43" s="2" t="s">
        <v>6</v>
      </c>
      <c r="H43" s="151">
        <v>120</v>
      </c>
      <c r="I43" s="460">
        <f>I42+TIME(0,H42,0)</f>
        <v>0.6666666666666667</v>
      </c>
      <c r="J43" s="461"/>
    </row>
    <row r="44" spans="1:10" ht="16.5" customHeight="1">
      <c r="A44" s="114"/>
      <c r="B44" s="128"/>
      <c r="C44" s="6">
        <v>20</v>
      </c>
      <c r="D44" s="454"/>
      <c r="E44" s="454" t="s">
        <v>9</v>
      </c>
      <c r="F44" s="185" t="s">
        <v>85</v>
      </c>
      <c r="G44" s="6" t="s">
        <v>62</v>
      </c>
      <c r="H44" s="455">
        <v>30</v>
      </c>
      <c r="I44" s="456">
        <f>I43+TIME(0,H43,0)</f>
        <v>0.7500000000000001</v>
      </c>
      <c r="J44" s="131"/>
    </row>
    <row r="45" spans="1:10" s="268" customFormat="1" ht="16.5" customHeight="1">
      <c r="A45" s="130"/>
      <c r="B45" s="129"/>
      <c r="C45" s="2"/>
      <c r="D45" s="150"/>
      <c r="E45" s="150"/>
      <c r="F45" s="2"/>
      <c r="G45" s="2"/>
      <c r="H45" s="151"/>
      <c r="I45" s="460"/>
      <c r="J45" s="138"/>
    </row>
    <row r="46" spans="1:97" ht="16.5" customHeight="1">
      <c r="A46" s="126"/>
      <c r="B46" s="126"/>
      <c r="C46" s="126"/>
      <c r="D46" s="126"/>
      <c r="E46" s="126"/>
      <c r="F46" s="126"/>
      <c r="G46" s="127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</row>
    <row r="47" spans="1:10" s="270" customFormat="1" ht="16.5" customHeight="1">
      <c r="A47" s="540"/>
      <c r="B47" s="904" t="s">
        <v>169</v>
      </c>
      <c r="C47" s="904"/>
      <c r="D47" s="904"/>
      <c r="E47" s="904"/>
      <c r="F47" s="904"/>
      <c r="G47" s="904"/>
      <c r="H47" s="904"/>
      <c r="I47" s="904"/>
      <c r="J47" s="140"/>
    </row>
    <row r="48" spans="1:10" s="268" customFormat="1" ht="16.5" customHeight="1">
      <c r="A48" s="142"/>
      <c r="B48" s="143"/>
      <c r="C48" s="143"/>
      <c r="D48" s="143"/>
      <c r="E48" s="143"/>
      <c r="F48" s="143"/>
      <c r="G48" s="143"/>
      <c r="H48" s="143"/>
      <c r="I48" s="138"/>
      <c r="J48" s="138"/>
    </row>
    <row r="49" spans="1:10" ht="16.5" customHeight="1">
      <c r="A49" s="114"/>
      <c r="B49" s="128"/>
      <c r="C49" s="6">
        <v>21</v>
      </c>
      <c r="D49" s="454" t="s">
        <v>10</v>
      </c>
      <c r="E49" s="454" t="s">
        <v>176</v>
      </c>
      <c r="F49" s="185" t="s">
        <v>84</v>
      </c>
      <c r="G49" s="6" t="s">
        <v>62</v>
      </c>
      <c r="H49" s="455">
        <v>120</v>
      </c>
      <c r="I49" s="456">
        <f>TIME(8,0,0)</f>
        <v>0.3333333333333333</v>
      </c>
      <c r="J49" s="131"/>
    </row>
    <row r="50" spans="1:10" s="268" customFormat="1" ht="16.5" customHeight="1">
      <c r="A50" s="130"/>
      <c r="B50" s="129"/>
      <c r="C50" s="2">
        <v>22</v>
      </c>
      <c r="D50" s="150"/>
      <c r="E50" s="150" t="s">
        <v>7</v>
      </c>
      <c r="F50" s="5" t="s">
        <v>85</v>
      </c>
      <c r="G50" s="2" t="s">
        <v>62</v>
      </c>
      <c r="H50" s="151">
        <v>30</v>
      </c>
      <c r="I50" s="460">
        <f>I49+TIME(0,H49,0)</f>
        <v>0.41666666666666663</v>
      </c>
      <c r="J50" s="138"/>
    </row>
    <row r="51" spans="1:10" ht="16.5" customHeight="1">
      <c r="A51" s="114"/>
      <c r="B51" s="128"/>
      <c r="C51" s="6">
        <v>21</v>
      </c>
      <c r="D51" s="454" t="s">
        <v>10</v>
      </c>
      <c r="E51" s="454" t="s">
        <v>11</v>
      </c>
      <c r="F51" s="185" t="s">
        <v>85</v>
      </c>
      <c r="G51" s="6" t="s">
        <v>62</v>
      </c>
      <c r="H51" s="455">
        <v>120</v>
      </c>
      <c r="I51" s="456">
        <f>I50+TIME(0,H50,0)</f>
        <v>0.43749999999999994</v>
      </c>
      <c r="J51" s="131"/>
    </row>
    <row r="52" spans="1:10" s="268" customFormat="1" ht="16.5" customHeight="1">
      <c r="A52" s="462"/>
      <c r="B52" s="463"/>
      <c r="C52" s="464">
        <v>23</v>
      </c>
      <c r="D52" s="463"/>
      <c r="E52" s="463" t="s">
        <v>120</v>
      </c>
      <c r="F52" s="465" t="s">
        <v>85</v>
      </c>
      <c r="G52" s="463" t="s">
        <v>62</v>
      </c>
      <c r="H52" s="463">
        <v>60</v>
      </c>
      <c r="I52" s="460">
        <f>I51+TIME(0,H51,0)</f>
        <v>0.5208333333333333</v>
      </c>
      <c r="J52" s="130"/>
    </row>
    <row r="53" spans="1:10" ht="16.5" customHeight="1">
      <c r="A53" s="114"/>
      <c r="B53" s="128"/>
      <c r="C53" s="6">
        <v>21</v>
      </c>
      <c r="D53" s="454" t="s">
        <v>10</v>
      </c>
      <c r="E53" s="454" t="s">
        <v>12</v>
      </c>
      <c r="F53" s="185" t="s">
        <v>85</v>
      </c>
      <c r="G53" s="6" t="s">
        <v>62</v>
      </c>
      <c r="H53" s="455">
        <v>120</v>
      </c>
      <c r="I53" s="456">
        <f>I52+TIME(0,H52,0)</f>
        <v>0.5624999999999999</v>
      </c>
      <c r="J53" s="131"/>
    </row>
    <row r="54" spans="1:10" s="268" customFormat="1" ht="16.5" customHeight="1">
      <c r="A54" s="462"/>
      <c r="B54" s="463"/>
      <c r="C54" s="464">
        <v>24</v>
      </c>
      <c r="D54" s="463"/>
      <c r="E54" s="463" t="s">
        <v>13</v>
      </c>
      <c r="F54" s="465" t="s">
        <v>85</v>
      </c>
      <c r="G54" s="463" t="s">
        <v>62</v>
      </c>
      <c r="H54" s="463"/>
      <c r="I54" s="460">
        <f>I53+TIME(0,H53,0)</f>
        <v>0.6458333333333333</v>
      </c>
      <c r="J54" s="130"/>
    </row>
    <row r="56" s="268" customFormat="1" ht="16.5" customHeight="1"/>
  </sheetData>
  <mergeCells count="7">
    <mergeCell ref="B47:I47"/>
    <mergeCell ref="B2:I2"/>
    <mergeCell ref="B3:I3"/>
    <mergeCell ref="B4:I4"/>
    <mergeCell ref="B11:I11"/>
    <mergeCell ref="B23:I23"/>
    <mergeCell ref="B36:I36"/>
  </mergeCells>
  <printOptions horizontalCentered="1"/>
  <pageMargins left="0.5" right="0.5" top="0.75" bottom="0.75" header="0.5" footer="0.5"/>
  <pageSetup fitToHeight="1" fitToWidth="1" horizontalDpi="600" verticalDpi="600" orientation="landscape" scale="53" r:id="rId1"/>
  <headerFooter alignWithMargins="0">
    <oddHeader>&amp;C&amp;F</oddHeader>
    <oddFooter>&amp;LPrepared by Matthew B. Shoemake, Chair, 802.11n TG&amp;C&amp;RPage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Matthew B. Shoemake</cp:lastModifiedBy>
  <cp:lastPrinted>2003-10-07T11:30:34Z</cp:lastPrinted>
  <dcterms:created xsi:type="dcterms:W3CDTF">2000-07-21T11:47:05Z</dcterms:created>
  <dcterms:modified xsi:type="dcterms:W3CDTF">2004-01-12T18:02:14Z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-1632140980</vt:i4>
  </property>
  <property fmtid="{D5CDD505-2E9C-101B-9397-08002B2CF9AE}" pid="3" name="_EmailSubject">
    <vt:lpwstr>CAC meeting minutes-1-11-04</vt:lpwstr>
  </property>
  <property fmtid="{D5CDD505-2E9C-101B-9397-08002B2CF9AE}" pid="4" name="_AuthorEmail">
    <vt:lpwstr>apetrick@icefyre.com</vt:lpwstr>
  </property>
  <property fmtid="{D5CDD505-2E9C-101B-9397-08002B2CF9AE}" pid="5" name="_AuthorEmailDisplayName">
    <vt:lpwstr>Al Petrick</vt:lpwstr>
  </property>
  <property fmtid="{D5CDD505-2E9C-101B-9397-08002B2CF9AE}" pid="6" name="_PreviousAdHocReviewCycleID">
    <vt:i4>-2120484392</vt:i4>
  </property>
  <property fmtid="{D5CDD505-2E9C-101B-9397-08002B2CF9AE}" pid="7" name="_ReviewingToolsShownOnce">
    <vt:lpwstr/>
  </property>
</Properties>
</file>