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2"/>
  </bookViews>
  <sheets>
    <sheet name="802.11n Cover" sheetId="1" r:id="rId1"/>
    <sheet name="802.11 WLAN Graphic" sheetId="2" r:id="rId2"/>
    <sheet name="TGN Agenda" sheetId="3" r:id="rId3"/>
  </sheets>
  <externalReferences>
    <externalReference r:id="rId6"/>
  </externalReferences>
  <definedNames>
    <definedName name="all">#REF!</definedName>
    <definedName name="circular">#REF!</definedName>
    <definedName name="_xlnm.Print_Area" localSheetId="1">'802.11 WLAN Graphic'!$B$2:$AD$90</definedName>
    <definedName name="Print_Area_MI" localSheetId="1">#REF!</definedName>
    <definedName name="Print_Area_MI" localSheetId="2">#REF!</definedName>
    <definedName name="Print_Area_MI">#REF!</definedName>
    <definedName name="Z_00AABE15_45FB_42F7_A454_BE72949E7A28_.wvu.PrintArea" localSheetId="1" hidden="1">'802.11 WLAN Graphic'!$B$2:$AD$39</definedName>
    <definedName name="Z_00AABE15_45FB_42F7_A454_BE72949E7A28_.wvu.PrintArea" localSheetId="2" hidden="1">'TGN Agenda'!#REF!</definedName>
    <definedName name="Z_00AABE15_45FB_42F7_A454_BE72949E7A28_.wvu.Rows" localSheetId="1" hidden="1">'802.11 WLAN Graphic'!$40:$40</definedName>
    <definedName name="Z_01351426_BC21_409B_B89C_63860E1A4AC3_.wvu.PrintArea" localSheetId="2" hidden="1">'TGN Agenda'!#REF!</definedName>
    <definedName name="Z_1A4B53BA_FB50_4C55_8FB0_39E1B9C1F190_.wvu.PrintArea" localSheetId="1" hidden="1">'802.11 WLAN Graphic'!$B$2:$AD$39</definedName>
    <definedName name="Z_1A4B53BA_FB50_4C55_8FB0_39E1B9C1F190_.wvu.PrintArea" localSheetId="2" hidden="1">'TGN Agenda'!#REF!</definedName>
    <definedName name="Z_1A4B53BA_FB50_4C55_8FB0_39E1B9C1F190_.wvu.Rows" localSheetId="1" hidden="1">'802.11 WLAN Graphic'!$40:$40</definedName>
    <definedName name="Z_20E74821_39C1_45DB_92E8_46A0E2E722B2_.wvu.PrintArea" localSheetId="1" hidden="1">'802.11 WLAN Graphic'!$B$2:$AD$39</definedName>
    <definedName name="Z_20E74821_39C1_45DB_92E8_46A0E2E722B2_.wvu.PrintArea" localSheetId="2" hidden="1">'TGN Agenda'!#REF!</definedName>
    <definedName name="Z_20E74821_39C1_45DB_92E8_46A0E2E722B2_.wvu.Rows" localSheetId="1" hidden="1">'802.11 WLAN Graphic'!$40:$40</definedName>
    <definedName name="Z_27B78060_68E1_4A63_8B2B_C34DB2097BAE_.wvu.PrintArea" localSheetId="1" hidden="1">'802.11 WLAN Graphic'!$B$2:$AD$39</definedName>
    <definedName name="Z_27B78060_68E1_4A63_8B2B_C34DB2097BAE_.wvu.PrintArea" localSheetId="2" hidden="1">'TGN Agenda'!#REF!</definedName>
    <definedName name="Z_27B78060_68E1_4A63_8B2B_C34DB2097BAE_.wvu.Rows" localSheetId="1" hidden="1">'802.11 WLAN Graphic'!$40:$40</definedName>
    <definedName name="Z_471EB7C4_B2CF_4FBE_9DC9_693B69A7F9FF_.wvu.PrintArea" localSheetId="1" hidden="1">'802.11 WLAN Graphic'!$B$2:$AD$39</definedName>
    <definedName name="Z_471EB7C4_B2CF_4FBE_9DC9_693B69A7F9FF_.wvu.PrintArea" localSheetId="2" hidden="1">'TGN Agenda'!#REF!</definedName>
    <definedName name="Z_471EB7C4_B2CF_4FBE_9DC9_693B69A7F9FF_.wvu.Rows" localSheetId="1" hidden="1">'802.11 WLAN Graphic'!$40:$40</definedName>
    <definedName name="Z_50D0CB11_55BB_43D8_AE23_D74B28948084_.wvu.PrintArea" localSheetId="1" hidden="1">'802.11 WLAN Graphic'!$B$2:$AD$39</definedName>
    <definedName name="Z_50D0CB11_55BB_43D8_AE23_D74B28948084_.wvu.PrintArea" localSheetId="2" hidden="1">'TGN Agenda'!#REF!</definedName>
    <definedName name="Z_50D0CB11_55BB_43D8_AE23_D74B28948084_.wvu.Rows" localSheetId="1" hidden="1">'802.11 WLAN Graphic'!$40:$40</definedName>
    <definedName name="Z_7E5ADFC7_82CA_4A70_A250_6FC82DA284DC_.wvu.PrintArea" localSheetId="1" hidden="1">'802.11 WLAN Graphic'!$B$2:$AD$39</definedName>
    <definedName name="Z_7E5ADFC7_82CA_4A70_A250_6FC82DA284DC_.wvu.PrintArea" localSheetId="2" hidden="1">'TGN Agenda'!#REF!</definedName>
    <definedName name="Z_7E5ADFC7_82CA_4A70_A250_6FC82DA284DC_.wvu.Rows" localSheetId="1" hidden="1">'802.11 WLAN Graphic'!$40:$40</definedName>
    <definedName name="Z_8D92D2AF_2CAD_452E_A3CD_1873B5F36168_.wvu.PrintArea" localSheetId="2" hidden="1">'TGN Agenda'!#REF!</definedName>
    <definedName name="Z_9CE52BE5_0801_41C2_9AF3_77665672858F_.wvu.PrintArea" localSheetId="2" hidden="1">'TGN Agenda'!#REF!</definedName>
    <definedName name="Z_B316FFF2_8282_4BB7_BE04_5FED6E033DE9_.wvu.PrintArea" localSheetId="1" hidden="1">'802.11 WLAN Graphic'!$B$2:$AD$39</definedName>
    <definedName name="Z_B316FFF2_8282_4BB7_BE04_5FED6E033DE9_.wvu.PrintArea" localSheetId="2" hidden="1">'TGN Agenda'!#REF!</definedName>
    <definedName name="Z_B316FFF2_8282_4BB7_BE04_5FED6E033DE9_.wvu.Rows" localSheetId="1" hidden="1">'802.11 WLAN Graphic'!$40:$40</definedName>
    <definedName name="Z_D4E8B07C_FEE0_4EA8_8BFF_718522EDB209_.wvu.PrintArea" localSheetId="2" hidden="1">'TGN Agenda'!#REF!</definedName>
    <definedName name="Z_DBF0CC93_C857_4200_9DDB_6A6B8DD7471C_.wvu.PrintArea" localSheetId="2" hidden="1">'TGN Agenda'!#REF!</definedName>
    <definedName name="Z_F11FCF8F_B1E0_4502_BA2A_D6902C41E860_.wvu.PrintArea" localSheetId="2" hidden="1">'TGN Agenda'!#REF!</definedName>
    <definedName name="Z_F79A64F2_B6BC_4F7C_99F7_D466E5DF942E_.wvu.PrintArea" localSheetId="2" hidden="1">'TGN Agenda'!#REF!</definedName>
  </definedNames>
  <calcPr fullCalcOnLoad="1"/>
</workbook>
</file>

<file path=xl/sharedStrings.xml><?xml version="1.0" encoding="utf-8"?>
<sst xmlns="http://schemas.openxmlformats.org/spreadsheetml/2006/main" count="481" uniqueCount="196">
  <si>
    <t>Meeting Call to Order</t>
  </si>
  <si>
    <t>08:00-10:00</t>
  </si>
  <si>
    <t>No Overhead Projectors</t>
  </si>
  <si>
    <t>*II</t>
  </si>
  <si>
    <t>CHAIR - MATTHEW B. SHOEMAKE</t>
  </si>
  <si>
    <t>Adopt Channel Models</t>
  </si>
  <si>
    <t>Approve or Modify the Agenda</t>
  </si>
  <si>
    <t>STEPHENS</t>
  </si>
  <si>
    <t xml:space="preserve">  Channel Model Special Committee</t>
  </si>
  <si>
    <t>Submissions</t>
  </si>
  <si>
    <t>Recess for break</t>
  </si>
  <si>
    <t>Recess for dinner</t>
  </si>
  <si>
    <t>Recess for day</t>
  </si>
  <si>
    <t>Motion to approve Call for Proposals</t>
  </si>
  <si>
    <t>MI/ME</t>
  </si>
  <si>
    <t>New Business</t>
  </si>
  <si>
    <t>Unfinished Business</t>
  </si>
  <si>
    <t>Adjourn Session</t>
  </si>
  <si>
    <t>Task Group E (MAC Enhancements - QoS)</t>
  </si>
  <si>
    <t>Task Group I (Enhanced Security Mechanisms)</t>
  </si>
  <si>
    <t>11/15/18 CO-ORD</t>
  </si>
  <si>
    <t>F MIC</t>
  </si>
  <si>
    <t>Floor Mics</t>
  </si>
  <si>
    <t>NEW MEM ORIE</t>
  </si>
  <si>
    <t>TGK</t>
  </si>
  <si>
    <t>Task Group K (Radio Resource Measurements)</t>
  </si>
  <si>
    <t>TGJ</t>
  </si>
  <si>
    <t>Task Group J (4.9 - 5 GHz Operation in Japan)</t>
  </si>
  <si>
    <t>802.11 - High Throughput</t>
  </si>
  <si>
    <t>The graphic below describes the session of the IEEE P802.11 WG in graphic format.</t>
  </si>
  <si>
    <t>TGM</t>
  </si>
  <si>
    <t>Task Group M (802.11 Standard Maintenance)</t>
  </si>
  <si>
    <t>SHOEMAKE</t>
  </si>
  <si>
    <t>T1 / T2 / T3 / T4</t>
  </si>
  <si>
    <t>802 ExCom Opening or Closing Meetings</t>
  </si>
  <si>
    <t>802 Opening Plenary briefing of Session Work</t>
  </si>
  <si>
    <t>802 ExCom</t>
  </si>
  <si>
    <t>CLOSING PLENARY                       (Continued)</t>
  </si>
  <si>
    <t>MID-SESSION PLENARY</t>
  </si>
  <si>
    <t>CLOSING PLENARY</t>
  </si>
  <si>
    <t>TGE</t>
  </si>
  <si>
    <t>TGI</t>
  </si>
  <si>
    <t>Joint 802.11/15/18/19/20 Leadership Co-ord Ad-Hoc</t>
  </si>
  <si>
    <t>11/15/18/19/20</t>
  </si>
  <si>
    <t>802.11/15/18/19/20 New Members Orientation Mtg.</t>
  </si>
  <si>
    <t>07:00-08:00</t>
  </si>
  <si>
    <t>NEW MEMBERS ORIENTATION</t>
  </si>
  <si>
    <t>802.11 WG CHAIRs</t>
  </si>
  <si>
    <t>ADVISORY COMMITTEE</t>
  </si>
  <si>
    <t>802.11 WG MEETING ROOM SETUPS</t>
  </si>
  <si>
    <t>802 SEC MTG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</si>
  <si>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</si>
  <si>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</si>
  <si>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</si>
  <si>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</si>
  <si>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</si>
  <si>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</si>
  <si>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</si>
  <si>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</si>
  <si>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</si>
  <si>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</si>
  <si>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</si>
  <si>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</si>
  <si>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</si>
  <si>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</si>
  <si>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</si>
  <si>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</si>
  <si>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TBD</t>
  </si>
  <si>
    <t>Social Evening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</si>
  <si>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</si>
  <si>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</si>
  <si>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</si>
  <si>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</si>
  <si>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</si>
  <si>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</si>
  <si>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</si>
  <si>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PSC</t>
  </si>
  <si>
    <t>Joint 802.11 / 802.15 Publicity Standing Committee</t>
  </si>
  <si>
    <t>802 PLENARY</t>
  </si>
  <si>
    <t>802.11 WG CHAIRs ADVISORY COMMITTEE (CAC)</t>
  </si>
  <si>
    <t>SUNDAY</t>
  </si>
  <si>
    <t>MONDAY</t>
  </si>
  <si>
    <t>TUESDAY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</si>
  <si>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</si>
  <si>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</si>
  <si>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</si>
  <si>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</si>
  <si>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</si>
  <si>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</si>
  <si>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</si>
  <si>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 </t>
  </si>
  <si>
    <t xml:space="preserve"> -</t>
  </si>
  <si>
    <t>-</t>
  </si>
  <si>
    <t>PC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</si>
  <si>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</si>
  <si>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</si>
  <si>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</si>
  <si>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</si>
  <si>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</si>
  <si>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</si>
  <si>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</si>
  <si>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</si>
  <si>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</si>
  <si>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</si>
  <si>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</si>
  <si>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</si>
  <si>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</si>
  <si>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</si>
  <si>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</si>
  <si>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</si>
  <si>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</si>
  <si>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</si>
  <si>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</si>
  <si>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</si>
  <si>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802 Sponsored Tutorials (1-4) at Plenary Session</t>
  </si>
  <si>
    <t>TGN</t>
  </si>
  <si>
    <t>Task Group N (High Throughput)</t>
  </si>
  <si>
    <t>TASK GROUP N OBJECTIVES FOR THIS SESSION</t>
  </si>
  <si>
    <t>Class / Board</t>
  </si>
  <si>
    <t>Proj Screens</t>
  </si>
  <si>
    <t>Table Mics</t>
  </si>
  <si>
    <t>R TYPE</t>
  </si>
  <si>
    <t>C</t>
  </si>
  <si>
    <t>B</t>
  </si>
  <si>
    <t>Week%</t>
  </si>
  <si>
    <t>MI</t>
  </si>
  <si>
    <t>DT</t>
  </si>
  <si>
    <t>Recess for lunch</t>
  </si>
  <si>
    <t>Reports</t>
  </si>
  <si>
    <t>VARIOUS</t>
  </si>
  <si>
    <t>LANZL</t>
  </si>
  <si>
    <t>II</t>
  </si>
  <si>
    <t>82nd IEEE 802.11 WIRELESS LOCAL AREA NETWORKS SESSION</t>
  </si>
  <si>
    <t>Hyatt Regency Albuquerque, 330 Tijeras, Albuquerque, NM 87102, USA</t>
  </si>
  <si>
    <t>November 9th-14th, 2003</t>
  </si>
  <si>
    <t>802 EC MEETING</t>
  </si>
  <si>
    <t>FR SG</t>
  </si>
  <si>
    <t>WAV SG</t>
  </si>
  <si>
    <t>IEEE 802.11                              WORKING GROUP</t>
  </si>
  <si>
    <t>10:00-10:30</t>
  </si>
  <si>
    <t>10:30-11:00</t>
  </si>
  <si>
    <t>IEEE 802.11                               WORKING GROUP</t>
  </si>
  <si>
    <t>11:00-11:30</t>
  </si>
  <si>
    <t>802 OPENING PLENARY</t>
  </si>
  <si>
    <t>11:30-12:00</t>
  </si>
  <si>
    <t>12:00-12:30</t>
  </si>
  <si>
    <t>12:30-13:30</t>
  </si>
  <si>
    <t>12:30 pm Hard Stop Time</t>
  </si>
  <si>
    <t>13:30-15:30</t>
  </si>
  <si>
    <t>WIRELESS 802                              JOINT OPENING PLENARY</t>
  </si>
  <si>
    <t>15:30-16:00</t>
  </si>
  <si>
    <t>16:00-17:00</t>
  </si>
  <si>
    <t>17:00-18:00</t>
  </si>
  <si>
    <t>18:00-18:30</t>
  </si>
  <si>
    <t>18:30-19:00</t>
  </si>
  <si>
    <t>T1</t>
  </si>
  <si>
    <t>T3</t>
  </si>
  <si>
    <t>19:00-19:30</t>
  </si>
  <si>
    <t>19:30-20:00</t>
  </si>
  <si>
    <t>20:00-20:30</t>
  </si>
  <si>
    <t>T2</t>
  </si>
  <si>
    <t>T4</t>
  </si>
  <si>
    <t>20:30-21:00</t>
  </si>
  <si>
    <t>21:00-21:30</t>
  </si>
  <si>
    <t>WAVE SG</t>
  </si>
  <si>
    <t>802.11 Fast Roaming Study Group</t>
  </si>
  <si>
    <t>802.11 Wireless Access Vehicular Environment (formely DSRC) Study Group</t>
  </si>
  <si>
    <t>PLENARY</t>
  </si>
  <si>
    <t>Chair's Status Update &amp; Review of IEEE 802 &amp; 802.11 Policies and Procedures (IP, Voting, Robert's Rules, etc)</t>
  </si>
  <si>
    <t xml:space="preserve">  Functional Requirements and Comparison Criteria (FRCC) Special Committee</t>
  </si>
  <si>
    <t>Results from MIMO OFDM Test Bed - Dr. Babak Daneshrad, UCLA</t>
  </si>
  <si>
    <t>Other submissions</t>
  </si>
  <si>
    <t>BABAK</t>
  </si>
  <si>
    <t xml:space="preserve">Issue a call for proposals </t>
  </si>
  <si>
    <t xml:space="preserve">Adopt comparison criteria </t>
  </si>
  <si>
    <t xml:space="preserve">Adopt functional requirements </t>
  </si>
  <si>
    <t xml:space="preserve">Adopt channel models </t>
  </si>
  <si>
    <t>Functional Requirements and Comparison Criteria</t>
  </si>
  <si>
    <t>Adopt Functional Requirements and Comparison Criteria</t>
  </si>
  <si>
    <t>Review Draft Call for Proposals</t>
  </si>
  <si>
    <t>Election of New Officers</t>
  </si>
  <si>
    <t>Recess for Working Group Meeting and lunch</t>
  </si>
  <si>
    <t>New Officer Elections</t>
  </si>
  <si>
    <t>R1</t>
  </si>
  <si>
    <t xml:space="preserve"> TASK GROUP N AGENDA -  Monday Nov 10th 2003 - 4:00pm-9:30pm</t>
  </si>
  <si>
    <t xml:space="preserve"> TASK GROUP N AGENDA -  Tuesday Nov 11th, 2003 - 10:30am-9:30pm</t>
  </si>
  <si>
    <t xml:space="preserve"> TASK GROUP N AGENDA -  Wed Nov 12th, 2003 - 8-10am, 1-6:00pm</t>
  </si>
  <si>
    <t xml:space="preserve"> TASK GROUP N AGENDA -  Thurs Nov 13th, 2003 8-12:30am</t>
  </si>
  <si>
    <t xml:space="preserve">  A Novel MIMO Transmission Method (11-0669)</t>
  </si>
  <si>
    <t>DANIEL NISSANI</t>
  </si>
  <si>
    <t xml:space="preserve">  LDPC FECs</t>
  </si>
  <si>
    <t>ERIC JACOBSEN</t>
  </si>
  <si>
    <t xml:space="preserve">  Validation of 802.11n Channel Models</t>
  </si>
  <si>
    <t>QINGHUA LI</t>
  </si>
  <si>
    <t xml:space="preserve">  Transmit diversity for 802.11n</t>
  </si>
  <si>
    <t>SUMEET SANDHU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</si>
</sst>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5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0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7.5"/>
      <color indexed="8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b/>
      <sz val="24"/>
      <color indexed="63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35.75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87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0" fontId="19" fillId="3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99" fontId="27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27" fillId="0" borderId="0" xfId="0" applyNumberFormat="1" applyFont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9" fillId="5" borderId="9" xfId="0" applyNumberFormat="1" applyFont="1" applyFill="1" applyBorder="1" applyAlignment="1">
      <alignment horizontal="center" vertical="center"/>
    </xf>
    <xf numFmtId="199" fontId="9" fillId="5" borderId="10" xfId="0" applyNumberFormat="1" applyFont="1" applyFill="1" applyBorder="1" applyAlignment="1">
      <alignment horizontal="center" vertical="center"/>
    </xf>
    <xf numFmtId="199" fontId="10" fillId="5" borderId="11" xfId="0" applyNumberFormat="1" applyFont="1" applyFill="1" applyBorder="1" applyAlignment="1">
      <alignment horizontal="center" vertical="center"/>
    </xf>
    <xf numFmtId="199" fontId="10" fillId="5" borderId="12" xfId="0" applyNumberFormat="1" applyFont="1" applyFill="1" applyBorder="1" applyAlignment="1">
      <alignment horizontal="center" vertical="center"/>
    </xf>
    <xf numFmtId="199" fontId="10" fillId="5" borderId="13" xfId="0" applyNumberFormat="1" applyFont="1" applyFill="1" applyBorder="1" applyAlignment="1">
      <alignment horizontal="center" vertical="center"/>
    </xf>
    <xf numFmtId="199" fontId="9" fillId="5" borderId="9" xfId="0" applyNumberFormat="1" applyFont="1" applyFill="1" applyBorder="1" applyAlignment="1">
      <alignment horizontal="right" vertical="center"/>
    </xf>
    <xf numFmtId="199" fontId="7" fillId="0" borderId="0" xfId="0" applyNumberFormat="1" applyFont="1" applyAlignment="1">
      <alignment horizontal="center" vertical="center"/>
    </xf>
    <xf numFmtId="199" fontId="9" fillId="6" borderId="14" xfId="0" applyNumberFormat="1" applyFont="1" applyFill="1" applyBorder="1" applyAlignment="1">
      <alignment horizontal="center" vertical="center"/>
    </xf>
    <xf numFmtId="199" fontId="9" fillId="6" borderId="15" xfId="0" applyNumberFormat="1" applyFont="1" applyFill="1" applyBorder="1" applyAlignment="1">
      <alignment horizontal="center" vertical="center"/>
    </xf>
    <xf numFmtId="199" fontId="9" fillId="6" borderId="14" xfId="0" applyNumberFormat="1" applyFont="1" applyFill="1" applyBorder="1" applyAlignment="1">
      <alignment horizontal="right" vertical="center"/>
    </xf>
    <xf numFmtId="199" fontId="7" fillId="7" borderId="14" xfId="0" applyNumberFormat="1" applyFont="1" applyFill="1" applyBorder="1" applyAlignment="1">
      <alignment horizontal="center" vertical="center"/>
    </xf>
    <xf numFmtId="199" fontId="7" fillId="7" borderId="15" xfId="0" applyNumberFormat="1" applyFont="1" applyFill="1" applyBorder="1" applyAlignment="1">
      <alignment horizontal="center" vertical="center"/>
    </xf>
    <xf numFmtId="199" fontId="10" fillId="7" borderId="16" xfId="0" applyNumberFormat="1" applyFont="1" applyFill="1" applyBorder="1" applyAlignment="1">
      <alignment horizontal="center" vertical="center"/>
    </xf>
    <xf numFmtId="199" fontId="10" fillId="7" borderId="17" xfId="0" applyNumberFormat="1" applyFont="1" applyFill="1" applyBorder="1" applyAlignment="1">
      <alignment horizontal="center" vertical="center"/>
    </xf>
    <xf numFmtId="199" fontId="10" fillId="7" borderId="18" xfId="0" applyNumberFormat="1" applyFont="1" applyFill="1" applyBorder="1" applyAlignment="1">
      <alignment horizontal="center" vertical="center"/>
    </xf>
    <xf numFmtId="199" fontId="10" fillId="7" borderId="14" xfId="0" applyNumberFormat="1" applyFont="1" applyFill="1" applyBorder="1" applyAlignment="1">
      <alignment horizontal="right" vertical="center"/>
    </xf>
    <xf numFmtId="199" fontId="9" fillId="8" borderId="14" xfId="0" applyNumberFormat="1" applyFont="1" applyFill="1" applyBorder="1" applyAlignment="1">
      <alignment horizontal="center" vertical="center"/>
    </xf>
    <xf numFmtId="199" fontId="9" fillId="8" borderId="15" xfId="0" applyNumberFormat="1" applyFont="1" applyFill="1" applyBorder="1" applyAlignment="1">
      <alignment horizontal="center" vertical="center"/>
    </xf>
    <xf numFmtId="199" fontId="10" fillId="8" borderId="16" xfId="0" applyNumberFormat="1" applyFont="1" applyFill="1" applyBorder="1" applyAlignment="1">
      <alignment horizontal="center" vertical="center"/>
    </xf>
    <xf numFmtId="199" fontId="10" fillId="8" borderId="17" xfId="0" applyNumberFormat="1" applyFont="1" applyFill="1" applyBorder="1" applyAlignment="1">
      <alignment horizontal="center" vertical="center"/>
    </xf>
    <xf numFmtId="199" fontId="10" fillId="8" borderId="18" xfId="0" applyNumberFormat="1" applyFont="1" applyFill="1" applyBorder="1" applyAlignment="1">
      <alignment horizontal="center" vertical="center"/>
    </xf>
    <xf numFmtId="199" fontId="9" fillId="8" borderId="14" xfId="0" applyNumberFormat="1" applyFont="1" applyFill="1" applyBorder="1" applyAlignment="1">
      <alignment horizontal="right" vertical="center"/>
    </xf>
    <xf numFmtId="199" fontId="9" fillId="9" borderId="14" xfId="0" applyNumberFormat="1" applyFont="1" applyFill="1" applyBorder="1" applyAlignment="1">
      <alignment horizontal="center" vertical="center"/>
    </xf>
    <xf numFmtId="199" fontId="9" fillId="9" borderId="15" xfId="0" applyNumberFormat="1" applyFont="1" applyFill="1" applyBorder="1" applyAlignment="1">
      <alignment horizontal="center" vertical="center"/>
    </xf>
    <xf numFmtId="199" fontId="10" fillId="9" borderId="16" xfId="0" applyNumberFormat="1" applyFont="1" applyFill="1" applyBorder="1" applyAlignment="1">
      <alignment horizontal="center" vertical="center"/>
    </xf>
    <xf numFmtId="199" fontId="10" fillId="9" borderId="17" xfId="0" applyNumberFormat="1" applyFont="1" applyFill="1" applyBorder="1" applyAlignment="1">
      <alignment horizontal="center" vertical="center"/>
    </xf>
    <xf numFmtId="199" fontId="10" fillId="9" borderId="18" xfId="0" applyNumberFormat="1" applyFont="1" applyFill="1" applyBorder="1" applyAlignment="1">
      <alignment horizontal="center" vertical="center"/>
    </xf>
    <xf numFmtId="199" fontId="9" fillId="9" borderId="14" xfId="0" applyNumberFormat="1" applyFont="1" applyFill="1" applyBorder="1" applyAlignment="1">
      <alignment horizontal="right" vertical="center"/>
    </xf>
    <xf numFmtId="199" fontId="10" fillId="10" borderId="14" xfId="0" applyNumberFormat="1" applyFont="1" applyFill="1" applyBorder="1" applyAlignment="1">
      <alignment horizontal="center" vertical="center"/>
    </xf>
    <xf numFmtId="199" fontId="10" fillId="10" borderId="15" xfId="0" applyNumberFormat="1" applyFont="1" applyFill="1" applyBorder="1" applyAlignment="1">
      <alignment horizontal="center" vertical="center"/>
    </xf>
    <xf numFmtId="199" fontId="10" fillId="10" borderId="16" xfId="0" applyNumberFormat="1" applyFont="1" applyFill="1" applyBorder="1" applyAlignment="1">
      <alignment horizontal="center" vertical="center"/>
    </xf>
    <xf numFmtId="199" fontId="10" fillId="10" borderId="17" xfId="0" applyNumberFormat="1" applyFont="1" applyFill="1" applyBorder="1" applyAlignment="1">
      <alignment horizontal="center" vertical="center"/>
    </xf>
    <xf numFmtId="199" fontId="10" fillId="10" borderId="18" xfId="0" applyNumberFormat="1" applyFont="1" applyFill="1" applyBorder="1" applyAlignment="1">
      <alignment horizontal="center" vertical="center"/>
    </xf>
    <xf numFmtId="199" fontId="10" fillId="10" borderId="14" xfId="0" applyNumberFormat="1" applyFont="1" applyFill="1" applyBorder="1" applyAlignment="1">
      <alignment horizontal="right" vertical="center"/>
    </xf>
    <xf numFmtId="199" fontId="17" fillId="11" borderId="14" xfId="0" applyNumberFormat="1" applyFont="1" applyFill="1" applyBorder="1" applyAlignment="1">
      <alignment horizontal="center" vertical="center"/>
    </xf>
    <xf numFmtId="199" fontId="17" fillId="11" borderId="15" xfId="0" applyNumberFormat="1" applyFont="1" applyFill="1" applyBorder="1" applyAlignment="1">
      <alignment horizontal="center" vertical="center"/>
    </xf>
    <xf numFmtId="199" fontId="17" fillId="11" borderId="16" xfId="0" applyNumberFormat="1" applyFont="1" applyFill="1" applyBorder="1" applyAlignment="1">
      <alignment horizontal="center" vertical="center"/>
    </xf>
    <xf numFmtId="199" fontId="17" fillId="11" borderId="17" xfId="0" applyNumberFormat="1" applyFont="1" applyFill="1" applyBorder="1" applyAlignment="1">
      <alignment horizontal="center" vertical="center"/>
    </xf>
    <xf numFmtId="199" fontId="17" fillId="11" borderId="18" xfId="0" applyNumberFormat="1" applyFont="1" applyFill="1" applyBorder="1" applyAlignment="1">
      <alignment horizontal="center" vertical="center"/>
    </xf>
    <xf numFmtId="199" fontId="17" fillId="11" borderId="14" xfId="0" applyNumberFormat="1" applyFont="1" applyFill="1" applyBorder="1" applyAlignment="1">
      <alignment horizontal="right" vertical="center"/>
    </xf>
    <xf numFmtId="199" fontId="10" fillId="12" borderId="14" xfId="0" applyNumberFormat="1" applyFont="1" applyFill="1" applyBorder="1" applyAlignment="1">
      <alignment horizontal="center" vertical="center"/>
    </xf>
    <xf numFmtId="199" fontId="10" fillId="12" borderId="15" xfId="0" applyNumberFormat="1" applyFont="1" applyFill="1" applyBorder="1" applyAlignment="1">
      <alignment horizontal="center" vertical="center"/>
    </xf>
    <xf numFmtId="199" fontId="10" fillId="12" borderId="16" xfId="0" applyNumberFormat="1" applyFont="1" applyFill="1" applyBorder="1" applyAlignment="1">
      <alignment horizontal="center" vertical="center"/>
    </xf>
    <xf numFmtId="199" fontId="10" fillId="12" borderId="14" xfId="0" applyNumberFormat="1" applyFont="1" applyFill="1" applyBorder="1" applyAlignment="1">
      <alignment horizontal="right" vertical="center"/>
    </xf>
    <xf numFmtId="199" fontId="9" fillId="11" borderId="19" xfId="0" applyNumberFormat="1" applyFont="1" applyFill="1" applyBorder="1" applyAlignment="1">
      <alignment horizontal="center" vertical="center"/>
    </xf>
    <xf numFmtId="199" fontId="10" fillId="13" borderId="2" xfId="0" applyNumberFormat="1" applyFont="1" applyFill="1" applyBorder="1" applyAlignment="1">
      <alignment horizontal="right" vertical="center"/>
    </xf>
    <xf numFmtId="199" fontId="7" fillId="0" borderId="0" xfId="0" applyNumberFormat="1" applyFont="1" applyBorder="1" applyAlignment="1">
      <alignment vertical="center"/>
    </xf>
    <xf numFmtId="199" fontId="10" fillId="14" borderId="9" xfId="0" applyNumberFormat="1" applyFont="1" applyFill="1" applyBorder="1" applyAlignment="1">
      <alignment horizontal="center" vertical="center"/>
    </xf>
    <xf numFmtId="199" fontId="10" fillId="14" borderId="10" xfId="0" applyNumberFormat="1" applyFont="1" applyFill="1" applyBorder="1" applyAlignment="1">
      <alignment horizontal="center" vertical="center"/>
    </xf>
    <xf numFmtId="199" fontId="10" fillId="14" borderId="11" xfId="0" applyNumberFormat="1" applyFont="1" applyFill="1" applyBorder="1" applyAlignment="1">
      <alignment horizontal="center" vertical="center"/>
    </xf>
    <xf numFmtId="199" fontId="10" fillId="14" borderId="12" xfId="0" applyNumberFormat="1" applyFont="1" applyFill="1" applyBorder="1" applyAlignment="1">
      <alignment horizontal="center" vertical="center"/>
    </xf>
    <xf numFmtId="199" fontId="10" fillId="14" borderId="13" xfId="0" applyNumberFormat="1" applyFont="1" applyFill="1" applyBorder="1" applyAlignment="1">
      <alignment horizontal="center" vertical="center"/>
    </xf>
    <xf numFmtId="199" fontId="10" fillId="14" borderId="20" xfId="0" applyNumberFormat="1" applyFont="1" applyFill="1" applyBorder="1" applyAlignment="1">
      <alignment horizontal="right" vertical="center"/>
    </xf>
    <xf numFmtId="199" fontId="10" fillId="15" borderId="21" xfId="0" applyNumberFormat="1" applyFont="1" applyFill="1" applyBorder="1" applyAlignment="1">
      <alignment horizontal="center" vertical="center"/>
    </xf>
    <xf numFmtId="199" fontId="10" fillId="15" borderId="22" xfId="0" applyNumberFormat="1" applyFont="1" applyFill="1" applyBorder="1" applyAlignment="1">
      <alignment horizontal="center" vertical="center"/>
    </xf>
    <xf numFmtId="199" fontId="10" fillId="15" borderId="16" xfId="0" applyNumberFormat="1" applyFont="1" applyFill="1" applyBorder="1" applyAlignment="1">
      <alignment horizontal="center" vertical="center"/>
    </xf>
    <xf numFmtId="199" fontId="10" fillId="15" borderId="14" xfId="0" applyNumberFormat="1" applyFont="1" applyFill="1" applyBorder="1" applyAlignment="1">
      <alignment horizontal="right" vertical="center"/>
    </xf>
    <xf numFmtId="199" fontId="10" fillId="3" borderId="8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3" borderId="3" xfId="0" applyNumberFormat="1" applyFont="1" applyFill="1" applyBorder="1" applyAlignment="1">
      <alignment vertical="center"/>
    </xf>
    <xf numFmtId="199" fontId="9" fillId="11" borderId="23" xfId="0" applyNumberFormat="1" applyFont="1" applyFill="1" applyBorder="1" applyAlignment="1">
      <alignment horizontal="center" vertical="center"/>
    </xf>
    <xf numFmtId="199" fontId="9" fillId="11" borderId="24" xfId="0" applyNumberFormat="1" applyFont="1" applyFill="1" applyBorder="1" applyAlignment="1">
      <alignment horizontal="center" vertical="center"/>
    </xf>
    <xf numFmtId="199" fontId="9" fillId="11" borderId="25" xfId="0" applyNumberFormat="1" applyFont="1" applyFill="1" applyBorder="1" applyAlignment="1">
      <alignment horizontal="center" vertical="center"/>
    </xf>
    <xf numFmtId="199" fontId="7" fillId="0" borderId="19" xfId="0" applyNumberFormat="1" applyFont="1" applyFill="1" applyBorder="1" applyAlignment="1">
      <alignment vertical="center"/>
    </xf>
    <xf numFmtId="199" fontId="9" fillId="11" borderId="2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19" fillId="3" borderId="26" xfId="0" applyFont="1" applyFill="1" applyBorder="1" applyAlignment="1">
      <alignment horizontal="center" vertical="center"/>
    </xf>
    <xf numFmtId="199" fontId="10" fillId="16" borderId="14" xfId="0" applyNumberFormat="1" applyFont="1" applyFill="1" applyBorder="1" applyAlignment="1">
      <alignment horizontal="right" vertical="center"/>
    </xf>
    <xf numFmtId="199" fontId="10" fillId="16" borderId="21" xfId="0" applyNumberFormat="1" applyFont="1" applyFill="1" applyBorder="1" applyAlignment="1">
      <alignment horizontal="center" vertical="center"/>
    </xf>
    <xf numFmtId="199" fontId="10" fillId="16" borderId="22" xfId="0" applyNumberFormat="1" applyFont="1" applyFill="1" applyBorder="1" applyAlignment="1">
      <alignment horizontal="center" vertical="center"/>
    </xf>
    <xf numFmtId="199" fontId="10" fillId="16" borderId="16" xfId="0" applyNumberFormat="1" applyFont="1" applyFill="1" applyBorder="1" applyAlignment="1">
      <alignment horizontal="center" vertical="center"/>
    </xf>
    <xf numFmtId="199" fontId="10" fillId="17" borderId="16" xfId="0" applyNumberFormat="1" applyFont="1" applyFill="1" applyBorder="1" applyAlignment="1">
      <alignment horizontal="center" vertical="center"/>
    </xf>
    <xf numFmtId="199" fontId="10" fillId="17" borderId="17" xfId="0" applyNumberFormat="1" applyFont="1" applyFill="1" applyBorder="1" applyAlignment="1">
      <alignment horizontal="center" vertical="center"/>
    </xf>
    <xf numFmtId="199" fontId="10" fillId="17" borderId="18" xfId="0" applyNumberFormat="1" applyFont="1" applyFill="1" applyBorder="1" applyAlignment="1">
      <alignment horizontal="center" vertical="center"/>
    </xf>
    <xf numFmtId="199" fontId="10" fillId="17" borderId="14" xfId="0" applyNumberFormat="1" applyFont="1" applyFill="1" applyBorder="1" applyAlignment="1">
      <alignment horizontal="center" vertical="center"/>
    </xf>
    <xf numFmtId="199" fontId="10" fillId="17" borderId="15" xfId="0" applyNumberFormat="1" applyFont="1" applyFill="1" applyBorder="1" applyAlignment="1">
      <alignment horizontal="center" vertical="center"/>
    </xf>
    <xf numFmtId="199" fontId="10" fillId="17" borderId="14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center" vertical="center"/>
    </xf>
    <xf numFmtId="199" fontId="9" fillId="18" borderId="14" xfId="0" applyNumberFormat="1" applyFont="1" applyFill="1" applyBorder="1" applyAlignment="1">
      <alignment horizontal="center" vertical="center"/>
    </xf>
    <xf numFmtId="199" fontId="9" fillId="18" borderId="15" xfId="0" applyNumberFormat="1" applyFont="1" applyFill="1" applyBorder="1" applyAlignment="1">
      <alignment horizontal="center" vertical="center"/>
    </xf>
    <xf numFmtId="199" fontId="9" fillId="18" borderId="16" xfId="0" applyNumberFormat="1" applyFont="1" applyFill="1" applyBorder="1" applyAlignment="1">
      <alignment horizontal="center" vertical="center"/>
    </xf>
    <xf numFmtId="199" fontId="9" fillId="18" borderId="17" xfId="0" applyNumberFormat="1" applyFont="1" applyFill="1" applyBorder="1" applyAlignment="1">
      <alignment horizontal="center" vertical="center"/>
    </xf>
    <xf numFmtId="199" fontId="9" fillId="18" borderId="18" xfId="0" applyNumberFormat="1" applyFont="1" applyFill="1" applyBorder="1" applyAlignment="1">
      <alignment horizontal="center" vertical="center"/>
    </xf>
    <xf numFmtId="199" fontId="9" fillId="18" borderId="14" xfId="0" applyNumberFormat="1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vertical="center"/>
    </xf>
    <xf numFmtId="0" fontId="22" fillId="2" borderId="0" xfId="0" applyFont="1" applyFill="1" applyAlignment="1">
      <alignment/>
    </xf>
    <xf numFmtId="0" fontId="12" fillId="19" borderId="0" xfId="0" applyFont="1" applyFill="1" applyAlignment="1">
      <alignment/>
    </xf>
    <xf numFmtId="0" fontId="37" fillId="18" borderId="0" xfId="0" applyFont="1" applyFill="1" applyBorder="1" applyAlignment="1">
      <alignment vertical="center"/>
    </xf>
    <xf numFmtId="18" fontId="37" fillId="18" borderId="0" xfId="0" applyNumberFormat="1" applyFont="1" applyFill="1" applyBorder="1" applyAlignment="1">
      <alignment vertical="center"/>
    </xf>
    <xf numFmtId="0" fontId="37" fillId="18" borderId="0" xfId="0" applyFont="1" applyFill="1" applyBorder="1" applyAlignment="1">
      <alignment horizontal="center" vertical="center"/>
    </xf>
    <xf numFmtId="0" fontId="20" fillId="19" borderId="0" xfId="0" applyFont="1" applyFill="1" applyAlignment="1">
      <alignment/>
    </xf>
    <xf numFmtId="199" fontId="9" fillId="20" borderId="14" xfId="0" applyNumberFormat="1" applyFont="1" applyFill="1" applyBorder="1" applyAlignment="1">
      <alignment horizontal="center" vertical="center"/>
    </xf>
    <xf numFmtId="199" fontId="9" fillId="20" borderId="15" xfId="0" applyNumberFormat="1" applyFont="1" applyFill="1" applyBorder="1" applyAlignment="1">
      <alignment horizontal="center" vertical="center"/>
    </xf>
    <xf numFmtId="199" fontId="10" fillId="20" borderId="16" xfId="0" applyNumberFormat="1" applyFont="1" applyFill="1" applyBorder="1" applyAlignment="1">
      <alignment horizontal="center" vertical="center"/>
    </xf>
    <xf numFmtId="199" fontId="10" fillId="20" borderId="17" xfId="0" applyNumberFormat="1" applyFont="1" applyFill="1" applyBorder="1" applyAlignment="1">
      <alignment horizontal="center" vertical="center"/>
    </xf>
    <xf numFmtId="199" fontId="10" fillId="20" borderId="18" xfId="0" applyNumberFormat="1" applyFont="1" applyFill="1" applyBorder="1" applyAlignment="1">
      <alignment horizontal="center" vertical="center"/>
    </xf>
    <xf numFmtId="199" fontId="9" fillId="20" borderId="14" xfId="0" applyNumberFormat="1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vertical="center"/>
    </xf>
    <xf numFmtId="199" fontId="10" fillId="21" borderId="14" xfId="0" applyNumberFormat="1" applyFont="1" applyFill="1" applyBorder="1" applyAlignment="1">
      <alignment horizontal="center" vertical="center"/>
    </xf>
    <xf numFmtId="199" fontId="10" fillId="21" borderId="14" xfId="0" applyNumberFormat="1" applyFont="1" applyFill="1" applyBorder="1" applyAlignment="1">
      <alignment horizontal="right" vertical="center"/>
    </xf>
    <xf numFmtId="199" fontId="10" fillId="21" borderId="15" xfId="0" applyNumberFormat="1" applyFont="1" applyFill="1" applyBorder="1" applyAlignment="1">
      <alignment horizontal="center" vertical="center"/>
    </xf>
    <xf numFmtId="199" fontId="10" fillId="21" borderId="16" xfId="0" applyNumberFormat="1" applyFont="1" applyFill="1" applyBorder="1" applyAlignment="1">
      <alignment horizontal="center" vertical="center"/>
    </xf>
    <xf numFmtId="199" fontId="10" fillId="21" borderId="17" xfId="0" applyNumberFormat="1" applyFont="1" applyFill="1" applyBorder="1" applyAlignment="1">
      <alignment horizontal="center" vertical="center"/>
    </xf>
    <xf numFmtId="199" fontId="10" fillId="21" borderId="18" xfId="0" applyNumberFormat="1" applyFont="1" applyFill="1" applyBorder="1" applyAlignment="1">
      <alignment horizontal="center" vertical="center"/>
    </xf>
    <xf numFmtId="199" fontId="10" fillId="16" borderId="17" xfId="0" applyNumberFormat="1" applyFont="1" applyFill="1" applyBorder="1" applyAlignment="1">
      <alignment horizontal="center" vertical="center"/>
    </xf>
    <xf numFmtId="199" fontId="10" fillId="16" borderId="18" xfId="0" applyNumberFormat="1" applyFont="1" applyFill="1" applyBorder="1" applyAlignment="1">
      <alignment horizontal="center" vertical="center"/>
    </xf>
    <xf numFmtId="199" fontId="10" fillId="16" borderId="14" xfId="0" applyNumberFormat="1" applyFont="1" applyFill="1" applyBorder="1" applyAlignment="1">
      <alignment horizontal="center" vertical="center"/>
    </xf>
    <xf numFmtId="199" fontId="10" fillId="16" borderId="15" xfId="0" applyNumberFormat="1" applyFont="1" applyFill="1" applyBorder="1" applyAlignment="1">
      <alignment horizontal="center" vertical="center"/>
    </xf>
    <xf numFmtId="199" fontId="10" fillId="3" borderId="14" xfId="0" applyNumberFormat="1" applyFont="1" applyFill="1" applyBorder="1" applyAlignment="1">
      <alignment horizontal="center" vertical="center"/>
    </xf>
    <xf numFmtId="199" fontId="10" fillId="3" borderId="15" xfId="0" applyNumberFormat="1" applyFont="1" applyFill="1" applyBorder="1" applyAlignment="1">
      <alignment horizontal="center" vertical="center"/>
    </xf>
    <xf numFmtId="199" fontId="10" fillId="3" borderId="16" xfId="0" applyNumberFormat="1" applyFont="1" applyFill="1" applyBorder="1" applyAlignment="1">
      <alignment horizontal="center" vertical="center"/>
    </xf>
    <xf numFmtId="199" fontId="10" fillId="3" borderId="17" xfId="0" applyNumberFormat="1" applyFont="1" applyFill="1" applyBorder="1" applyAlignment="1">
      <alignment horizontal="center" vertical="center"/>
    </xf>
    <xf numFmtId="199" fontId="10" fillId="3" borderId="18" xfId="0" applyNumberFormat="1" applyFont="1" applyFill="1" applyBorder="1" applyAlignment="1">
      <alignment horizontal="center" vertical="center"/>
    </xf>
    <xf numFmtId="199" fontId="10" fillId="3" borderId="14" xfId="0" applyNumberFormat="1" applyFont="1" applyFill="1" applyBorder="1" applyAlignment="1">
      <alignment horizontal="right" vertical="center"/>
    </xf>
    <xf numFmtId="199" fontId="10" fillId="14" borderId="16" xfId="0" applyNumberFormat="1" applyFont="1" applyFill="1" applyBorder="1" applyAlignment="1">
      <alignment horizontal="center" vertical="center"/>
    </xf>
    <xf numFmtId="199" fontId="10" fillId="14" borderId="17" xfId="0" applyNumberFormat="1" applyFont="1" applyFill="1" applyBorder="1" applyAlignment="1">
      <alignment horizontal="center" vertical="center"/>
    </xf>
    <xf numFmtId="199" fontId="10" fillId="14" borderId="18" xfId="0" applyNumberFormat="1" applyFont="1" applyFill="1" applyBorder="1" applyAlignment="1">
      <alignment horizontal="center" vertical="center"/>
    </xf>
    <xf numFmtId="199" fontId="10" fillId="14" borderId="14" xfId="0" applyNumberFormat="1" applyFont="1" applyFill="1" applyBorder="1" applyAlignment="1">
      <alignment horizontal="center" vertical="center"/>
    </xf>
    <xf numFmtId="199" fontId="10" fillId="14" borderId="15" xfId="0" applyNumberFormat="1" applyFont="1" applyFill="1" applyBorder="1" applyAlignment="1">
      <alignment horizontal="center" vertical="center"/>
    </xf>
    <xf numFmtId="199" fontId="10" fillId="14" borderId="14" xfId="0" applyNumberFormat="1" applyFont="1" applyFill="1" applyBorder="1" applyAlignment="1">
      <alignment horizontal="right" vertical="center"/>
    </xf>
    <xf numFmtId="171" fontId="9" fillId="5" borderId="11" xfId="0" applyNumberFormat="1" applyFont="1" applyFill="1" applyBorder="1" applyAlignment="1">
      <alignment horizontal="center" vertical="center"/>
    </xf>
    <xf numFmtId="171" fontId="9" fillId="5" borderId="12" xfId="0" applyNumberFormat="1" applyFont="1" applyFill="1" applyBorder="1" applyAlignment="1">
      <alignment horizontal="center" vertical="center"/>
    </xf>
    <xf numFmtId="171" fontId="9" fillId="5" borderId="13" xfId="0" applyNumberFormat="1" applyFont="1" applyFill="1" applyBorder="1" applyAlignment="1">
      <alignment horizontal="center" vertical="center"/>
    </xf>
    <xf numFmtId="171" fontId="9" fillId="6" borderId="16" xfId="0" applyNumberFormat="1" applyFont="1" applyFill="1" applyBorder="1" applyAlignment="1">
      <alignment horizontal="center" vertical="center"/>
    </xf>
    <xf numFmtId="171" fontId="9" fillId="6" borderId="17" xfId="0" applyNumberFormat="1" applyFont="1" applyFill="1" applyBorder="1" applyAlignment="1">
      <alignment horizontal="center" vertical="center"/>
    </xf>
    <xf numFmtId="171" fontId="9" fillId="6" borderId="18" xfId="0" applyNumberFormat="1" applyFont="1" applyFill="1" applyBorder="1" applyAlignment="1">
      <alignment horizontal="center" vertical="center"/>
    </xf>
    <xf numFmtId="171" fontId="7" fillId="7" borderId="16" xfId="0" applyNumberFormat="1" applyFont="1" applyFill="1" applyBorder="1" applyAlignment="1">
      <alignment horizontal="center" vertical="center"/>
    </xf>
    <xf numFmtId="171" fontId="7" fillId="7" borderId="17" xfId="0" applyNumberFormat="1" applyFont="1" applyFill="1" applyBorder="1" applyAlignment="1">
      <alignment horizontal="center" vertical="center"/>
    </xf>
    <xf numFmtId="171" fontId="7" fillId="7" borderId="18" xfId="0" applyNumberFormat="1" applyFont="1" applyFill="1" applyBorder="1" applyAlignment="1">
      <alignment horizontal="center" vertical="center"/>
    </xf>
    <xf numFmtId="171" fontId="9" fillId="8" borderId="16" xfId="0" applyNumberFormat="1" applyFont="1" applyFill="1" applyBorder="1" applyAlignment="1">
      <alignment horizontal="center" vertical="center"/>
    </xf>
    <xf numFmtId="171" fontId="9" fillId="8" borderId="17" xfId="0" applyNumberFormat="1" applyFont="1" applyFill="1" applyBorder="1" applyAlignment="1">
      <alignment horizontal="center" vertical="center"/>
    </xf>
    <xf numFmtId="171" fontId="9" fillId="8" borderId="18" xfId="0" applyNumberFormat="1" applyFont="1" applyFill="1" applyBorder="1" applyAlignment="1">
      <alignment horizontal="center" vertical="center"/>
    </xf>
    <xf numFmtId="171" fontId="9" fillId="20" borderId="16" xfId="0" applyNumberFormat="1" applyFont="1" applyFill="1" applyBorder="1" applyAlignment="1">
      <alignment horizontal="center" vertical="center"/>
    </xf>
    <xf numFmtId="171" fontId="9" fillId="20" borderId="17" xfId="0" applyNumberFormat="1" applyFont="1" applyFill="1" applyBorder="1" applyAlignment="1">
      <alignment horizontal="center" vertical="center"/>
    </xf>
    <xf numFmtId="171" fontId="9" fillId="20" borderId="18" xfId="0" applyNumberFormat="1" applyFont="1" applyFill="1" applyBorder="1" applyAlignment="1">
      <alignment horizontal="center" vertical="center"/>
    </xf>
    <xf numFmtId="171" fontId="10" fillId="17" borderId="16" xfId="0" applyNumberFormat="1" applyFont="1" applyFill="1" applyBorder="1" applyAlignment="1">
      <alignment horizontal="center" vertical="center"/>
    </xf>
    <xf numFmtId="171" fontId="10" fillId="17" borderId="17" xfId="0" applyNumberFormat="1" applyFont="1" applyFill="1" applyBorder="1" applyAlignment="1">
      <alignment horizontal="center" vertical="center"/>
    </xf>
    <xf numFmtId="171" fontId="10" fillId="17" borderId="18" xfId="0" applyNumberFormat="1" applyFont="1" applyFill="1" applyBorder="1" applyAlignment="1">
      <alignment horizontal="center" vertical="center"/>
    </xf>
    <xf numFmtId="171" fontId="10" fillId="21" borderId="16" xfId="0" applyNumberFormat="1" applyFont="1" applyFill="1" applyBorder="1" applyAlignment="1">
      <alignment horizontal="center" vertical="center"/>
    </xf>
    <xf numFmtId="171" fontId="10" fillId="21" borderId="17" xfId="0" applyNumberFormat="1" applyFont="1" applyFill="1" applyBorder="1" applyAlignment="1">
      <alignment horizontal="center" vertical="center"/>
    </xf>
    <xf numFmtId="171" fontId="10" fillId="21" borderId="18" xfId="0" applyNumberFormat="1" applyFont="1" applyFill="1" applyBorder="1" applyAlignment="1">
      <alignment horizontal="center" vertical="center"/>
    </xf>
    <xf numFmtId="171" fontId="9" fillId="9" borderId="16" xfId="0" applyNumberFormat="1" applyFont="1" applyFill="1" applyBorder="1" applyAlignment="1">
      <alignment horizontal="center" vertical="center"/>
    </xf>
    <xf numFmtId="171" fontId="9" fillId="9" borderId="17" xfId="0" applyNumberFormat="1" applyFont="1" applyFill="1" applyBorder="1" applyAlignment="1">
      <alignment horizontal="center" vertical="center"/>
    </xf>
    <xf numFmtId="171" fontId="9" fillId="9" borderId="18" xfId="0" applyNumberFormat="1" applyFont="1" applyFill="1" applyBorder="1" applyAlignment="1">
      <alignment horizontal="center" vertical="center"/>
    </xf>
    <xf numFmtId="171" fontId="10" fillId="16" borderId="16" xfId="0" applyNumberFormat="1" applyFont="1" applyFill="1" applyBorder="1" applyAlignment="1">
      <alignment horizontal="center" vertical="center"/>
    </xf>
    <xf numFmtId="171" fontId="10" fillId="16" borderId="17" xfId="0" applyNumberFormat="1" applyFont="1" applyFill="1" applyBorder="1" applyAlignment="1">
      <alignment horizontal="center" vertical="center"/>
    </xf>
    <xf numFmtId="171" fontId="10" fillId="16" borderId="18" xfId="0" applyNumberFormat="1" applyFont="1" applyFill="1" applyBorder="1" applyAlignment="1">
      <alignment horizontal="center" vertical="center"/>
    </xf>
    <xf numFmtId="171" fontId="9" fillId="18" borderId="16" xfId="0" applyNumberFormat="1" applyFont="1" applyFill="1" applyBorder="1" applyAlignment="1">
      <alignment horizontal="center" vertical="center"/>
    </xf>
    <xf numFmtId="171" fontId="9" fillId="18" borderId="17" xfId="0" applyNumberFormat="1" applyFont="1" applyFill="1" applyBorder="1" applyAlignment="1">
      <alignment horizontal="center" vertical="center"/>
    </xf>
    <xf numFmtId="171" fontId="9" fillId="18" borderId="18" xfId="0" applyNumberFormat="1" applyFont="1" applyFill="1" applyBorder="1" applyAlignment="1">
      <alignment horizontal="center" vertical="center"/>
    </xf>
    <xf numFmtId="171" fontId="10" fillId="10" borderId="16" xfId="0" applyNumberFormat="1" applyFont="1" applyFill="1" applyBorder="1" applyAlignment="1">
      <alignment horizontal="center" vertical="center"/>
    </xf>
    <xf numFmtId="171" fontId="10" fillId="10" borderId="17" xfId="0" applyNumberFormat="1" applyFont="1" applyFill="1" applyBorder="1" applyAlignment="1">
      <alignment horizontal="center" vertical="center"/>
    </xf>
    <xf numFmtId="171" fontId="10" fillId="10" borderId="18" xfId="0" applyNumberFormat="1" applyFont="1" applyFill="1" applyBorder="1" applyAlignment="1">
      <alignment horizontal="center" vertical="center"/>
    </xf>
    <xf numFmtId="171" fontId="10" fillId="12" borderId="16" xfId="0" applyNumberFormat="1" applyFont="1" applyFill="1" applyBorder="1" applyAlignment="1">
      <alignment horizontal="center" vertical="center"/>
    </xf>
    <xf numFmtId="171" fontId="10" fillId="12" borderId="17" xfId="0" applyNumberFormat="1" applyFont="1" applyFill="1" applyBorder="1" applyAlignment="1">
      <alignment horizontal="center" vertical="center"/>
    </xf>
    <xf numFmtId="171" fontId="10" fillId="12" borderId="18" xfId="0" applyNumberFormat="1" applyFont="1" applyFill="1" applyBorder="1" applyAlignment="1">
      <alignment horizontal="center" vertical="center"/>
    </xf>
    <xf numFmtId="171" fontId="10" fillId="3" borderId="16" xfId="0" applyNumberFormat="1" applyFont="1" applyFill="1" applyBorder="1" applyAlignment="1">
      <alignment horizontal="center" vertical="center"/>
    </xf>
    <xf numFmtId="171" fontId="10" fillId="3" borderId="17" xfId="0" applyNumberFormat="1" applyFont="1" applyFill="1" applyBorder="1" applyAlignment="1">
      <alignment horizontal="center" vertical="center"/>
    </xf>
    <xf numFmtId="171" fontId="10" fillId="3" borderId="18" xfId="0" applyNumberFormat="1" applyFont="1" applyFill="1" applyBorder="1" applyAlignment="1">
      <alignment horizontal="center" vertical="center"/>
    </xf>
    <xf numFmtId="171" fontId="17" fillId="11" borderId="16" xfId="0" applyNumberFormat="1" applyFont="1" applyFill="1" applyBorder="1" applyAlignment="1">
      <alignment horizontal="center" vertical="center"/>
    </xf>
    <xf numFmtId="171" fontId="17" fillId="11" borderId="17" xfId="0" applyNumberFormat="1" applyFont="1" applyFill="1" applyBorder="1" applyAlignment="1">
      <alignment horizontal="center" vertical="center"/>
    </xf>
    <xf numFmtId="171" fontId="17" fillId="11" borderId="18" xfId="0" applyNumberFormat="1" applyFont="1" applyFill="1" applyBorder="1" applyAlignment="1">
      <alignment horizontal="center" vertical="center"/>
    </xf>
    <xf numFmtId="171" fontId="10" fillId="14" borderId="16" xfId="0" applyNumberFormat="1" applyFont="1" applyFill="1" applyBorder="1" applyAlignment="1">
      <alignment horizontal="center" vertical="center"/>
    </xf>
    <xf numFmtId="171" fontId="10" fillId="14" borderId="17" xfId="0" applyNumberFormat="1" applyFont="1" applyFill="1" applyBorder="1" applyAlignment="1">
      <alignment horizontal="center" vertical="center"/>
    </xf>
    <xf numFmtId="171" fontId="10" fillId="14" borderId="18" xfId="0" applyNumberFormat="1" applyFont="1" applyFill="1" applyBorder="1" applyAlignment="1">
      <alignment horizontal="center" vertical="center"/>
    </xf>
    <xf numFmtId="171" fontId="10" fillId="14" borderId="11" xfId="0" applyNumberFormat="1" applyFont="1" applyFill="1" applyBorder="1" applyAlignment="1">
      <alignment horizontal="center" vertical="center"/>
    </xf>
    <xf numFmtId="171" fontId="10" fillId="14" borderId="12" xfId="0" applyNumberFormat="1" applyFont="1" applyFill="1" applyBorder="1" applyAlignment="1">
      <alignment horizontal="center" vertical="center"/>
    </xf>
    <xf numFmtId="171" fontId="10" fillId="14" borderId="13" xfId="0" applyNumberFormat="1" applyFont="1" applyFill="1" applyBorder="1" applyAlignment="1">
      <alignment horizontal="center" vertical="center"/>
    </xf>
    <xf numFmtId="171" fontId="10" fillId="14" borderId="27" xfId="0" applyNumberFormat="1" applyFont="1" applyFill="1" applyBorder="1" applyAlignment="1">
      <alignment horizontal="center" vertical="center"/>
    </xf>
    <xf numFmtId="171" fontId="10" fillId="15" borderId="28" xfId="0" applyNumberFormat="1" applyFont="1" applyFill="1" applyBorder="1" applyAlignment="1">
      <alignment horizontal="center" vertical="center"/>
    </xf>
    <xf numFmtId="171" fontId="10" fillId="15" borderId="29" xfId="0" applyNumberFormat="1" applyFont="1" applyFill="1" applyBorder="1" applyAlignment="1">
      <alignment horizontal="center" vertical="center"/>
    </xf>
    <xf numFmtId="171" fontId="10" fillId="15" borderId="30" xfId="0" applyNumberFormat="1" applyFont="1" applyFill="1" applyBorder="1" applyAlignment="1">
      <alignment horizontal="center" vertical="center"/>
    </xf>
    <xf numFmtId="171" fontId="10" fillId="15" borderId="31" xfId="0" applyNumberFormat="1" applyFont="1" applyFill="1" applyBorder="1" applyAlignment="1">
      <alignment horizontal="center" vertical="center"/>
    </xf>
    <xf numFmtId="171" fontId="10" fillId="16" borderId="28" xfId="0" applyNumberFormat="1" applyFont="1" applyFill="1" applyBorder="1" applyAlignment="1">
      <alignment horizontal="center" vertical="center"/>
    </xf>
    <xf numFmtId="171" fontId="10" fillId="16" borderId="29" xfId="0" applyNumberFormat="1" applyFont="1" applyFill="1" applyBorder="1" applyAlignment="1">
      <alignment horizontal="center" vertical="center"/>
    </xf>
    <xf numFmtId="171" fontId="10" fillId="16" borderId="30" xfId="0" applyNumberFormat="1" applyFont="1" applyFill="1" applyBorder="1" applyAlignment="1">
      <alignment horizontal="center" vertical="center"/>
    </xf>
    <xf numFmtId="171" fontId="10" fillId="16" borderId="31" xfId="0" applyNumberFormat="1" applyFont="1" applyFill="1" applyBorder="1" applyAlignment="1">
      <alignment horizontal="center" vertical="center"/>
    </xf>
    <xf numFmtId="171" fontId="10" fillId="13" borderId="24" xfId="0" applyNumberFormat="1" applyFont="1" applyFill="1" applyBorder="1" applyAlignment="1">
      <alignment horizontal="center" vertical="center"/>
    </xf>
    <xf numFmtId="171" fontId="9" fillId="11" borderId="23" xfId="0" applyNumberFormat="1" applyFont="1" applyFill="1" applyBorder="1" applyAlignment="1">
      <alignment horizontal="center" vertical="center"/>
    </xf>
    <xf numFmtId="171" fontId="10" fillId="13" borderId="23" xfId="0" applyNumberFormat="1" applyFont="1" applyFill="1" applyBorder="1" applyAlignment="1">
      <alignment horizontal="center" vertical="center"/>
    </xf>
    <xf numFmtId="171" fontId="10" fillId="13" borderId="25" xfId="0" applyNumberFormat="1" applyFont="1" applyFill="1" applyBorder="1" applyAlignment="1">
      <alignment horizontal="center" vertical="center"/>
    </xf>
    <xf numFmtId="171" fontId="9" fillId="11" borderId="24" xfId="0" applyNumberFormat="1" applyFont="1" applyFill="1" applyBorder="1" applyAlignment="1">
      <alignment horizontal="center" vertical="center"/>
    </xf>
    <xf numFmtId="171" fontId="9" fillId="11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99" fontId="9" fillId="6" borderId="16" xfId="0" applyNumberFormat="1" applyFont="1" applyFill="1" applyBorder="1" applyAlignment="1">
      <alignment horizontal="center" vertical="center"/>
    </xf>
    <xf numFmtId="199" fontId="9" fillId="6" borderId="17" xfId="0" applyNumberFormat="1" applyFont="1" applyFill="1" applyBorder="1" applyAlignment="1">
      <alignment horizontal="center" vertical="center"/>
    </xf>
    <xf numFmtId="199" fontId="9" fillId="6" borderId="18" xfId="0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13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/>
    </xf>
    <xf numFmtId="0" fontId="37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17" borderId="0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" fillId="0" borderId="32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left" vertical="center"/>
    </xf>
    <xf numFmtId="164" fontId="36" fillId="0" borderId="34" xfId="22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/>
    </xf>
    <xf numFmtId="164" fontId="19" fillId="0" borderId="34" xfId="22" applyFont="1" applyFill="1" applyBorder="1" applyAlignment="1">
      <alignment horizontal="left" vertical="center"/>
      <protection/>
    </xf>
    <xf numFmtId="164" fontId="19" fillId="0" borderId="34" xfId="22" applyFont="1" applyFill="1" applyBorder="1" applyAlignment="1">
      <alignment vertical="center"/>
      <protection/>
    </xf>
    <xf numFmtId="164" fontId="21" fillId="0" borderId="34" xfId="22" applyNumberFormat="1" applyFont="1" applyFill="1" applyBorder="1" applyAlignment="1" applyProtection="1">
      <alignment horizontal="center" vertical="center"/>
      <protection/>
    </xf>
    <xf numFmtId="164" fontId="21" fillId="0" borderId="34" xfId="22" applyNumberFormat="1" applyFont="1" applyFill="1" applyBorder="1" applyAlignment="1" applyProtection="1">
      <alignment horizontal="left" vertical="center"/>
      <protection/>
    </xf>
    <xf numFmtId="164" fontId="19" fillId="0" borderId="34" xfId="22" applyNumberFormat="1" applyFont="1" applyFill="1" applyBorder="1" applyAlignment="1" applyProtection="1">
      <alignment vertical="center"/>
      <protection/>
    </xf>
    <xf numFmtId="168" fontId="19" fillId="0" borderId="34" xfId="22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vertical="center"/>
    </xf>
    <xf numFmtId="164" fontId="21" fillId="0" borderId="34" xfId="0" applyNumberFormat="1" applyFont="1" applyFill="1" applyBorder="1" applyAlignment="1" applyProtection="1">
      <alignment horizontal="left" vertical="center" wrapText="1"/>
      <protection/>
    </xf>
    <xf numFmtId="164" fontId="0" fillId="0" borderId="34" xfId="22" applyFont="1" applyFill="1" applyBorder="1" applyAlignment="1">
      <alignment vertical="center"/>
      <protection/>
    </xf>
    <xf numFmtId="164" fontId="19" fillId="0" borderId="34" xfId="22" applyNumberFormat="1" applyFont="1" applyFill="1" applyBorder="1" applyAlignment="1" applyProtection="1">
      <alignment horizontal="left" vertical="center"/>
      <protection/>
    </xf>
    <xf numFmtId="0" fontId="19" fillId="0" borderId="33" xfId="0" applyFont="1" applyFill="1" applyBorder="1" applyAlignment="1">
      <alignment horizontal="left" vertical="center"/>
    </xf>
    <xf numFmtId="164" fontId="36" fillId="0" borderId="33" xfId="22" applyFont="1" applyFill="1" applyBorder="1" applyAlignment="1" applyProtection="1">
      <alignment horizontal="left" vertical="center"/>
      <protection locked="0"/>
    </xf>
    <xf numFmtId="0" fontId="37" fillId="0" borderId="34" xfId="0" applyFont="1" applyFill="1" applyBorder="1" applyAlignment="1">
      <alignment horizontal="left" vertical="center"/>
    </xf>
    <xf numFmtId="164" fontId="19" fillId="0" borderId="34" xfId="22" applyNumberFormat="1" applyFont="1" applyFill="1" applyBorder="1" applyAlignment="1" applyProtection="1">
      <alignment horizontal="center" vertical="center"/>
      <protection/>
    </xf>
    <xf numFmtId="164" fontId="0" fillId="0" borderId="32" xfId="22" applyFont="1" applyFill="1" applyBorder="1" applyAlignment="1">
      <alignment vertical="center"/>
      <protection/>
    </xf>
    <xf numFmtId="164" fontId="21" fillId="0" borderId="32" xfId="22" applyNumberFormat="1" applyFont="1" applyFill="1" applyBorder="1" applyAlignment="1" applyProtection="1">
      <alignment horizontal="left" vertical="center"/>
      <protection/>
    </xf>
    <xf numFmtId="164" fontId="19" fillId="0" borderId="32" xfId="22" applyNumberFormat="1" applyFont="1" applyFill="1" applyBorder="1" applyAlignment="1" applyProtection="1">
      <alignment horizontal="left" vertical="center"/>
      <protection/>
    </xf>
    <xf numFmtId="164" fontId="19" fillId="0" borderId="32" xfId="22" applyNumberFormat="1" applyFont="1" applyFill="1" applyBorder="1" applyAlignment="1" applyProtection="1">
      <alignment vertical="center"/>
      <protection/>
    </xf>
    <xf numFmtId="168" fontId="19" fillId="0" borderId="32" xfId="22" applyNumberFormat="1" applyFont="1" applyFill="1" applyBorder="1" applyAlignment="1" applyProtection="1">
      <alignment vertical="center"/>
      <protection/>
    </xf>
    <xf numFmtId="0" fontId="37" fillId="0" borderId="32" xfId="0" applyFont="1" applyFill="1" applyBorder="1" applyAlignment="1">
      <alignment horizontal="left" vertical="center"/>
    </xf>
    <xf numFmtId="164" fontId="19" fillId="0" borderId="32" xfId="22" applyFont="1" applyFill="1" applyBorder="1" applyAlignment="1">
      <alignment vertical="center"/>
      <protection/>
    </xf>
    <xf numFmtId="164" fontId="16" fillId="0" borderId="33" xfId="22" applyFont="1" applyFill="1" applyBorder="1" applyAlignment="1">
      <alignment horizontal="center" vertical="center"/>
      <protection/>
    </xf>
    <xf numFmtId="164" fontId="16" fillId="0" borderId="33" xfId="22" applyFont="1" applyFill="1" applyBorder="1" applyAlignment="1" quotePrefix="1">
      <alignment horizontal="center" vertical="center"/>
      <protection/>
    </xf>
    <xf numFmtId="0" fontId="2" fillId="0" borderId="33" xfId="0" applyFont="1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34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17" borderId="21" xfId="0" applyFont="1" applyFill="1" applyBorder="1" applyAlignment="1">
      <alignment horizontal="center" vertical="center" wrapText="1"/>
    </xf>
    <xf numFmtId="0" fontId="30" fillId="22" borderId="3" xfId="0" applyFont="1" applyFill="1" applyBorder="1" applyAlignment="1">
      <alignment vertical="center" wrapText="1"/>
    </xf>
    <xf numFmtId="0" fontId="30" fillId="22" borderId="0" xfId="0" applyFont="1" applyFill="1" applyBorder="1" applyAlignment="1">
      <alignment vertical="center" wrapText="1"/>
    </xf>
    <xf numFmtId="0" fontId="30" fillId="22" borderId="4" xfId="0" applyFont="1" applyFill="1" applyBorder="1" applyAlignment="1">
      <alignment vertical="center" wrapText="1"/>
    </xf>
    <xf numFmtId="0" fontId="27" fillId="22" borderId="36" xfId="0" applyFont="1" applyFill="1" applyBorder="1" applyAlignment="1">
      <alignment vertical="center"/>
    </xf>
    <xf numFmtId="0" fontId="27" fillId="22" borderId="32" xfId="0" applyFont="1" applyFill="1" applyBorder="1" applyAlignment="1">
      <alignment vertical="center"/>
    </xf>
    <xf numFmtId="0" fontId="27" fillId="22" borderId="22" xfId="0" applyFont="1" applyFill="1" applyBorder="1" applyAlignment="1">
      <alignment vertical="center"/>
    </xf>
    <xf numFmtId="0" fontId="27" fillId="22" borderId="3" xfId="0" applyFont="1" applyFill="1" applyBorder="1" applyAlignment="1">
      <alignment vertical="center"/>
    </xf>
    <xf numFmtId="0" fontId="27" fillId="22" borderId="0" xfId="0" applyFont="1" applyFill="1" applyBorder="1" applyAlignment="1">
      <alignment vertical="center"/>
    </xf>
    <xf numFmtId="0" fontId="27" fillId="22" borderId="4" xfId="0" applyFont="1" applyFill="1" applyBorder="1" applyAlignment="1">
      <alignment vertical="center"/>
    </xf>
    <xf numFmtId="0" fontId="28" fillId="2" borderId="2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171" fontId="9" fillId="5" borderId="38" xfId="0" applyNumberFormat="1" applyFont="1" applyFill="1" applyBorder="1" applyAlignment="1">
      <alignment horizontal="center" vertical="center"/>
    </xf>
    <xf numFmtId="199" fontId="10" fillId="5" borderId="38" xfId="0" applyNumberFormat="1" applyFont="1" applyFill="1" applyBorder="1" applyAlignment="1">
      <alignment horizontal="center" vertical="center"/>
    </xf>
    <xf numFmtId="171" fontId="7" fillId="7" borderId="39" xfId="0" applyNumberFormat="1" applyFont="1" applyFill="1" applyBorder="1" applyAlignment="1">
      <alignment horizontal="center" vertical="center"/>
    </xf>
    <xf numFmtId="199" fontId="10" fillId="7" borderId="39" xfId="0" applyNumberFormat="1" applyFont="1" applyFill="1" applyBorder="1" applyAlignment="1">
      <alignment horizontal="center" vertical="center"/>
    </xf>
    <xf numFmtId="171" fontId="9" fillId="8" borderId="39" xfId="0" applyNumberFormat="1" applyFont="1" applyFill="1" applyBorder="1" applyAlignment="1">
      <alignment horizontal="center" vertical="center"/>
    </xf>
    <xf numFmtId="199" fontId="10" fillId="8" borderId="39" xfId="0" applyNumberFormat="1" applyFont="1" applyFill="1" applyBorder="1" applyAlignment="1">
      <alignment horizontal="center" vertical="center"/>
    </xf>
    <xf numFmtId="171" fontId="9" fillId="20" borderId="39" xfId="0" applyNumberFormat="1" applyFont="1" applyFill="1" applyBorder="1" applyAlignment="1">
      <alignment horizontal="center" vertical="center"/>
    </xf>
    <xf numFmtId="199" fontId="10" fillId="20" borderId="39" xfId="0" applyNumberFormat="1" applyFont="1" applyFill="1" applyBorder="1" applyAlignment="1">
      <alignment horizontal="center" vertical="center"/>
    </xf>
    <xf numFmtId="171" fontId="10" fillId="17" borderId="39" xfId="0" applyNumberFormat="1" applyFont="1" applyFill="1" applyBorder="1" applyAlignment="1">
      <alignment horizontal="center" vertical="center"/>
    </xf>
    <xf numFmtId="199" fontId="10" fillId="17" borderId="39" xfId="0" applyNumberFormat="1" applyFont="1" applyFill="1" applyBorder="1" applyAlignment="1">
      <alignment horizontal="center" vertical="center"/>
    </xf>
    <xf numFmtId="171" fontId="10" fillId="21" borderId="39" xfId="0" applyNumberFormat="1" applyFont="1" applyFill="1" applyBorder="1" applyAlignment="1">
      <alignment horizontal="center" vertical="center"/>
    </xf>
    <xf numFmtId="199" fontId="10" fillId="21" borderId="39" xfId="0" applyNumberFormat="1" applyFont="1" applyFill="1" applyBorder="1" applyAlignment="1">
      <alignment horizontal="center" vertical="center"/>
    </xf>
    <xf numFmtId="171" fontId="9" fillId="18" borderId="39" xfId="0" applyNumberFormat="1" applyFont="1" applyFill="1" applyBorder="1" applyAlignment="1">
      <alignment horizontal="center" vertical="center"/>
    </xf>
    <xf numFmtId="199" fontId="9" fillId="18" borderId="39" xfId="0" applyNumberFormat="1" applyFont="1" applyFill="1" applyBorder="1" applyAlignment="1">
      <alignment horizontal="center" vertical="center"/>
    </xf>
    <xf numFmtId="171" fontId="9" fillId="9" borderId="39" xfId="0" applyNumberFormat="1" applyFont="1" applyFill="1" applyBorder="1" applyAlignment="1">
      <alignment horizontal="center" vertical="center"/>
    </xf>
    <xf numFmtId="199" fontId="10" fillId="9" borderId="39" xfId="0" applyNumberFormat="1" applyFont="1" applyFill="1" applyBorder="1" applyAlignment="1">
      <alignment horizontal="center" vertical="center"/>
    </xf>
    <xf numFmtId="171" fontId="10" fillId="16" borderId="39" xfId="0" applyNumberFormat="1" applyFont="1" applyFill="1" applyBorder="1" applyAlignment="1">
      <alignment horizontal="center" vertical="center"/>
    </xf>
    <xf numFmtId="199" fontId="10" fillId="16" borderId="39" xfId="0" applyNumberFormat="1" applyFont="1" applyFill="1" applyBorder="1" applyAlignment="1">
      <alignment horizontal="center" vertical="center"/>
    </xf>
    <xf numFmtId="171" fontId="9" fillId="6" borderId="39" xfId="0" applyNumberFormat="1" applyFont="1" applyFill="1" applyBorder="1" applyAlignment="1">
      <alignment horizontal="center" vertical="center"/>
    </xf>
    <xf numFmtId="199" fontId="9" fillId="6" borderId="39" xfId="0" applyNumberFormat="1" applyFont="1" applyFill="1" applyBorder="1" applyAlignment="1">
      <alignment horizontal="center" vertical="center"/>
    </xf>
    <xf numFmtId="199" fontId="9" fillId="23" borderId="14" xfId="0" applyNumberFormat="1" applyFont="1" applyFill="1" applyBorder="1" applyAlignment="1">
      <alignment horizontal="center" vertical="center"/>
    </xf>
    <xf numFmtId="199" fontId="9" fillId="23" borderId="15" xfId="0" applyNumberFormat="1" applyFont="1" applyFill="1" applyBorder="1" applyAlignment="1">
      <alignment horizontal="center" vertical="center"/>
    </xf>
    <xf numFmtId="171" fontId="9" fillId="23" borderId="16" xfId="0" applyNumberFormat="1" applyFont="1" applyFill="1" applyBorder="1" applyAlignment="1">
      <alignment horizontal="center" vertical="center"/>
    </xf>
    <xf numFmtId="171" fontId="9" fillId="23" borderId="39" xfId="0" applyNumberFormat="1" applyFont="1" applyFill="1" applyBorder="1" applyAlignment="1">
      <alignment horizontal="center" vertical="center"/>
    </xf>
    <xf numFmtId="171" fontId="9" fillId="23" borderId="17" xfId="0" applyNumberFormat="1" applyFont="1" applyFill="1" applyBorder="1" applyAlignment="1">
      <alignment horizontal="center" vertical="center"/>
    </xf>
    <xf numFmtId="171" fontId="9" fillId="23" borderId="18" xfId="0" applyNumberFormat="1" applyFont="1" applyFill="1" applyBorder="1" applyAlignment="1">
      <alignment horizontal="center" vertical="center"/>
    </xf>
    <xf numFmtId="199" fontId="9" fillId="23" borderId="16" xfId="0" applyNumberFormat="1" applyFont="1" applyFill="1" applyBorder="1" applyAlignment="1">
      <alignment horizontal="center" vertical="center"/>
    </xf>
    <xf numFmtId="199" fontId="9" fillId="23" borderId="39" xfId="0" applyNumberFormat="1" applyFont="1" applyFill="1" applyBorder="1" applyAlignment="1">
      <alignment horizontal="center" vertical="center"/>
    </xf>
    <xf numFmtId="199" fontId="9" fillId="23" borderId="17" xfId="0" applyNumberFormat="1" applyFont="1" applyFill="1" applyBorder="1" applyAlignment="1">
      <alignment horizontal="center" vertical="center"/>
    </xf>
    <xf numFmtId="199" fontId="9" fillId="23" borderId="18" xfId="0" applyNumberFormat="1" applyFont="1" applyFill="1" applyBorder="1" applyAlignment="1">
      <alignment horizontal="center" vertical="center"/>
    </xf>
    <xf numFmtId="199" fontId="9" fillId="23" borderId="14" xfId="0" applyNumberFormat="1" applyFont="1" applyFill="1" applyBorder="1" applyAlignment="1">
      <alignment horizontal="right" vertical="center"/>
    </xf>
    <xf numFmtId="171" fontId="10" fillId="10" borderId="39" xfId="0" applyNumberFormat="1" applyFont="1" applyFill="1" applyBorder="1" applyAlignment="1">
      <alignment horizontal="center" vertical="center"/>
    </xf>
    <xf numFmtId="199" fontId="10" fillId="10" borderId="39" xfId="0" applyNumberFormat="1" applyFont="1" applyFill="1" applyBorder="1" applyAlignment="1">
      <alignment horizontal="center" vertical="center"/>
    </xf>
    <xf numFmtId="171" fontId="10" fillId="12" borderId="39" xfId="0" applyNumberFormat="1" applyFont="1" applyFill="1" applyBorder="1" applyAlignment="1">
      <alignment horizontal="center" vertical="center"/>
    </xf>
    <xf numFmtId="171" fontId="10" fillId="3" borderId="39" xfId="0" applyNumberFormat="1" applyFont="1" applyFill="1" applyBorder="1" applyAlignment="1">
      <alignment horizontal="center" vertical="center"/>
    </xf>
    <xf numFmtId="199" fontId="10" fillId="3" borderId="39" xfId="0" applyNumberFormat="1" applyFont="1" applyFill="1" applyBorder="1" applyAlignment="1">
      <alignment horizontal="center" vertical="center"/>
    </xf>
    <xf numFmtId="171" fontId="17" fillId="11" borderId="39" xfId="0" applyNumberFormat="1" applyFont="1" applyFill="1" applyBorder="1" applyAlignment="1">
      <alignment horizontal="center" vertical="center"/>
    </xf>
    <xf numFmtId="199" fontId="17" fillId="11" borderId="39" xfId="0" applyNumberFormat="1" applyFont="1" applyFill="1" applyBorder="1" applyAlignment="1">
      <alignment horizontal="center" vertical="center"/>
    </xf>
    <xf numFmtId="171" fontId="10" fillId="14" borderId="39" xfId="0" applyNumberFormat="1" applyFont="1" applyFill="1" applyBorder="1" applyAlignment="1">
      <alignment horizontal="center" vertical="center"/>
    </xf>
    <xf numFmtId="199" fontId="10" fillId="14" borderId="39" xfId="0" applyNumberFormat="1" applyFont="1" applyFill="1" applyBorder="1" applyAlignment="1">
      <alignment horizontal="center" vertical="center"/>
    </xf>
    <xf numFmtId="171" fontId="10" fillId="14" borderId="38" xfId="0" applyNumberFormat="1" applyFont="1" applyFill="1" applyBorder="1" applyAlignment="1">
      <alignment horizontal="center" vertical="center"/>
    </xf>
    <xf numFmtId="199" fontId="10" fillId="14" borderId="38" xfId="0" applyNumberFormat="1" applyFont="1" applyFill="1" applyBorder="1" applyAlignment="1">
      <alignment horizontal="center" vertical="center"/>
    </xf>
    <xf numFmtId="171" fontId="10" fillId="15" borderId="40" xfId="0" applyNumberFormat="1" applyFont="1" applyFill="1" applyBorder="1" applyAlignment="1">
      <alignment horizontal="center" vertical="center"/>
    </xf>
    <xf numFmtId="199" fontId="10" fillId="15" borderId="14" xfId="0" applyNumberFormat="1" applyFont="1" applyFill="1" applyBorder="1" applyAlignment="1">
      <alignment horizontal="center" vertical="center"/>
    </xf>
    <xf numFmtId="171" fontId="10" fillId="16" borderId="40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171" fontId="10" fillId="3" borderId="6" xfId="0" applyNumberFormat="1" applyFont="1" applyFill="1" applyBorder="1" applyAlignment="1">
      <alignment horizontal="center" vertical="center"/>
    </xf>
    <xf numFmtId="171" fontId="9" fillId="3" borderId="6" xfId="0" applyNumberFormat="1" applyFont="1" applyFill="1" applyBorder="1" applyAlignment="1">
      <alignment horizontal="center" vertical="center"/>
    </xf>
    <xf numFmtId="171" fontId="9" fillId="3" borderId="7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0" fontId="46" fillId="2" borderId="41" xfId="0" applyFont="1" applyFill="1" applyBorder="1" applyAlignment="1">
      <alignment horizontal="center" vertical="center"/>
    </xf>
    <xf numFmtId="0" fontId="46" fillId="2" borderId="43" xfId="0" applyFont="1" applyFill="1" applyBorder="1" applyAlignment="1">
      <alignment horizontal="center" vertical="center"/>
    </xf>
    <xf numFmtId="0" fontId="46" fillId="2" borderId="4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9" fillId="12" borderId="9" xfId="0" applyFont="1" applyFill="1" applyBorder="1" applyAlignment="1">
      <alignment horizontal="center" vertical="center"/>
    </xf>
    <xf numFmtId="170" fontId="39" fillId="12" borderId="11" xfId="0" applyNumberFormat="1" applyFont="1" applyFill="1" applyBorder="1" applyAlignment="1">
      <alignment horizontal="center" vertical="center"/>
    </xf>
    <xf numFmtId="172" fontId="39" fillId="12" borderId="13" xfId="0" applyNumberFormat="1" applyFont="1" applyFill="1" applyBorder="1" applyAlignment="1" applyProtection="1">
      <alignment horizontal="center" vertical="center"/>
      <protection/>
    </xf>
    <xf numFmtId="0" fontId="39" fillId="12" borderId="11" xfId="0" applyFont="1" applyFill="1" applyBorder="1" applyAlignment="1">
      <alignment horizontal="center" vertical="center"/>
    </xf>
    <xf numFmtId="0" fontId="39" fillId="12" borderId="12" xfId="0" applyFont="1" applyFill="1" applyBorder="1" applyAlignment="1">
      <alignment horizontal="center" vertical="center"/>
    </xf>
    <xf numFmtId="0" fontId="39" fillId="12" borderId="13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170" fontId="39" fillId="3" borderId="16" xfId="0" applyNumberFormat="1" applyFont="1" applyFill="1" applyBorder="1" applyAlignment="1">
      <alignment horizontal="center" vertical="center"/>
    </xf>
    <xf numFmtId="172" fontId="39" fillId="3" borderId="18" xfId="0" applyNumberFormat="1" applyFont="1" applyFill="1" applyBorder="1" applyAlignment="1" applyProtection="1">
      <alignment horizontal="center" vertical="center"/>
      <protection/>
    </xf>
    <xf numFmtId="0" fontId="39" fillId="3" borderId="16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47" fillId="11" borderId="14" xfId="0" applyFont="1" applyFill="1" applyBorder="1" applyAlignment="1">
      <alignment horizontal="center" vertical="center"/>
    </xf>
    <xf numFmtId="0" fontId="47" fillId="11" borderId="17" xfId="0" applyFont="1" applyFill="1" applyBorder="1" applyAlignment="1">
      <alignment horizontal="center" vertical="center"/>
    </xf>
    <xf numFmtId="170" fontId="47" fillId="11" borderId="16" xfId="0" applyNumberFormat="1" applyFont="1" applyFill="1" applyBorder="1" applyAlignment="1">
      <alignment horizontal="center" vertical="center"/>
    </xf>
    <xf numFmtId="172" fontId="47" fillId="11" borderId="18" xfId="0" applyNumberFormat="1" applyFont="1" applyFill="1" applyBorder="1" applyAlignment="1" applyProtection="1">
      <alignment horizontal="center" vertical="center"/>
      <protection/>
    </xf>
    <xf numFmtId="0" fontId="47" fillId="11" borderId="16" xfId="0" applyFont="1" applyFill="1" applyBorder="1" applyAlignment="1">
      <alignment horizontal="center" vertical="center"/>
    </xf>
    <xf numFmtId="0" fontId="47" fillId="11" borderId="18" xfId="0" applyFont="1" applyFill="1" applyBorder="1" applyAlignment="1">
      <alignment horizontal="center" vertical="center"/>
    </xf>
    <xf numFmtId="0" fontId="39" fillId="21" borderId="14" xfId="0" applyFont="1" applyFill="1" applyBorder="1" applyAlignment="1">
      <alignment horizontal="center" vertical="center"/>
    </xf>
    <xf numFmtId="0" fontId="39" fillId="21" borderId="17" xfId="0" applyFont="1" applyFill="1" applyBorder="1" applyAlignment="1">
      <alignment horizontal="center" vertical="center"/>
    </xf>
    <xf numFmtId="170" fontId="39" fillId="21" borderId="16" xfId="0" applyNumberFormat="1" applyFont="1" applyFill="1" applyBorder="1" applyAlignment="1">
      <alignment horizontal="center" vertical="center"/>
    </xf>
    <xf numFmtId="172" fontId="39" fillId="21" borderId="18" xfId="0" applyNumberFormat="1" applyFont="1" applyFill="1" applyBorder="1" applyAlignment="1" applyProtection="1">
      <alignment horizontal="center" vertical="center"/>
      <protection/>
    </xf>
    <xf numFmtId="0" fontId="32" fillId="21" borderId="16" xfId="0" applyFont="1" applyFill="1" applyBorder="1" applyAlignment="1">
      <alignment horizontal="center" vertical="center"/>
    </xf>
    <xf numFmtId="0" fontId="32" fillId="21" borderId="17" xfId="0" applyFont="1" applyFill="1" applyBorder="1" applyAlignment="1">
      <alignment horizontal="center" vertical="center"/>
    </xf>
    <xf numFmtId="0" fontId="32" fillId="21" borderId="18" xfId="0" applyFont="1" applyFill="1" applyBorder="1" applyAlignment="1">
      <alignment horizontal="center" vertical="center"/>
    </xf>
    <xf numFmtId="0" fontId="39" fillId="14" borderId="14" xfId="0" applyNumberFormat="1" applyFont="1" applyFill="1" applyBorder="1" applyAlignment="1">
      <alignment horizontal="center" vertical="center"/>
    </xf>
    <xf numFmtId="0" fontId="39" fillId="14" borderId="17" xfId="0" applyFont="1" applyFill="1" applyBorder="1" applyAlignment="1">
      <alignment horizontal="center" vertical="center"/>
    </xf>
    <xf numFmtId="170" fontId="39" fillId="14" borderId="16" xfId="0" applyNumberFormat="1" applyFont="1" applyFill="1" applyBorder="1" applyAlignment="1">
      <alignment horizontal="center" vertical="center"/>
    </xf>
    <xf numFmtId="172" fontId="39" fillId="14" borderId="18" xfId="0" applyNumberFormat="1" applyFont="1" applyFill="1" applyBorder="1" applyAlignment="1" applyProtection="1">
      <alignment horizontal="center" vertical="center"/>
      <protection/>
    </xf>
    <xf numFmtId="0" fontId="39" fillId="14" borderId="16" xfId="0" applyFont="1" applyFill="1" applyBorder="1" applyAlignment="1">
      <alignment horizontal="center" vertical="center"/>
    </xf>
    <xf numFmtId="0" fontId="39" fillId="14" borderId="18" xfId="0" applyFont="1" applyFill="1" applyBorder="1" applyAlignment="1">
      <alignment horizontal="center" vertical="center"/>
    </xf>
    <xf numFmtId="0" fontId="45" fillId="5" borderId="14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center"/>
    </xf>
    <xf numFmtId="170" fontId="45" fillId="5" borderId="16" xfId="0" applyNumberFormat="1" applyFont="1" applyFill="1" applyBorder="1" applyAlignment="1">
      <alignment horizontal="center" vertical="center"/>
    </xf>
    <xf numFmtId="172" fontId="45" fillId="5" borderId="18" xfId="0" applyNumberFormat="1" applyFont="1" applyFill="1" applyBorder="1" applyAlignment="1" applyProtection="1">
      <alignment horizontal="center" vertical="center"/>
      <protection/>
    </xf>
    <xf numFmtId="0" fontId="45" fillId="5" borderId="16" xfId="0" applyFont="1" applyFill="1" applyBorder="1" applyAlignment="1">
      <alignment horizontal="center" vertical="center"/>
    </xf>
    <xf numFmtId="0" fontId="45" fillId="5" borderId="18" xfId="0" applyFont="1" applyFill="1" applyBorder="1" applyAlignment="1">
      <alignment horizontal="center" vertical="center"/>
    </xf>
    <xf numFmtId="0" fontId="32" fillId="7" borderId="14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39" fillId="7" borderId="44" xfId="0" applyFont="1" applyFill="1" applyBorder="1" applyAlignment="1">
      <alignment horizontal="center" vertical="center"/>
    </xf>
    <xf numFmtId="170" fontId="39" fillId="7" borderId="16" xfId="0" applyNumberFormat="1" applyFont="1" applyFill="1" applyBorder="1" applyAlignment="1">
      <alignment horizontal="center" vertical="center"/>
    </xf>
    <xf numFmtId="172" fontId="39" fillId="7" borderId="18" xfId="0" applyNumberFormat="1" applyFont="1" applyFill="1" applyBorder="1" applyAlignment="1" applyProtection="1">
      <alignment horizontal="center" vertical="center"/>
      <protection/>
    </xf>
    <xf numFmtId="0" fontId="32" fillId="7" borderId="16" xfId="0" applyFont="1" applyFill="1" applyBorder="1" applyAlignment="1">
      <alignment horizontal="center" vertical="center"/>
    </xf>
    <xf numFmtId="0" fontId="32" fillId="7" borderId="17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45" fillId="8" borderId="14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  <xf numFmtId="170" fontId="45" fillId="8" borderId="16" xfId="0" applyNumberFormat="1" applyFont="1" applyFill="1" applyBorder="1" applyAlignment="1">
      <alignment horizontal="center" vertical="center"/>
    </xf>
    <xf numFmtId="172" fontId="45" fillId="8" borderId="18" xfId="0" applyNumberFormat="1" applyFont="1" applyFill="1" applyBorder="1" applyAlignment="1" applyProtection="1">
      <alignment horizontal="center" vertical="center"/>
      <protection/>
    </xf>
    <xf numFmtId="0" fontId="45" fillId="8" borderId="16" xfId="0" applyFont="1" applyFill="1" applyBorder="1" applyAlignment="1">
      <alignment horizontal="center" vertical="center"/>
    </xf>
    <xf numFmtId="0" fontId="45" fillId="8" borderId="18" xfId="0" applyFont="1" applyFill="1" applyBorder="1" applyAlignment="1">
      <alignment horizontal="center" vertical="center"/>
    </xf>
    <xf numFmtId="0" fontId="45" fillId="20" borderId="14" xfId="0" applyFont="1" applyFill="1" applyBorder="1" applyAlignment="1">
      <alignment horizontal="center" vertical="center"/>
    </xf>
    <xf numFmtId="0" fontId="45" fillId="20" borderId="17" xfId="0" applyFont="1" applyFill="1" applyBorder="1" applyAlignment="1">
      <alignment horizontal="center" vertical="center"/>
    </xf>
    <xf numFmtId="170" fontId="45" fillId="20" borderId="16" xfId="0" applyNumberFormat="1" applyFont="1" applyFill="1" applyBorder="1" applyAlignment="1">
      <alignment horizontal="center" vertical="center"/>
    </xf>
    <xf numFmtId="172" fontId="45" fillId="20" borderId="18" xfId="0" applyNumberFormat="1" applyFont="1" applyFill="1" applyBorder="1" applyAlignment="1" applyProtection="1">
      <alignment horizontal="center" vertical="center"/>
      <protection/>
    </xf>
    <xf numFmtId="0" fontId="45" fillId="20" borderId="16" xfId="0" applyFont="1" applyFill="1" applyBorder="1" applyAlignment="1">
      <alignment horizontal="center" vertical="center"/>
    </xf>
    <xf numFmtId="0" fontId="45" fillId="20" borderId="18" xfId="0" applyFont="1" applyFill="1" applyBorder="1" applyAlignment="1">
      <alignment horizontal="center" vertical="center"/>
    </xf>
    <xf numFmtId="0" fontId="39" fillId="17" borderId="14" xfId="0" applyFont="1" applyFill="1" applyBorder="1" applyAlignment="1">
      <alignment horizontal="center" vertical="center"/>
    </xf>
    <xf numFmtId="0" fontId="39" fillId="17" borderId="17" xfId="0" applyFont="1" applyFill="1" applyBorder="1" applyAlignment="1">
      <alignment horizontal="center" vertical="center"/>
    </xf>
    <xf numFmtId="170" fontId="39" fillId="17" borderId="16" xfId="0" applyNumberFormat="1" applyFont="1" applyFill="1" applyBorder="1" applyAlignment="1">
      <alignment horizontal="center" vertical="center"/>
    </xf>
    <xf numFmtId="172" fontId="39" fillId="17" borderId="18" xfId="0" applyNumberFormat="1" applyFont="1" applyFill="1" applyBorder="1" applyAlignment="1" applyProtection="1">
      <alignment horizontal="center" vertical="center"/>
      <protection/>
    </xf>
    <xf numFmtId="0" fontId="39" fillId="17" borderId="16" xfId="0" applyFont="1" applyFill="1" applyBorder="1" applyAlignment="1">
      <alignment horizontal="center" vertical="center"/>
    </xf>
    <xf numFmtId="0" fontId="39" fillId="17" borderId="18" xfId="0" applyFont="1" applyFill="1" applyBorder="1" applyAlignment="1">
      <alignment horizontal="center" vertical="center"/>
    </xf>
    <xf numFmtId="0" fontId="39" fillId="21" borderId="16" xfId="0" applyFont="1" applyFill="1" applyBorder="1" applyAlignment="1">
      <alignment horizontal="center" vertical="center"/>
    </xf>
    <xf numFmtId="0" fontId="39" fillId="21" borderId="18" xfId="0" applyFont="1" applyFill="1" applyBorder="1" applyAlignment="1">
      <alignment horizontal="center" vertical="center"/>
    </xf>
    <xf numFmtId="0" fontId="45" fillId="18" borderId="14" xfId="0" applyFont="1" applyFill="1" applyBorder="1" applyAlignment="1">
      <alignment horizontal="center" vertical="center"/>
    </xf>
    <xf numFmtId="170" fontId="45" fillId="18" borderId="16" xfId="0" applyNumberFormat="1" applyFont="1" applyFill="1" applyBorder="1" applyAlignment="1">
      <alignment horizontal="center" vertical="center"/>
    </xf>
    <xf numFmtId="172" fontId="45" fillId="18" borderId="18" xfId="0" applyNumberFormat="1" applyFont="1" applyFill="1" applyBorder="1" applyAlignment="1" applyProtection="1">
      <alignment horizontal="center" vertical="center"/>
      <protection/>
    </xf>
    <xf numFmtId="0" fontId="45" fillId="18" borderId="16" xfId="0" applyFont="1" applyFill="1" applyBorder="1" applyAlignment="1">
      <alignment horizontal="center" vertical="center"/>
    </xf>
    <xf numFmtId="0" fontId="45" fillId="18" borderId="17" xfId="0" applyFont="1" applyFill="1" applyBorder="1" applyAlignment="1">
      <alignment horizontal="center" vertical="center"/>
    </xf>
    <xf numFmtId="0" fontId="45" fillId="18" borderId="18" xfId="0" applyFont="1" applyFill="1" applyBorder="1" applyAlignment="1">
      <alignment horizontal="center" vertical="center"/>
    </xf>
    <xf numFmtId="0" fontId="39" fillId="16" borderId="14" xfId="0" applyFont="1" applyFill="1" applyBorder="1" applyAlignment="1">
      <alignment horizontal="center" vertical="center"/>
    </xf>
    <xf numFmtId="0" fontId="39" fillId="16" borderId="17" xfId="0" applyFont="1" applyFill="1" applyBorder="1" applyAlignment="1">
      <alignment horizontal="center" vertical="center"/>
    </xf>
    <xf numFmtId="170" fontId="39" fillId="16" borderId="16" xfId="0" applyNumberFormat="1" applyFont="1" applyFill="1" applyBorder="1" applyAlignment="1">
      <alignment horizontal="center" vertical="center"/>
    </xf>
    <xf numFmtId="172" fontId="39" fillId="16" borderId="18" xfId="0" applyNumberFormat="1" applyFont="1" applyFill="1" applyBorder="1" applyAlignment="1" applyProtection="1">
      <alignment horizontal="center" vertical="center"/>
      <protection/>
    </xf>
    <xf numFmtId="0" fontId="39" fillId="16" borderId="16" xfId="0" applyFont="1" applyFill="1" applyBorder="1" applyAlignment="1">
      <alignment horizontal="center" vertical="center"/>
    </xf>
    <xf numFmtId="0" fontId="39" fillId="16" borderId="18" xfId="0" applyFont="1" applyFill="1" applyBorder="1" applyAlignment="1">
      <alignment horizontal="center" vertical="center"/>
    </xf>
    <xf numFmtId="0" fontId="45" fillId="9" borderId="14" xfId="0" applyFont="1" applyFill="1" applyBorder="1" applyAlignment="1">
      <alignment horizontal="center" vertical="center"/>
    </xf>
    <xf numFmtId="0" fontId="45" fillId="9" borderId="17" xfId="0" applyFont="1" applyFill="1" applyBorder="1" applyAlignment="1">
      <alignment horizontal="center" vertical="center"/>
    </xf>
    <xf numFmtId="170" fontId="45" fillId="9" borderId="16" xfId="0" applyNumberFormat="1" applyFont="1" applyFill="1" applyBorder="1" applyAlignment="1">
      <alignment horizontal="center" vertical="center"/>
    </xf>
    <xf numFmtId="172" fontId="45" fillId="9" borderId="18" xfId="0" applyNumberFormat="1" applyFont="1" applyFill="1" applyBorder="1" applyAlignment="1" applyProtection="1">
      <alignment horizontal="center" vertical="center"/>
      <protection/>
    </xf>
    <xf numFmtId="0" fontId="45" fillId="9" borderId="16" xfId="0" applyFont="1" applyFill="1" applyBorder="1" applyAlignment="1">
      <alignment horizontal="center" vertical="center"/>
    </xf>
    <xf numFmtId="0" fontId="45" fillId="9" borderId="18" xfId="0" applyFont="1" applyFill="1" applyBorder="1" applyAlignment="1">
      <alignment horizontal="center" vertical="center"/>
    </xf>
    <xf numFmtId="0" fontId="45" fillId="23" borderId="14" xfId="0" applyFont="1" applyFill="1" applyBorder="1" applyAlignment="1">
      <alignment horizontal="center" vertical="center"/>
    </xf>
    <xf numFmtId="0" fontId="45" fillId="23" borderId="17" xfId="0" applyFont="1" applyFill="1" applyBorder="1" applyAlignment="1">
      <alignment horizontal="center" vertical="center"/>
    </xf>
    <xf numFmtId="170" fontId="45" fillId="23" borderId="16" xfId="0" applyNumberFormat="1" applyFont="1" applyFill="1" applyBorder="1" applyAlignment="1">
      <alignment horizontal="center" vertical="center"/>
    </xf>
    <xf numFmtId="172" fontId="45" fillId="23" borderId="18" xfId="0" applyNumberFormat="1" applyFont="1" applyFill="1" applyBorder="1" applyAlignment="1" applyProtection="1">
      <alignment horizontal="center" vertical="center"/>
      <protection/>
    </xf>
    <xf numFmtId="0" fontId="45" fillId="23" borderId="16" xfId="0" applyFont="1" applyFill="1" applyBorder="1" applyAlignment="1">
      <alignment horizontal="center" vertical="center"/>
    </xf>
    <xf numFmtId="0" fontId="45" fillId="23" borderId="18" xfId="0" applyFont="1" applyFill="1" applyBorder="1" applyAlignment="1">
      <alignment horizontal="center" vertical="center"/>
    </xf>
    <xf numFmtId="0" fontId="45" fillId="6" borderId="14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170" fontId="45" fillId="6" borderId="16" xfId="0" applyNumberFormat="1" applyFont="1" applyFill="1" applyBorder="1" applyAlignment="1">
      <alignment horizontal="center" vertical="center"/>
    </xf>
    <xf numFmtId="172" fontId="45" fillId="6" borderId="18" xfId="0" applyNumberFormat="1" applyFont="1" applyFill="1" applyBorder="1" applyAlignment="1" applyProtection="1">
      <alignment horizontal="center" vertical="center"/>
      <protection/>
    </xf>
    <xf numFmtId="0" fontId="45" fillId="6" borderId="16" xfId="0" applyFont="1" applyFill="1" applyBorder="1" applyAlignment="1">
      <alignment horizontal="center" vertical="center"/>
    </xf>
    <xf numFmtId="0" fontId="45" fillId="6" borderId="18" xfId="0" applyFont="1" applyFill="1" applyBorder="1" applyAlignment="1">
      <alignment horizontal="center" vertical="center"/>
    </xf>
    <xf numFmtId="0" fontId="39" fillId="10" borderId="45" xfId="0" applyFont="1" applyFill="1" applyBorder="1" applyAlignment="1">
      <alignment horizontal="center" vertical="center"/>
    </xf>
    <xf numFmtId="0" fontId="39" fillId="10" borderId="43" xfId="0" applyFont="1" applyFill="1" applyBorder="1" applyAlignment="1">
      <alignment horizontal="center" vertical="center"/>
    </xf>
    <xf numFmtId="170" fontId="39" fillId="10" borderId="41" xfId="0" applyNumberFormat="1" applyFont="1" applyFill="1" applyBorder="1" applyAlignment="1">
      <alignment horizontal="center" vertical="center"/>
    </xf>
    <xf numFmtId="172" fontId="39" fillId="10" borderId="42" xfId="0" applyNumberFormat="1" applyFont="1" applyFill="1" applyBorder="1" applyAlignment="1" applyProtection="1">
      <alignment horizontal="center" vertical="center"/>
      <protection/>
    </xf>
    <xf numFmtId="0" fontId="39" fillId="10" borderId="41" xfId="0" applyFont="1" applyFill="1" applyBorder="1" applyAlignment="1">
      <alignment horizontal="center" vertical="center"/>
    </xf>
    <xf numFmtId="0" fontId="39" fillId="10" borderId="42" xfId="0" applyFont="1" applyFill="1" applyBorder="1" applyAlignment="1">
      <alignment horizontal="center" vertical="center"/>
    </xf>
    <xf numFmtId="0" fontId="39" fillId="25" borderId="46" xfId="0" applyFont="1" applyFill="1" applyBorder="1" applyAlignment="1">
      <alignment horizontal="center" vertical="center"/>
    </xf>
    <xf numFmtId="0" fontId="48" fillId="2" borderId="38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5" fillId="26" borderId="47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39" fillId="27" borderId="48" xfId="0" applyFont="1" applyFill="1" applyBorder="1" applyAlignment="1">
      <alignment horizontal="center" vertical="center"/>
    </xf>
    <xf numFmtId="0" fontId="48" fillId="2" borderId="43" xfId="0" applyFont="1" applyFill="1" applyBorder="1" applyAlignment="1">
      <alignment horizontal="center" vertical="center"/>
    </xf>
    <xf numFmtId="0" fontId="39" fillId="11" borderId="49" xfId="0" applyFont="1" applyFill="1" applyBorder="1" applyAlignment="1">
      <alignment horizontal="center" vertical="center"/>
    </xf>
    <xf numFmtId="172" fontId="39" fillId="11" borderId="49" xfId="0" applyNumberFormat="1" applyFont="1" applyFill="1" applyBorder="1" applyAlignment="1">
      <alignment horizontal="center" vertical="center"/>
    </xf>
    <xf numFmtId="0" fontId="45" fillId="11" borderId="4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28" fillId="28" borderId="21" xfId="0" applyFont="1" applyFill="1" applyBorder="1" applyAlignment="1" quotePrefix="1">
      <alignment horizontal="center" vertical="center" wrapText="1"/>
    </xf>
    <xf numFmtId="0" fontId="28" fillId="28" borderId="20" xfId="0" applyFont="1" applyFill="1" applyBorder="1" applyAlignment="1" quotePrefix="1">
      <alignment horizontal="center" vertical="center" wrapText="1"/>
    </xf>
    <xf numFmtId="0" fontId="30" fillId="11" borderId="36" xfId="0" applyFont="1" applyFill="1" applyBorder="1" applyAlignment="1">
      <alignment horizontal="center" vertical="center" wrapText="1"/>
    </xf>
    <xf numFmtId="0" fontId="30" fillId="11" borderId="32" xfId="0" applyFont="1" applyFill="1" applyBorder="1" applyAlignment="1">
      <alignment horizontal="center" vertical="center" wrapText="1"/>
    </xf>
    <xf numFmtId="0" fontId="39" fillId="28" borderId="36" xfId="0" applyFont="1" applyFill="1" applyBorder="1" applyAlignment="1">
      <alignment horizontal="center" vertical="center" wrapText="1"/>
    </xf>
    <xf numFmtId="0" fontId="39" fillId="28" borderId="32" xfId="0" applyFont="1" applyFill="1" applyBorder="1" applyAlignment="1">
      <alignment horizontal="center" vertical="center" wrapText="1"/>
    </xf>
    <xf numFmtId="0" fontId="39" fillId="28" borderId="22" xfId="0" applyFont="1" applyFill="1" applyBorder="1" applyAlignment="1">
      <alignment horizontal="center" vertical="center" wrapText="1"/>
    </xf>
    <xf numFmtId="0" fontId="39" fillId="28" borderId="50" xfId="0" applyFont="1" applyFill="1" applyBorder="1" applyAlignment="1">
      <alignment horizontal="center" vertical="center" wrapText="1"/>
    </xf>
    <xf numFmtId="0" fontId="39" fillId="28" borderId="33" xfId="0" applyFont="1" applyFill="1" applyBorder="1" applyAlignment="1">
      <alignment horizontal="center" vertical="center" wrapText="1"/>
    </xf>
    <xf numFmtId="0" fontId="39" fillId="28" borderId="51" xfId="0" applyFont="1" applyFill="1" applyBorder="1" applyAlignment="1">
      <alignment horizontal="center" vertical="center" wrapText="1"/>
    </xf>
    <xf numFmtId="0" fontId="30" fillId="8" borderId="17" xfId="0" applyFont="1" applyFill="1" applyBorder="1" applyAlignment="1">
      <alignment horizontal="center" vertical="center" wrapText="1"/>
    </xf>
    <xf numFmtId="0" fontId="32" fillId="28" borderId="18" xfId="0" applyFont="1" applyFill="1" applyBorder="1" applyAlignment="1">
      <alignment horizontal="center" vertical="center" wrapText="1"/>
    </xf>
    <xf numFmtId="0" fontId="45" fillId="11" borderId="15" xfId="0" applyFont="1" applyFill="1" applyBorder="1" applyAlignment="1">
      <alignment horizontal="center" vertical="center"/>
    </xf>
    <xf numFmtId="0" fontId="32" fillId="28" borderId="16" xfId="0" applyFont="1" applyFill="1" applyBorder="1" applyAlignment="1">
      <alignment horizontal="center" vertical="center" wrapText="1"/>
    </xf>
    <xf numFmtId="0" fontId="32" fillId="28" borderId="17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/>
    </xf>
    <xf numFmtId="0" fontId="14" fillId="12" borderId="52" xfId="0" applyFont="1" applyFill="1" applyBorder="1" applyAlignment="1">
      <alignment horizontal="center" vertical="center"/>
    </xf>
    <xf numFmtId="0" fontId="14" fillId="12" borderId="35" xfId="0" applyFont="1" applyFill="1" applyBorder="1" applyAlignment="1">
      <alignment horizontal="center" vertical="center"/>
    </xf>
    <xf numFmtId="0" fontId="38" fillId="13" borderId="0" xfId="0" applyFont="1" applyFill="1" applyAlignment="1">
      <alignment/>
    </xf>
    <xf numFmtId="0" fontId="30" fillId="26" borderId="36" xfId="0" applyFont="1" applyFill="1" applyBorder="1" applyAlignment="1">
      <alignment horizontal="center" vertical="center" wrapText="1"/>
    </xf>
    <xf numFmtId="0" fontId="30" fillId="26" borderId="32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30" fillId="26" borderId="50" xfId="0" applyFont="1" applyFill="1" applyBorder="1" applyAlignment="1">
      <alignment horizontal="center" vertical="center" wrapText="1"/>
    </xf>
    <xf numFmtId="0" fontId="30" fillId="26" borderId="33" xfId="0" applyFont="1" applyFill="1" applyBorder="1" applyAlignment="1">
      <alignment horizontal="center" vertical="center" wrapText="1"/>
    </xf>
    <xf numFmtId="0" fontId="30" fillId="26" borderId="51" xfId="0" applyFont="1" applyFill="1" applyBorder="1" applyAlignment="1">
      <alignment horizontal="center" vertical="center" wrapText="1"/>
    </xf>
    <xf numFmtId="0" fontId="39" fillId="14" borderId="36" xfId="0" applyFont="1" applyFill="1" applyBorder="1" applyAlignment="1">
      <alignment horizontal="center" vertical="center" wrapText="1"/>
    </xf>
    <xf numFmtId="0" fontId="39" fillId="14" borderId="32" xfId="0" applyFont="1" applyFill="1" applyBorder="1" applyAlignment="1">
      <alignment horizontal="center" vertical="center" wrapText="1"/>
    </xf>
    <xf numFmtId="0" fontId="39" fillId="14" borderId="22" xfId="0" applyFont="1" applyFill="1" applyBorder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39" fillId="14" borderId="0" xfId="0" applyFont="1" applyFill="1" applyBorder="1" applyAlignment="1">
      <alignment horizontal="center" vertical="center" wrapText="1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7" xfId="0" applyFont="1" applyFill="1" applyBorder="1" applyAlignment="1">
      <alignment horizontal="center" vertical="center" wrapText="1"/>
    </xf>
    <xf numFmtId="0" fontId="27" fillId="27" borderId="47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0" fontId="30" fillId="23" borderId="15" xfId="0" applyFont="1" applyFill="1" applyBorder="1" applyAlignment="1">
      <alignment horizontal="center" vertical="center" wrapText="1"/>
    </xf>
    <xf numFmtId="0" fontId="27" fillId="21" borderId="18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center" vertical="center" wrapText="1"/>
    </xf>
    <xf numFmtId="0" fontId="45" fillId="11" borderId="47" xfId="0" applyFont="1" applyFill="1" applyBorder="1" applyAlignment="1">
      <alignment horizontal="center" vertical="center"/>
    </xf>
    <xf numFmtId="0" fontId="45" fillId="11" borderId="34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 wrapText="1"/>
    </xf>
    <xf numFmtId="0" fontId="30" fillId="11" borderId="3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center" vertical="center" wrapText="1"/>
    </xf>
    <xf numFmtId="0" fontId="30" fillId="11" borderId="4" xfId="0" applyFont="1" applyFill="1" applyBorder="1" applyAlignment="1">
      <alignment horizontal="center" vertical="center" wrapText="1"/>
    </xf>
    <xf numFmtId="0" fontId="30" fillId="11" borderId="50" xfId="0" applyFont="1" applyFill="1" applyBorder="1" applyAlignment="1">
      <alignment horizontal="center" vertical="center" wrapText="1"/>
    </xf>
    <xf numFmtId="0" fontId="30" fillId="11" borderId="33" xfId="0" applyFont="1" applyFill="1" applyBorder="1" applyAlignment="1">
      <alignment horizontal="center" vertical="center" wrapText="1"/>
    </xf>
    <xf numFmtId="0" fontId="30" fillId="11" borderId="51" xfId="0" applyFont="1" applyFill="1" applyBorder="1" applyAlignment="1">
      <alignment horizontal="center" vertical="center" wrapText="1"/>
    </xf>
    <xf numFmtId="0" fontId="31" fillId="11" borderId="3" xfId="0" applyFont="1" applyFill="1" applyBorder="1" applyAlignment="1">
      <alignment horizontal="center" vertical="center" wrapText="1"/>
    </xf>
    <xf numFmtId="0" fontId="39" fillId="28" borderId="36" xfId="0" applyFont="1" applyFill="1" applyBorder="1" applyAlignment="1">
      <alignment horizontal="center" vertical="center"/>
    </xf>
    <xf numFmtId="0" fontId="39" fillId="28" borderId="3" xfId="0" applyFont="1" applyFill="1" applyBorder="1" applyAlignment="1">
      <alignment horizontal="center" vertical="center"/>
    </xf>
    <xf numFmtId="0" fontId="32" fillId="28" borderId="36" xfId="0" applyFont="1" applyFill="1" applyBorder="1" applyAlignment="1">
      <alignment horizontal="center" vertical="center" wrapText="1"/>
    </xf>
    <xf numFmtId="0" fontId="32" fillId="28" borderId="32" xfId="0" applyFont="1" applyFill="1" applyBorder="1" applyAlignment="1">
      <alignment horizontal="center" vertical="center" wrapText="1"/>
    </xf>
    <xf numFmtId="0" fontId="32" fillId="28" borderId="22" xfId="0" applyFont="1" applyFill="1" applyBorder="1" applyAlignment="1">
      <alignment horizontal="center" vertical="center" wrapText="1"/>
    </xf>
    <xf numFmtId="0" fontId="32" fillId="28" borderId="3" xfId="0" applyFont="1" applyFill="1" applyBorder="1" applyAlignment="1">
      <alignment horizontal="center" vertical="center" wrapText="1"/>
    </xf>
    <xf numFmtId="0" fontId="32" fillId="28" borderId="33" xfId="0" applyFont="1" applyFill="1" applyBorder="1" applyAlignment="1">
      <alignment horizontal="center" vertical="center" wrapText="1"/>
    </xf>
    <xf numFmtId="0" fontId="32" fillId="28" borderId="51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32" fillId="2" borderId="51" xfId="0" applyFont="1" applyFill="1" applyBorder="1" applyAlignment="1">
      <alignment horizontal="center" vertical="center" wrapText="1"/>
    </xf>
    <xf numFmtId="0" fontId="32" fillId="28" borderId="50" xfId="0" applyFont="1" applyFill="1" applyBorder="1" applyAlignment="1">
      <alignment horizontal="center" vertical="center" wrapText="1"/>
    </xf>
    <xf numFmtId="0" fontId="30" fillId="18" borderId="17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9" fillId="7" borderId="39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10" fillId="13" borderId="37" xfId="0" applyNumberFormat="1" applyFont="1" applyFill="1" applyBorder="1" applyAlignment="1">
      <alignment horizontal="center" vertical="center" textRotation="90"/>
    </xf>
    <xf numFmtId="199" fontId="12" fillId="13" borderId="4" xfId="0" applyNumberFormat="1" applyFont="1" applyFill="1" applyBorder="1" applyAlignment="1">
      <alignment vertical="center" textRotation="90"/>
    </xf>
    <xf numFmtId="199" fontId="10" fillId="13" borderId="4" xfId="0" applyNumberFormat="1" applyFont="1" applyFill="1" applyBorder="1" applyAlignment="1">
      <alignment horizontal="center" vertical="center" textRotation="90"/>
    </xf>
    <xf numFmtId="199" fontId="10" fillId="29" borderId="53" xfId="0" applyNumberFormat="1" applyFont="1" applyFill="1" applyBorder="1" applyAlignment="1">
      <alignment horizontal="center" vertical="center"/>
    </xf>
    <xf numFmtId="199" fontId="10" fillId="29" borderId="54" xfId="0" applyNumberFormat="1" applyFont="1" applyFill="1" applyBorder="1" applyAlignment="1">
      <alignment horizontal="center" vertical="center"/>
    </xf>
    <xf numFmtId="199" fontId="10" fillId="29" borderId="19" xfId="0" applyNumberFormat="1" applyFont="1" applyFill="1" applyBorder="1" applyAlignment="1">
      <alignment horizontal="center" vertical="center"/>
    </xf>
    <xf numFmtId="0" fontId="32" fillId="17" borderId="8" xfId="0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horizontal="center" vertical="center"/>
    </xf>
    <xf numFmtId="0" fontId="32" fillId="17" borderId="37" xfId="0" applyFont="1" applyFill="1" applyBorder="1" applyAlignment="1">
      <alignment horizontal="center" vertical="center"/>
    </xf>
    <xf numFmtId="0" fontId="32" fillId="17" borderId="5" xfId="0" applyFont="1" applyFill="1" applyBorder="1" applyAlignment="1">
      <alignment horizontal="center" vertical="center"/>
    </xf>
    <xf numFmtId="0" fontId="32" fillId="17" borderId="0" xfId="0" applyFont="1" applyFill="1" applyBorder="1" applyAlignment="1">
      <alignment horizontal="center" vertical="center"/>
    </xf>
    <xf numFmtId="0" fontId="32" fillId="17" borderId="4" xfId="0" applyFont="1" applyFill="1" applyBorder="1" applyAlignment="1">
      <alignment horizontal="center" vertical="center"/>
    </xf>
    <xf numFmtId="0" fontId="32" fillId="28" borderId="28" xfId="0" applyFont="1" applyFill="1" applyBorder="1" applyAlignment="1">
      <alignment horizontal="center" vertical="center" wrapText="1"/>
    </xf>
    <xf numFmtId="0" fontId="32" fillId="28" borderId="29" xfId="0" applyFont="1" applyFill="1" applyBorder="1" applyAlignment="1">
      <alignment horizontal="center" vertical="center" wrapText="1"/>
    </xf>
    <xf numFmtId="0" fontId="32" fillId="28" borderId="30" xfId="0" applyFont="1" applyFill="1" applyBorder="1" applyAlignment="1">
      <alignment horizontal="center" vertical="center" wrapText="1"/>
    </xf>
    <xf numFmtId="0" fontId="45" fillId="11" borderId="55" xfId="0" applyFont="1" applyFill="1" applyBorder="1" applyAlignment="1">
      <alignment horizontal="center" vertical="center" wrapText="1"/>
    </xf>
    <xf numFmtId="0" fontId="45" fillId="11" borderId="49" xfId="0" applyFont="1" applyFill="1" applyBorder="1" applyAlignment="1">
      <alignment horizontal="center" vertical="center" wrapText="1"/>
    </xf>
    <xf numFmtId="0" fontId="45" fillId="11" borderId="56" xfId="0" applyFont="1" applyFill="1" applyBorder="1" applyAlignment="1">
      <alignment horizontal="center" vertical="center" wrapText="1"/>
    </xf>
    <xf numFmtId="0" fontId="28" fillId="17" borderId="17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0" xfId="0" applyFont="1" applyFill="1" applyBorder="1" applyAlignment="1">
      <alignment horizontal="center" vertical="center" wrapText="1"/>
    </xf>
    <xf numFmtId="0" fontId="30" fillId="6" borderId="28" xfId="0" applyFont="1" applyFill="1" applyBorder="1" applyAlignment="1">
      <alignment horizontal="center" vertical="center" wrapText="1"/>
    </xf>
    <xf numFmtId="0" fontId="30" fillId="6" borderId="57" xfId="0" applyFont="1" applyFill="1" applyBorder="1" applyAlignment="1">
      <alignment horizontal="center" vertical="center" wrapText="1"/>
    </xf>
    <xf numFmtId="0" fontId="30" fillId="6" borderId="55" xfId="0" applyFont="1" applyFill="1" applyBorder="1" applyAlignment="1">
      <alignment horizontal="center" vertical="center" wrapText="1"/>
    </xf>
    <xf numFmtId="0" fontId="39" fillId="12" borderId="36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28" fillId="17" borderId="46" xfId="0" applyFont="1" applyFill="1" applyBorder="1" applyAlignment="1">
      <alignment horizontal="center" vertical="center"/>
    </xf>
    <xf numFmtId="0" fontId="28" fillId="17" borderId="47" xfId="0" applyFont="1" applyFill="1" applyBorder="1" applyAlignment="1">
      <alignment horizontal="center" vertical="center"/>
    </xf>
    <xf numFmtId="0" fontId="27" fillId="22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32" fillId="3" borderId="3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1" fillId="11" borderId="38" xfId="0" applyFont="1" applyFill="1" applyBorder="1" applyAlignment="1">
      <alignment horizontal="center" vertical="center" wrapText="1"/>
    </xf>
    <xf numFmtId="0" fontId="44" fillId="11" borderId="12" xfId="0" applyFont="1" applyFill="1" applyBorder="1" applyAlignment="1">
      <alignment vertical="center"/>
    </xf>
    <xf numFmtId="0" fontId="27" fillId="22" borderId="11" xfId="0" applyFont="1" applyFill="1" applyBorder="1" applyAlignment="1">
      <alignment horizontal="center" vertical="center" wrapText="1"/>
    </xf>
    <xf numFmtId="0" fontId="27" fillId="22" borderId="3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/>
    </xf>
    <xf numFmtId="0" fontId="19" fillId="0" borderId="40" xfId="0" applyFont="1" applyBorder="1" applyAlignment="1">
      <alignment/>
    </xf>
    <xf numFmtId="0" fontId="32" fillId="3" borderId="3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19" fillId="22" borderId="11" xfId="0" applyFont="1" applyFill="1" applyBorder="1" applyAlignment="1">
      <alignment/>
    </xf>
    <xf numFmtId="0" fontId="19" fillId="22" borderId="38" xfId="0" applyFont="1" applyFill="1" applyBorder="1" applyAlignment="1">
      <alignment/>
    </xf>
    <xf numFmtId="0" fontId="19" fillId="22" borderId="12" xfId="0" applyFont="1" applyFill="1" applyBorder="1" applyAlignment="1">
      <alignment/>
    </xf>
    <xf numFmtId="0" fontId="19" fillId="22" borderId="13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9" fillId="22" borderId="40" xfId="0" applyFont="1" applyFill="1" applyBorder="1" applyAlignment="1">
      <alignment/>
    </xf>
    <xf numFmtId="0" fontId="19" fillId="22" borderId="29" xfId="0" applyFont="1" applyFill="1" applyBorder="1" applyAlignment="1">
      <alignment/>
    </xf>
    <xf numFmtId="0" fontId="19" fillId="22" borderId="30" xfId="0" applyFont="1" applyFill="1" applyBorder="1" applyAlignment="1">
      <alignment/>
    </xf>
    <xf numFmtId="0" fontId="28" fillId="17" borderId="36" xfId="0" applyFont="1" applyFill="1" applyBorder="1" applyAlignment="1" quotePrefix="1">
      <alignment horizontal="center" vertical="center" wrapText="1"/>
    </xf>
    <xf numFmtId="0" fontId="28" fillId="17" borderId="3" xfId="0" applyFont="1" applyFill="1" applyBorder="1" applyAlignment="1" quotePrefix="1">
      <alignment horizontal="center" vertical="center" wrapText="1"/>
    </xf>
    <xf numFmtId="0" fontId="28" fillId="17" borderId="50" xfId="0" applyFont="1" applyFill="1" applyBorder="1" applyAlignment="1" quotePrefix="1">
      <alignment horizontal="center" vertical="center" wrapText="1"/>
    </xf>
    <xf numFmtId="0" fontId="30" fillId="23" borderId="10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center" vertical="center" wrapText="1"/>
    </xf>
    <xf numFmtId="0" fontId="28" fillId="16" borderId="17" xfId="0" applyFont="1" applyFill="1" applyBorder="1" applyAlignment="1">
      <alignment horizontal="center" vertical="center" wrapText="1"/>
    </xf>
    <xf numFmtId="0" fontId="27" fillId="22" borderId="8" xfId="0" applyFont="1" applyFill="1" applyBorder="1" applyAlignment="1">
      <alignment horizontal="center" vertical="center"/>
    </xf>
    <xf numFmtId="0" fontId="19" fillId="0" borderId="3" xfId="0" applyFont="1" applyBorder="1" applyAlignment="1">
      <alignment/>
    </xf>
    <xf numFmtId="0" fontId="19" fillId="0" borderId="50" xfId="0" applyFont="1" applyBorder="1" applyAlignment="1">
      <alignment/>
    </xf>
    <xf numFmtId="0" fontId="27" fillId="22" borderId="3" xfId="0" applyFont="1" applyFill="1" applyBorder="1" applyAlignment="1">
      <alignment horizontal="center" vertical="center" wrapText="1"/>
    </xf>
    <xf numFmtId="0" fontId="27" fillId="22" borderId="50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 wrapText="1"/>
    </xf>
    <xf numFmtId="0" fontId="32" fillId="3" borderId="51" xfId="0" applyFont="1" applyFill="1" applyBorder="1" applyAlignment="1">
      <alignment horizontal="center" vertical="center" wrapText="1"/>
    </xf>
    <xf numFmtId="0" fontId="30" fillId="8" borderId="38" xfId="0" applyFont="1" applyFill="1" applyBorder="1" applyAlignment="1">
      <alignment horizontal="center" vertical="center" wrapText="1"/>
    </xf>
    <xf numFmtId="0" fontId="30" fillId="8" borderId="39" xfId="0" applyFont="1" applyFill="1" applyBorder="1" applyAlignment="1">
      <alignment horizontal="center" vertical="center" wrapText="1"/>
    </xf>
    <xf numFmtId="0" fontId="30" fillId="6" borderId="58" xfId="0" applyFont="1" applyFill="1" applyBorder="1" applyAlignment="1">
      <alignment horizontal="center" vertical="center" wrapText="1"/>
    </xf>
    <xf numFmtId="0" fontId="31" fillId="11" borderId="40" xfId="0" applyFont="1" applyFill="1" applyBorder="1" applyAlignment="1">
      <alignment horizontal="center" vertical="center" wrapText="1"/>
    </xf>
    <xf numFmtId="0" fontId="44" fillId="11" borderId="29" xfId="0" applyFont="1" applyFill="1" applyBorder="1" applyAlignment="1">
      <alignment vertical="center"/>
    </xf>
    <xf numFmtId="0" fontId="30" fillId="9" borderId="13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26" fillId="19" borderId="47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27" fillId="17" borderId="17" xfId="0" applyFont="1" applyFill="1" applyBorder="1" applyAlignment="1">
      <alignment horizontal="center" vertical="center" wrapText="1"/>
    </xf>
    <xf numFmtId="0" fontId="27" fillId="22" borderId="0" xfId="0" applyFont="1" applyFill="1" applyBorder="1" applyAlignment="1">
      <alignment horizontal="center" vertical="center" wrapText="1"/>
    </xf>
    <xf numFmtId="0" fontId="19" fillId="22" borderId="0" xfId="0" applyFont="1" applyFill="1" applyBorder="1" applyAlignment="1">
      <alignment horizontal="center" vertical="center"/>
    </xf>
    <xf numFmtId="0" fontId="19" fillId="22" borderId="4" xfId="0" applyFont="1" applyFill="1" applyBorder="1" applyAlignment="1">
      <alignment horizontal="center" vertical="center"/>
    </xf>
    <xf numFmtId="0" fontId="19" fillId="22" borderId="3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 wrapText="1"/>
    </xf>
    <xf numFmtId="0" fontId="32" fillId="12" borderId="37" xfId="0" applyFont="1" applyFill="1" applyBorder="1" applyAlignment="1">
      <alignment horizontal="center" vertical="center" wrapText="1"/>
    </xf>
    <xf numFmtId="0" fontId="32" fillId="12" borderId="3" xfId="0" applyFont="1" applyFill="1" applyBorder="1" applyAlignment="1">
      <alignment horizontal="center" vertical="center" wrapText="1"/>
    </xf>
    <xf numFmtId="0" fontId="32" fillId="12" borderId="0" xfId="0" applyFont="1" applyFill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0" fontId="32" fillId="12" borderId="50" xfId="0" applyFont="1" applyFill="1" applyBorder="1" applyAlignment="1">
      <alignment horizontal="center" vertical="center" wrapText="1"/>
    </xf>
    <xf numFmtId="0" fontId="32" fillId="12" borderId="33" xfId="0" applyFont="1" applyFill="1" applyBorder="1" applyAlignment="1">
      <alignment horizontal="center" vertical="center" wrapText="1"/>
    </xf>
    <xf numFmtId="0" fontId="32" fillId="12" borderId="51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29" xfId="0" applyFont="1" applyFill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/>
    </xf>
    <xf numFmtId="0" fontId="30" fillId="8" borderId="39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center" vertical="center"/>
    </xf>
    <xf numFmtId="0" fontId="45" fillId="11" borderId="36" xfId="0" applyFont="1" applyFill="1" applyBorder="1" applyAlignment="1">
      <alignment horizontal="center" vertical="center" wrapText="1"/>
    </xf>
    <xf numFmtId="0" fontId="45" fillId="11" borderId="32" xfId="0" applyFont="1" applyFill="1" applyBorder="1" applyAlignment="1">
      <alignment horizontal="center" vertical="center" wrapText="1"/>
    </xf>
    <xf numFmtId="0" fontId="45" fillId="11" borderId="22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28" fillId="25" borderId="3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8" fillId="25" borderId="4" xfId="0" applyFont="1" applyFill="1" applyBorder="1" applyAlignment="1">
      <alignment horizontal="center" vertical="center"/>
    </xf>
    <xf numFmtId="0" fontId="28" fillId="25" borderId="50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28" fillId="25" borderId="51" xfId="0" applyFont="1" applyFill="1" applyBorder="1" applyAlignment="1">
      <alignment horizontal="center" vertical="center"/>
    </xf>
    <xf numFmtId="0" fontId="32" fillId="13" borderId="26" xfId="0" applyFont="1" applyFill="1" applyBorder="1" applyAlignment="1">
      <alignment horizontal="center" vertical="center"/>
    </xf>
    <xf numFmtId="0" fontId="32" fillId="13" borderId="52" xfId="0" applyFont="1" applyFill="1" applyBorder="1" applyAlignment="1">
      <alignment horizontal="center" vertical="center"/>
    </xf>
    <xf numFmtId="0" fontId="32" fillId="13" borderId="35" xfId="0" applyFont="1" applyFill="1" applyBorder="1" applyAlignment="1">
      <alignment horizontal="center" vertical="center"/>
    </xf>
    <xf numFmtId="0" fontId="42" fillId="12" borderId="26" xfId="0" applyFont="1" applyFill="1" applyBorder="1" applyAlignment="1">
      <alignment horizontal="center" vertical="center"/>
    </xf>
    <xf numFmtId="0" fontId="42" fillId="12" borderId="52" xfId="0" applyFont="1" applyFill="1" applyBorder="1" applyAlignment="1">
      <alignment horizontal="center" vertical="center"/>
    </xf>
    <xf numFmtId="0" fontId="42" fillId="12" borderId="3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indent="2"/>
    </xf>
    <xf numFmtId="0" fontId="13" fillId="2" borderId="1" xfId="0" applyFont="1" applyFill="1" applyBorder="1" applyAlignment="1">
      <alignment horizontal="left" indent="2"/>
    </xf>
    <xf numFmtId="0" fontId="13" fillId="2" borderId="37" xfId="0" applyFont="1" applyFill="1" applyBorder="1" applyAlignment="1">
      <alignment horizontal="left" indent="2"/>
    </xf>
    <xf numFmtId="0" fontId="13" fillId="2" borderId="3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left" indent="2"/>
    </xf>
    <xf numFmtId="0" fontId="13" fillId="2" borderId="4" xfId="0" applyFont="1" applyFill="1" applyBorder="1" applyAlignment="1">
      <alignment horizontal="left" indent="2"/>
    </xf>
    <xf numFmtId="0" fontId="14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14" fillId="2" borderId="3" xfId="0" applyFont="1" applyFill="1" applyBorder="1" applyAlignment="1">
      <alignment horizontal="left" vertical="center" indent="2"/>
    </xf>
    <xf numFmtId="0" fontId="27" fillId="2" borderId="3" xfId="0" applyFont="1" applyFill="1" applyBorder="1" applyAlignment="1">
      <alignment horizontal="left" vertical="center" indent="2"/>
    </xf>
    <xf numFmtId="0" fontId="29" fillId="0" borderId="0" xfId="0" applyFont="1" applyAlignment="1">
      <alignment horizontal="left" indent="2"/>
    </xf>
    <xf numFmtId="0" fontId="29" fillId="0" borderId="4" xfId="0" applyFont="1" applyBorder="1" applyAlignment="1">
      <alignment horizontal="left" indent="2"/>
    </xf>
    <xf numFmtId="0" fontId="29" fillId="0" borderId="5" xfId="0" applyFont="1" applyBorder="1" applyAlignment="1">
      <alignment horizontal="left" indent="2"/>
    </xf>
    <xf numFmtId="0" fontId="29" fillId="0" borderId="6" xfId="0" applyFont="1" applyBorder="1" applyAlignment="1">
      <alignment horizontal="left" indent="2"/>
    </xf>
    <xf numFmtId="0" fontId="29" fillId="0" borderId="7" xfId="0" applyFont="1" applyBorder="1" applyAlignment="1">
      <alignment horizontal="left" indent="2"/>
    </xf>
    <xf numFmtId="0" fontId="48" fillId="17" borderId="12" xfId="0" applyFont="1" applyFill="1" applyBorder="1" applyAlignment="1">
      <alignment horizontal="center" vertical="center"/>
    </xf>
    <xf numFmtId="0" fontId="32" fillId="17" borderId="46" xfId="0" applyFont="1" applyFill="1" applyBorder="1" applyAlignment="1">
      <alignment horizontal="center" vertical="center"/>
    </xf>
    <xf numFmtId="0" fontId="32" fillId="17" borderId="59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/>
    </xf>
    <xf numFmtId="0" fontId="30" fillId="8" borderId="43" xfId="0" applyFont="1" applyFill="1" applyBorder="1" applyAlignment="1">
      <alignment horizontal="center" vertical="center" wrapText="1"/>
    </xf>
    <xf numFmtId="0" fontId="48" fillId="17" borderId="13" xfId="0" applyFont="1" applyFill="1" applyBorder="1" applyAlignment="1">
      <alignment horizontal="center" vertical="center"/>
    </xf>
    <xf numFmtId="0" fontId="30" fillId="23" borderId="17" xfId="0" applyFont="1" applyFill="1" applyBorder="1" applyAlignment="1">
      <alignment horizontal="center" vertical="center" wrapText="1"/>
    </xf>
    <xf numFmtId="0" fontId="30" fillId="23" borderId="43" xfId="0" applyFont="1" applyFill="1" applyBorder="1" applyAlignment="1">
      <alignment horizontal="center" vertical="center" wrapText="1"/>
    </xf>
    <xf numFmtId="0" fontId="30" fillId="6" borderId="60" xfId="0" applyFont="1" applyFill="1" applyBorder="1" applyAlignment="1">
      <alignment horizontal="center" vertical="center" wrapText="1"/>
    </xf>
    <xf numFmtId="0" fontId="27" fillId="17" borderId="39" xfId="0" applyFont="1" applyFill="1" applyBorder="1" applyAlignment="1">
      <alignment horizontal="center" vertical="center" wrapText="1"/>
    </xf>
    <xf numFmtId="0" fontId="27" fillId="17" borderId="61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45" fillId="11" borderId="62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5" fillId="11" borderId="63" xfId="0" applyFont="1" applyFill="1" applyBorder="1" applyAlignment="1">
      <alignment horizontal="right" vertical="center"/>
    </xf>
    <xf numFmtId="0" fontId="45" fillId="11" borderId="64" xfId="0" applyFont="1" applyFill="1" applyBorder="1" applyAlignment="1">
      <alignment horizontal="right" vertical="center"/>
    </xf>
    <xf numFmtId="0" fontId="45" fillId="11" borderId="6" xfId="0" applyFont="1" applyFill="1" applyBorder="1" applyAlignment="1">
      <alignment horizontal="right" vertical="center"/>
    </xf>
    <xf numFmtId="0" fontId="45" fillId="11" borderId="65" xfId="0" applyFont="1" applyFill="1" applyBorder="1" applyAlignment="1">
      <alignment horizontal="right" vertical="center"/>
    </xf>
    <xf numFmtId="0" fontId="48" fillId="17" borderId="17" xfId="0" applyFont="1" applyFill="1" applyBorder="1" applyAlignment="1">
      <alignment horizontal="center" vertical="center"/>
    </xf>
    <xf numFmtId="0" fontId="48" fillId="17" borderId="18" xfId="0" applyFont="1" applyFill="1" applyBorder="1" applyAlignment="1">
      <alignment horizontal="center" vertical="center"/>
    </xf>
    <xf numFmtId="0" fontId="48" fillId="17" borderId="43" xfId="0" applyFont="1" applyFill="1" applyBorder="1" applyAlignment="1">
      <alignment horizontal="center" vertical="center"/>
    </xf>
    <xf numFmtId="0" fontId="45" fillId="11" borderId="62" xfId="0" applyFont="1" applyFill="1" applyBorder="1" applyAlignment="1">
      <alignment horizontal="left" vertical="center"/>
    </xf>
    <xf numFmtId="0" fontId="45" fillId="11" borderId="0" xfId="0" applyFont="1" applyFill="1" applyBorder="1" applyAlignment="1">
      <alignment horizontal="left" vertical="center"/>
    </xf>
    <xf numFmtId="0" fontId="45" fillId="11" borderId="4" xfId="0" applyFont="1" applyFill="1" applyBorder="1" applyAlignment="1">
      <alignment horizontal="left" vertical="center"/>
    </xf>
    <xf numFmtId="0" fontId="45" fillId="11" borderId="64" xfId="0" applyFont="1" applyFill="1" applyBorder="1" applyAlignment="1">
      <alignment horizontal="left" vertical="center"/>
    </xf>
    <xf numFmtId="0" fontId="45" fillId="11" borderId="6" xfId="0" applyFont="1" applyFill="1" applyBorder="1" applyAlignment="1">
      <alignment horizontal="left" vertical="center"/>
    </xf>
    <xf numFmtId="0" fontId="45" fillId="11" borderId="7" xfId="0" applyFont="1" applyFill="1" applyBorder="1" applyAlignment="1">
      <alignment horizontal="left" vertical="center"/>
    </xf>
    <xf numFmtId="0" fontId="49" fillId="17" borderId="32" xfId="0" applyFont="1" applyFill="1" applyBorder="1" applyAlignment="1">
      <alignment horizontal="center" vertical="center" wrapText="1"/>
    </xf>
    <xf numFmtId="0" fontId="49" fillId="17" borderId="40" xfId="0" applyFont="1" applyFill="1" applyBorder="1" applyAlignment="1">
      <alignment horizontal="center" vertical="center" wrapText="1"/>
    </xf>
    <xf numFmtId="0" fontId="49" fillId="17" borderId="6" xfId="0" applyFont="1" applyFill="1" applyBorder="1" applyAlignment="1">
      <alignment horizontal="center" vertical="center" wrapText="1"/>
    </xf>
    <xf numFmtId="0" fontId="49" fillId="17" borderId="65" xfId="0" applyFont="1" applyFill="1" applyBorder="1" applyAlignment="1">
      <alignment horizontal="center" vertical="center" wrapText="1"/>
    </xf>
    <xf numFmtId="170" fontId="39" fillId="13" borderId="49" xfId="0" applyNumberFormat="1" applyFont="1" applyFill="1" applyBorder="1" applyAlignment="1">
      <alignment horizontal="center" vertical="center"/>
    </xf>
    <xf numFmtId="170" fontId="39" fillId="13" borderId="43" xfId="0" applyNumberFormat="1" applyFont="1" applyFill="1" applyBorder="1" applyAlignment="1">
      <alignment horizontal="center" vertical="center"/>
    </xf>
    <xf numFmtId="0" fontId="48" fillId="17" borderId="42" xfId="0" applyFont="1" applyFill="1" applyBorder="1" applyAlignment="1">
      <alignment horizontal="center" vertical="center"/>
    </xf>
    <xf numFmtId="0" fontId="30" fillId="23" borderId="66" xfId="0" applyFont="1" applyFill="1" applyBorder="1" applyAlignment="1">
      <alignment horizontal="center" vertical="center" wrapText="1"/>
    </xf>
    <xf numFmtId="0" fontId="30" fillId="5" borderId="29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/>
    </xf>
    <xf numFmtId="0" fontId="19" fillId="0" borderId="68" xfId="0" applyFont="1" applyBorder="1" applyAlignment="1">
      <alignment/>
    </xf>
    <xf numFmtId="0" fontId="30" fillId="18" borderId="29" xfId="0" applyFont="1" applyFill="1" applyBorder="1" applyAlignment="1">
      <alignment horizontal="center" vertical="center" wrapText="1"/>
    </xf>
    <xf numFmtId="0" fontId="39" fillId="2" borderId="36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50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51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39" fillId="28" borderId="16" xfId="0" applyFont="1" applyFill="1" applyBorder="1" applyAlignment="1">
      <alignment horizontal="center" vertical="center" wrapText="1"/>
    </xf>
    <xf numFmtId="0" fontId="39" fillId="28" borderId="17" xfId="0" applyFont="1" applyFill="1" applyBorder="1" applyAlignment="1">
      <alignment horizontal="center" vertical="center" wrapText="1"/>
    </xf>
    <xf numFmtId="0" fontId="39" fillId="28" borderId="18" xfId="0" applyFont="1" applyFill="1" applyBorder="1" applyAlignment="1">
      <alignment horizontal="center" vertical="center" wrapText="1"/>
    </xf>
    <xf numFmtId="0" fontId="49" fillId="17" borderId="27" xfId="0" applyFont="1" applyFill="1" applyBorder="1" applyAlignment="1">
      <alignment horizontal="center" vertical="center" wrapText="1"/>
    </xf>
    <xf numFmtId="0" fontId="48" fillId="0" borderId="38" xfId="0" applyFont="1" applyBorder="1" applyAlignment="1">
      <alignment/>
    </xf>
    <xf numFmtId="0" fontId="27" fillId="17" borderId="11" xfId="0" applyFont="1" applyFill="1" applyBorder="1" applyAlignment="1">
      <alignment horizontal="center" vertical="center"/>
    </xf>
    <xf numFmtId="0" fontId="27" fillId="17" borderId="13" xfId="0" applyFont="1" applyFill="1" applyBorder="1" applyAlignment="1">
      <alignment horizontal="center" vertical="center"/>
    </xf>
    <xf numFmtId="0" fontId="45" fillId="23" borderId="39" xfId="0" applyFont="1" applyFill="1" applyBorder="1" applyAlignment="1">
      <alignment horizontal="center" vertical="center"/>
    </xf>
    <xf numFmtId="0" fontId="45" fillId="23" borderId="17" xfId="0" applyFont="1" applyFill="1" applyBorder="1" applyAlignment="1">
      <alignment horizontal="center" vertical="center"/>
    </xf>
    <xf numFmtId="0" fontId="45" fillId="23" borderId="44" xfId="0" applyFont="1" applyFill="1" applyBorder="1" applyAlignment="1">
      <alignment horizontal="center" vertical="center"/>
    </xf>
    <xf numFmtId="0" fontId="28" fillId="17" borderId="39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/>
    </xf>
    <xf numFmtId="0" fontId="19" fillId="0" borderId="61" xfId="0" applyFont="1" applyBorder="1" applyAlignment="1">
      <alignment/>
    </xf>
    <xf numFmtId="0" fontId="30" fillId="5" borderId="43" xfId="0" applyFont="1" applyFill="1" applyBorder="1" applyAlignment="1">
      <alignment horizontal="center" vertical="center" wrapText="1"/>
    </xf>
    <xf numFmtId="0" fontId="28" fillId="17" borderId="36" xfId="0" applyFont="1" applyFill="1" applyBorder="1" applyAlignment="1">
      <alignment horizontal="center" vertical="center" wrapText="1"/>
    </xf>
    <xf numFmtId="0" fontId="28" fillId="17" borderId="3" xfId="0" applyFont="1" applyFill="1" applyBorder="1" applyAlignment="1">
      <alignment horizontal="center" vertical="center" wrapText="1"/>
    </xf>
    <xf numFmtId="0" fontId="28" fillId="17" borderId="50" xfId="0" applyFont="1" applyFill="1" applyBorder="1" applyAlignment="1">
      <alignment horizontal="center" vertical="center" wrapText="1"/>
    </xf>
    <xf numFmtId="0" fontId="30" fillId="18" borderId="43" xfId="0" applyFont="1" applyFill="1" applyBorder="1" applyAlignment="1">
      <alignment horizontal="center" vertical="center" wrapText="1"/>
    </xf>
    <xf numFmtId="0" fontId="28" fillId="2" borderId="47" xfId="0" applyFont="1" applyFill="1" applyBorder="1" applyAlignment="1">
      <alignment horizontal="center" vertical="center" wrapText="1"/>
    </xf>
    <xf numFmtId="0" fontId="30" fillId="9" borderId="42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0" fontId="27" fillId="28" borderId="36" xfId="0" applyFont="1" applyFill="1" applyBorder="1" applyAlignment="1">
      <alignment horizontal="center" vertical="center" wrapText="1"/>
    </xf>
    <xf numFmtId="0" fontId="27" fillId="28" borderId="50" xfId="0" applyFont="1" applyFill="1" applyBorder="1" applyAlignment="1">
      <alignment horizontal="center" vertical="center" wrapText="1"/>
    </xf>
    <xf numFmtId="0" fontId="28" fillId="14" borderId="47" xfId="0" applyFont="1" applyFill="1" applyBorder="1" applyAlignment="1">
      <alignment horizontal="center" vertical="center" wrapText="1"/>
    </xf>
    <xf numFmtId="0" fontId="28" fillId="27" borderId="47" xfId="0" applyFont="1" applyFill="1" applyBorder="1" applyAlignment="1">
      <alignment horizontal="center" vertical="center" wrapText="1"/>
    </xf>
    <xf numFmtId="0" fontId="28" fillId="22" borderId="8" xfId="0" applyFont="1" applyFill="1" applyBorder="1" applyAlignment="1">
      <alignment horizontal="center" vertical="center" wrapText="1"/>
    </xf>
    <xf numFmtId="0" fontId="28" fillId="22" borderId="3" xfId="0" applyFont="1" applyFill="1" applyBorder="1" applyAlignment="1">
      <alignment horizontal="center" vertical="center" wrapText="1"/>
    </xf>
    <xf numFmtId="0" fontId="28" fillId="22" borderId="50" xfId="0" applyFont="1" applyFill="1" applyBorder="1" applyAlignment="1">
      <alignment horizontal="center" vertical="center" wrapText="1"/>
    </xf>
    <xf numFmtId="0" fontId="28" fillId="21" borderId="8" xfId="0" applyFont="1" applyFill="1" applyBorder="1" applyAlignment="1">
      <alignment horizontal="center" vertical="center" wrapText="1"/>
    </xf>
    <xf numFmtId="0" fontId="28" fillId="21" borderId="1" xfId="0" applyFont="1" applyFill="1" applyBorder="1" applyAlignment="1">
      <alignment horizontal="center" vertical="center" wrapText="1"/>
    </xf>
    <xf numFmtId="0" fontId="28" fillId="21" borderId="37" xfId="0" applyFont="1" applyFill="1" applyBorder="1" applyAlignment="1">
      <alignment horizontal="center" vertical="center" wrapText="1"/>
    </xf>
    <xf numFmtId="0" fontId="28" fillId="21" borderId="3" xfId="0" applyFont="1" applyFill="1" applyBorder="1" applyAlignment="1">
      <alignment horizontal="center" vertical="center" wrapText="1"/>
    </xf>
    <xf numFmtId="0" fontId="28" fillId="21" borderId="0" xfId="0" applyFont="1" applyFill="1" applyBorder="1" applyAlignment="1">
      <alignment horizontal="center" vertical="center" wrapText="1"/>
    </xf>
    <xf numFmtId="0" fontId="28" fillId="21" borderId="4" xfId="0" applyFont="1" applyFill="1" applyBorder="1" applyAlignment="1">
      <alignment horizontal="center" vertical="center" wrapText="1"/>
    </xf>
    <xf numFmtId="0" fontId="41" fillId="21" borderId="16" xfId="0" applyFont="1" applyFill="1" applyBorder="1" applyAlignment="1">
      <alignment horizontal="center" vertical="center" wrapText="1"/>
    </xf>
    <xf numFmtId="0" fontId="41" fillId="21" borderId="41" xfId="0" applyFont="1" applyFill="1" applyBorder="1" applyAlignment="1">
      <alignment horizontal="center" vertical="center" wrapText="1"/>
    </xf>
    <xf numFmtId="0" fontId="28" fillId="17" borderId="46" xfId="0" applyFont="1" applyFill="1" applyBorder="1" applyAlignment="1">
      <alignment horizontal="center" vertical="center" wrapText="1"/>
    </xf>
    <xf numFmtId="0" fontId="28" fillId="17" borderId="47" xfId="0" applyFont="1" applyFill="1" applyBorder="1" applyAlignment="1">
      <alignment horizontal="center" vertical="center" wrapText="1"/>
    </xf>
    <xf numFmtId="0" fontId="30" fillId="0" borderId="57" xfId="0" applyFont="1" applyBorder="1" applyAlignment="1">
      <alignment/>
    </xf>
    <xf numFmtId="0" fontId="30" fillId="0" borderId="55" xfId="0" applyFont="1" applyBorder="1" applyAlignment="1">
      <alignment/>
    </xf>
    <xf numFmtId="0" fontId="30" fillId="8" borderId="40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/>
    </xf>
    <xf numFmtId="0" fontId="19" fillId="0" borderId="65" xfId="0" applyFont="1" applyBorder="1" applyAlignment="1">
      <alignment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39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8" fillId="22" borderId="57" xfId="0" applyFont="1" applyFill="1" applyBorder="1" applyAlignment="1">
      <alignment horizontal="center" vertical="center" wrapText="1"/>
    </xf>
    <xf numFmtId="0" fontId="28" fillId="22" borderId="63" xfId="0" applyFont="1" applyFill="1" applyBorder="1" applyAlignment="1">
      <alignment horizontal="center" vertical="center" wrapText="1"/>
    </xf>
    <xf numFmtId="0" fontId="28" fillId="22" borderId="67" xfId="0" applyFont="1" applyFill="1" applyBorder="1" applyAlignment="1">
      <alignment horizontal="center" vertical="center" wrapText="1"/>
    </xf>
    <xf numFmtId="0" fontId="28" fillId="22" borderId="69" xfId="0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center" wrapText="1"/>
    </xf>
    <xf numFmtId="0" fontId="45" fillId="4" borderId="62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left" vertical="center"/>
    </xf>
    <xf numFmtId="0" fontId="45" fillId="4" borderId="63" xfId="0" applyFont="1" applyFill="1" applyBorder="1" applyAlignment="1">
      <alignment horizontal="left" vertical="center"/>
    </xf>
    <xf numFmtId="0" fontId="45" fillId="4" borderId="64" xfId="0" applyFont="1" applyFill="1" applyBorder="1" applyAlignment="1">
      <alignment horizontal="left" vertical="center"/>
    </xf>
    <xf numFmtId="0" fontId="45" fillId="4" borderId="6" xfId="0" applyFont="1" applyFill="1" applyBorder="1" applyAlignment="1">
      <alignment horizontal="left" vertical="center"/>
    </xf>
    <xf numFmtId="0" fontId="45" fillId="4" borderId="65" xfId="0" applyFont="1" applyFill="1" applyBorder="1" applyAlignment="1">
      <alignment horizontal="left" vertical="center"/>
    </xf>
    <xf numFmtId="0" fontId="39" fillId="12" borderId="59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39" fillId="3" borderId="39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39" fillId="3" borderId="44" xfId="0" applyFont="1" applyFill="1" applyBorder="1" applyAlignment="1">
      <alignment horizontal="center" vertical="center"/>
    </xf>
    <xf numFmtId="0" fontId="47" fillId="11" borderId="39" xfId="0" applyFont="1" applyFill="1" applyBorder="1" applyAlignment="1">
      <alignment horizontal="center" vertical="center"/>
    </xf>
    <xf numFmtId="0" fontId="47" fillId="11" borderId="17" xfId="0" applyFont="1" applyFill="1" applyBorder="1" applyAlignment="1">
      <alignment horizontal="center" vertical="center"/>
    </xf>
    <xf numFmtId="0" fontId="47" fillId="11" borderId="44" xfId="0" applyFont="1" applyFill="1" applyBorder="1" applyAlignment="1">
      <alignment horizontal="center" vertical="center"/>
    </xf>
    <xf numFmtId="0" fontId="39" fillId="21" borderId="39" xfId="0" applyFont="1" applyFill="1" applyBorder="1" applyAlignment="1">
      <alignment horizontal="center" vertical="center"/>
    </xf>
    <xf numFmtId="0" fontId="39" fillId="21" borderId="17" xfId="0" applyFont="1" applyFill="1" applyBorder="1" applyAlignment="1">
      <alignment horizontal="center" vertical="center"/>
    </xf>
    <xf numFmtId="0" fontId="39" fillId="21" borderId="44" xfId="0" applyFont="1" applyFill="1" applyBorder="1" applyAlignment="1">
      <alignment horizontal="center" vertical="center"/>
    </xf>
    <xf numFmtId="0" fontId="39" fillId="14" borderId="39" xfId="0" applyFont="1" applyFill="1" applyBorder="1" applyAlignment="1">
      <alignment horizontal="center" vertical="center"/>
    </xf>
    <xf numFmtId="0" fontId="39" fillId="14" borderId="17" xfId="0" applyFont="1" applyFill="1" applyBorder="1" applyAlignment="1">
      <alignment horizontal="center" vertical="center"/>
    </xf>
    <xf numFmtId="0" fontId="39" fillId="14" borderId="44" xfId="0" applyFont="1" applyFill="1" applyBorder="1" applyAlignment="1">
      <alignment horizontal="center" vertical="center"/>
    </xf>
    <xf numFmtId="0" fontId="45" fillId="5" borderId="39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center"/>
    </xf>
    <xf numFmtId="0" fontId="45" fillId="5" borderId="44" xfId="0" applyFont="1" applyFill="1" applyBorder="1" applyAlignment="1">
      <alignment horizontal="center" vertical="center"/>
    </xf>
    <xf numFmtId="170" fontId="39" fillId="13" borderId="68" xfId="0" applyNumberFormat="1" applyFont="1" applyFill="1" applyBorder="1" applyAlignment="1">
      <alignment horizontal="center" vertical="center"/>
    </xf>
    <xf numFmtId="0" fontId="45" fillId="4" borderId="3" xfId="0" applyFont="1" applyFill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5" xfId="0" applyFont="1" applyBorder="1" applyAlignment="1">
      <alignment/>
    </xf>
    <xf numFmtId="0" fontId="40" fillId="0" borderId="6" xfId="0" applyFont="1" applyBorder="1" applyAlignment="1">
      <alignment/>
    </xf>
    <xf numFmtId="0" fontId="40" fillId="0" borderId="65" xfId="0" applyFont="1" applyBorder="1" applyAlignment="1">
      <alignment/>
    </xf>
    <xf numFmtId="0" fontId="45" fillId="8" borderId="39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  <xf numFmtId="0" fontId="45" fillId="8" borderId="44" xfId="0" applyFont="1" applyFill="1" applyBorder="1" applyAlignment="1">
      <alignment horizontal="center" vertical="center"/>
    </xf>
    <xf numFmtId="0" fontId="45" fillId="20" borderId="39" xfId="0" applyFont="1" applyFill="1" applyBorder="1" applyAlignment="1">
      <alignment horizontal="center" vertical="center"/>
    </xf>
    <xf numFmtId="0" fontId="45" fillId="20" borderId="17" xfId="0" applyFont="1" applyFill="1" applyBorder="1" applyAlignment="1">
      <alignment horizontal="center" vertical="center"/>
    </xf>
    <xf numFmtId="0" fontId="45" fillId="20" borderId="44" xfId="0" applyFont="1" applyFill="1" applyBorder="1" applyAlignment="1">
      <alignment horizontal="center" vertical="center"/>
    </xf>
    <xf numFmtId="0" fontId="39" fillId="17" borderId="39" xfId="0" applyFont="1" applyFill="1" applyBorder="1" applyAlignment="1">
      <alignment horizontal="center" vertical="center"/>
    </xf>
    <xf numFmtId="0" fontId="39" fillId="17" borderId="17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center"/>
    </xf>
    <xf numFmtId="0" fontId="39" fillId="25" borderId="38" xfId="0" applyFont="1" applyFill="1" applyBorder="1" applyAlignment="1">
      <alignment horizontal="center" vertical="center"/>
    </xf>
    <xf numFmtId="0" fontId="39" fillId="25" borderId="12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9" fillId="27" borderId="41" xfId="0" applyFont="1" applyFill="1" applyBorder="1" applyAlignment="1">
      <alignment horizontal="center" vertical="center"/>
    </xf>
    <xf numFmtId="0" fontId="39" fillId="27" borderId="61" xfId="0" applyFont="1" applyFill="1" applyBorder="1" applyAlignment="1">
      <alignment horizontal="center" vertical="center"/>
    </xf>
    <xf numFmtId="0" fontId="39" fillId="27" borderId="43" xfId="0" applyFont="1" applyFill="1" applyBorder="1" applyAlignment="1">
      <alignment horizontal="center" vertical="center"/>
    </xf>
    <xf numFmtId="0" fontId="39" fillId="27" borderId="42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 vertical="center"/>
    </xf>
    <xf numFmtId="0" fontId="45" fillId="26" borderId="17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18" borderId="34" xfId="0" applyFont="1" applyFill="1" applyBorder="1" applyAlignment="1">
      <alignment horizontal="center" vertical="center"/>
    </xf>
    <xf numFmtId="0" fontId="39" fillId="16" borderId="39" xfId="0" applyFont="1" applyFill="1" applyBorder="1" applyAlignment="1">
      <alignment horizontal="center" vertical="center"/>
    </xf>
    <xf numFmtId="0" fontId="39" fillId="16" borderId="17" xfId="0" applyFont="1" applyFill="1" applyBorder="1" applyAlignment="1">
      <alignment horizontal="center" vertical="center"/>
    </xf>
    <xf numFmtId="0" fontId="39" fillId="16" borderId="44" xfId="0" applyFont="1" applyFill="1" applyBorder="1" applyAlignment="1">
      <alignment horizontal="center" vertical="center"/>
    </xf>
    <xf numFmtId="0" fontId="45" fillId="9" borderId="39" xfId="0" applyFont="1" applyFill="1" applyBorder="1" applyAlignment="1">
      <alignment horizontal="center" vertical="center"/>
    </xf>
    <xf numFmtId="0" fontId="45" fillId="9" borderId="17" xfId="0" applyFont="1" applyFill="1" applyBorder="1" applyAlignment="1">
      <alignment horizontal="center" vertical="center"/>
    </xf>
    <xf numFmtId="0" fontId="45" fillId="9" borderId="44" xfId="0" applyFont="1" applyFill="1" applyBorder="1" applyAlignment="1">
      <alignment horizontal="center" vertical="center"/>
    </xf>
    <xf numFmtId="0" fontId="39" fillId="10" borderId="61" xfId="0" applyFont="1" applyFill="1" applyBorder="1" applyAlignment="1">
      <alignment horizontal="center" vertical="center"/>
    </xf>
    <xf numFmtId="0" fontId="39" fillId="10" borderId="43" xfId="0" applyFont="1" applyFill="1" applyBorder="1" applyAlignment="1">
      <alignment horizontal="center" vertical="center"/>
    </xf>
    <xf numFmtId="0" fontId="39" fillId="10" borderId="70" xfId="0" applyFont="1" applyFill="1" applyBorder="1" applyAlignment="1">
      <alignment horizontal="center" vertical="center"/>
    </xf>
    <xf numFmtId="0" fontId="45" fillId="6" borderId="39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45" fillId="6" borderId="44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9" borderId="0" xfId="0" applyFont="1" applyFill="1" applyAlignment="1">
      <alignment horizontal="center"/>
    </xf>
    <xf numFmtId="164" fontId="16" fillId="11" borderId="0" xfId="22" applyFont="1" applyFill="1" applyBorder="1" applyAlignment="1">
      <alignment horizontal="center" vertical="center"/>
      <protection/>
    </xf>
    <xf numFmtId="164" fontId="16" fillId="11" borderId="0" xfId="22" applyFont="1" applyFill="1" applyBorder="1" applyAlignment="1" quotePrefix="1">
      <alignment horizontal="center" vertical="center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25"/>
          <c:y val="0.044"/>
          <c:w val="0.931"/>
          <c:h val="0.7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>
                <c:ptCount val="16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Wireless Access Vehicular Environment (formely DSRC) Study Group</c:v>
                </c:pt>
                <c:pt idx="15">
                  <c:v>802.11/15/18/19/20 New Members Orientation Mtg.</c:v>
                </c:pt>
              </c:strCache>
            </c:strRef>
          </c:cat>
          <c:val>
            <c:numRef>
              <c:f>'802.11 WLAN Graphic'!$G$68:$G$84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>
                <c:ptCount val="16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Wireless Access Vehicular Environment (formely DSRC) Study Group</c:v>
                </c:pt>
                <c:pt idx="15">
                  <c:v>802.11/15/18/19/20 New Members Orientation Mtg.</c:v>
                </c:pt>
              </c:strCache>
            </c:strRef>
          </c:cat>
          <c:val>
            <c:numRef>
              <c:f>'802.11 WLAN Graphic'!$H$68:$H$84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>
                <c:ptCount val="16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Wireless Access Vehicular Environment (formely DSRC) Study Group</c:v>
                </c:pt>
                <c:pt idx="15">
                  <c:v>802.11/15/18/19/20 New Members Orientation Mtg.</c:v>
                </c:pt>
              </c:strCache>
            </c:strRef>
          </c:cat>
          <c:val>
            <c:numRef>
              <c:f>'802.11 WLAN Graphic'!$I$68:$I$84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>
                <c:ptCount val="16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Wireless Access Vehicular Environment (formely DSRC) Study Group</c:v>
                </c:pt>
                <c:pt idx="15">
                  <c:v>802.11/15/18/19/20 New Members Orientation Mtg.</c:v>
                </c:pt>
              </c:strCache>
            </c:strRef>
          </c:cat>
          <c:val>
            <c:numRef>
              <c:f>'802.11 WLAN Graphic'!$J$68:$J$84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>
                <c:ptCount val="16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Wireless Access Vehicular Environment (formely DSRC) Study Group</c:v>
                </c:pt>
                <c:pt idx="15">
                  <c:v>802.11/15/18/19/20 New Members Orientation Mtg.</c:v>
                </c:pt>
              </c:strCache>
            </c:strRef>
          </c:cat>
          <c:val>
            <c:numRef>
              <c:f>'802.11 WLAN Graphic'!$M$68:$M$84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>
                <c:ptCount val="16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Wireless Access Vehicular Environment (formely DSRC) Study Group</c:v>
                </c:pt>
                <c:pt idx="15">
                  <c:v>802.11/15/18/19/20 New Members Orientation Mtg.</c:v>
                </c:pt>
              </c:strCache>
            </c:strRef>
          </c:cat>
          <c:val>
            <c:numRef>
              <c:f>'802.11 WLAN Graphic'!$N$68:$N$84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>
                <c:ptCount val="16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Wireless Access Vehicular Environment (formely DSRC) Study Group</c:v>
                </c:pt>
                <c:pt idx="15">
                  <c:v>802.11/15/18/19/20 New Members Orientation Mtg.</c:v>
                </c:pt>
              </c:strCache>
            </c:strRef>
          </c:cat>
          <c:val>
            <c:numRef>
              <c:f>'802.11 WLAN Graphic'!$Q$68:$Q$84</c:f>
              <c:numCache>
                <c:ptCount val="16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12</c:v>
                </c:pt>
                <c:pt idx="8">
                  <c:v>24</c:v>
                </c:pt>
                <c:pt idx="9">
                  <c:v>12</c:v>
                </c:pt>
                <c:pt idx="10">
                  <c:v>22</c:v>
                </c:pt>
                <c:pt idx="11">
                  <c:v>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>
                <c:ptCount val="16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Wireless Access Vehicular Environment (formely DSRC) Study Group</c:v>
                </c:pt>
                <c:pt idx="15">
                  <c:v>802.11/15/18/19/20 New Members Orientation Mtg.</c:v>
                </c:pt>
              </c:strCache>
            </c:strRef>
          </c:cat>
          <c:val>
            <c:numRef>
              <c:f>'802.11 WLAN Graphic'!$R$68:$R$84</c:f>
              <c:numCache>
                <c:ptCount val="16"/>
                <c:pt idx="0">
                  <c:v>0.03592814371257484</c:v>
                </c:pt>
                <c:pt idx="1">
                  <c:v>0.011976047904191616</c:v>
                </c:pt>
                <c:pt idx="2">
                  <c:v>0.020958083832335335</c:v>
                </c:pt>
                <c:pt idx="3">
                  <c:v>0.005988023952095808</c:v>
                </c:pt>
                <c:pt idx="4">
                  <c:v>0.008982035928143712</c:v>
                </c:pt>
                <c:pt idx="5">
                  <c:v>0.1317365269461078</c:v>
                </c:pt>
                <c:pt idx="6">
                  <c:v>0.1437125748502994</c:v>
                </c:pt>
                <c:pt idx="7">
                  <c:v>0.0718562874251497</c:v>
                </c:pt>
                <c:pt idx="8">
                  <c:v>0.1437125748502994</c:v>
                </c:pt>
                <c:pt idx="9">
                  <c:v>0.0718562874251497</c:v>
                </c:pt>
                <c:pt idx="10">
                  <c:v>0.1317365269461078</c:v>
                </c:pt>
                <c:pt idx="11">
                  <c:v>0.011976047904191616</c:v>
                </c:pt>
                <c:pt idx="12">
                  <c:v>0.059880239520958084</c:v>
                </c:pt>
                <c:pt idx="13">
                  <c:v>0.0718562874251497</c:v>
                </c:pt>
                <c:pt idx="14">
                  <c:v>0.0718562874251497</c:v>
                </c:pt>
                <c:pt idx="15">
                  <c:v>0.005988023952095808</c:v>
                </c:pt>
              </c:numCache>
            </c:numRef>
          </c:val>
        </c:ser>
        <c:axId val="40200598"/>
        <c:axId val="26261063"/>
      </c:barChart>
      <c:catAx>
        <c:axId val="4020059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auto val="1"/>
        <c:lblOffset val="100"/>
        <c:noMultiLvlLbl val="0"/>
      </c:catAx>
      <c:valAx>
        <c:axId val="262610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13</xdr:row>
      <xdr:rowOff>114300</xdr:rowOff>
    </xdr:from>
    <xdr:to>
      <xdr:col>10</xdr:col>
      <xdr:colOff>485775</xdr:colOff>
      <xdr:row>28</xdr:row>
      <xdr:rowOff>19050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238375"/>
          <a:ext cx="2333625" cy="23336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Session of the IEEE 802.11n TG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4</xdr:col>
      <xdr:colOff>190500</xdr:colOff>
      <xdr:row>10</xdr:row>
      <xdr:rowOff>0</xdr:rowOff>
    </xdr:from>
    <xdr:to>
      <xdr:col>13</xdr:col>
      <xdr:colOff>438150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1962150" y="1638300"/>
          <a:ext cx="57340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November 10th-13th, 2003, Albuquerque, New Mexico, USA</a:t>
          </a:r>
        </a:p>
      </xdr:txBody>
    </xdr:sp>
    <xdr:clientData/>
  </xdr:twoCellAnchor>
  <xdr:twoCellAnchor>
    <xdr:from>
      <xdr:col>7</xdr:col>
      <xdr:colOff>247650</xdr:colOff>
      <xdr:row>29</xdr:row>
      <xdr:rowOff>66675</xdr:rowOff>
    </xdr:from>
    <xdr:to>
      <xdr:col>10</xdr:col>
      <xdr:colOff>266700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4810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Matthew B. Shoemake, Chairperson
m.b.shoemake@ieee.org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2276475</xdr:colOff>
      <xdr:row>3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480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60</xdr:row>
      <xdr:rowOff>0</xdr:rowOff>
    </xdr:from>
    <xdr:to>
      <xdr:col>9</xdr:col>
      <xdr:colOff>0</xdr:colOff>
      <xdr:row>61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744325" y="1557337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27</xdr:col>
      <xdr:colOff>952500</xdr:colOff>
      <xdr:row>203</xdr:row>
      <xdr:rowOff>123825</xdr:rowOff>
    </xdr:to>
    <xdr:graphicFrame>
      <xdr:nvGraphicFramePr>
        <xdr:cNvPr id="3" name="Chart 3"/>
        <xdr:cNvGraphicFramePr/>
      </xdr:nvGraphicFramePr>
      <xdr:xfrm>
        <a:off x="2657475" y="26003250"/>
        <a:ext cx="31442025" cy="2267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9</xdr:col>
      <xdr:colOff>0</xdr:colOff>
      <xdr:row>89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744325" y="24631650"/>
          <a:ext cx="11144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15573375"/>
          <a:ext cx="12344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30</xdr:col>
      <xdr:colOff>38100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>
          <a:off x="13849350" y="4514850"/>
          <a:ext cx="22679025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7" name="Line 7"/>
        <xdr:cNvSpPr>
          <a:spLocks/>
        </xdr:cNvSpPr>
      </xdr:nvSpPr>
      <xdr:spPr>
        <a:xfrm>
          <a:off x="30861000" y="8277225"/>
          <a:ext cx="56102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36490275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>
          <a:off x="30918150" y="8324850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286625" y="9039225"/>
          <a:ext cx="0" cy="6534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11" name="AutoShape 11"/>
        <xdr:cNvSpPr>
          <a:spLocks/>
        </xdr:cNvSpPr>
      </xdr:nvSpPr>
      <xdr:spPr>
        <a:xfrm>
          <a:off x="32327850" y="1374457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9</xdr:col>
      <xdr:colOff>1066800</xdr:colOff>
      <xdr:row>10</xdr:row>
      <xdr:rowOff>38100</xdr:rowOff>
    </xdr:from>
    <xdr:to>
      <xdr:col>9</xdr:col>
      <xdr:colOff>1076325</xdr:colOff>
      <xdr:row>22</xdr:row>
      <xdr:rowOff>76200</xdr:rowOff>
    </xdr:to>
    <xdr:sp>
      <xdr:nvSpPr>
        <xdr:cNvPr id="12" name="Line 12"/>
        <xdr:cNvSpPr>
          <a:spLocks/>
        </xdr:cNvSpPr>
      </xdr:nvSpPr>
      <xdr:spPr>
        <a:xfrm flipH="1" flipV="1">
          <a:off x="13925550" y="4552950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19526250" y="12906375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25</xdr:col>
      <xdr:colOff>38100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>
          <a:off x="25241250" y="15573375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>
          <a:off x="19526250" y="12877800"/>
          <a:ext cx="9525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1095375</xdr:colOff>
      <xdr:row>31</xdr:row>
      <xdr:rowOff>342900</xdr:rowOff>
    </xdr:from>
    <xdr:to>
      <xdr:col>20</xdr:col>
      <xdr:colOff>9525</xdr:colOff>
      <xdr:row>64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25212675" y="12868275"/>
          <a:ext cx="28575" cy="2724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22</xdr:row>
      <xdr:rowOff>0</xdr:rowOff>
    </xdr:from>
    <xdr:to>
      <xdr:col>10</xdr:col>
      <xdr:colOff>38100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239000" y="9096375"/>
          <a:ext cx="67722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1028700</xdr:colOff>
      <xdr:row>64</xdr:row>
      <xdr:rowOff>0</xdr:rowOff>
    </xdr:from>
    <xdr:to>
      <xdr:col>25</xdr:col>
      <xdr:colOff>66675</xdr:colOff>
      <xdr:row>64</xdr:row>
      <xdr:rowOff>0</xdr:rowOff>
    </xdr:to>
    <xdr:sp>
      <xdr:nvSpPr>
        <xdr:cNvPr id="18" name="Line 18"/>
        <xdr:cNvSpPr>
          <a:spLocks/>
        </xdr:cNvSpPr>
      </xdr:nvSpPr>
      <xdr:spPr>
        <a:xfrm>
          <a:off x="25146000" y="15573375"/>
          <a:ext cx="58388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64</xdr:row>
      <xdr:rowOff>0</xdr:rowOff>
    </xdr:from>
    <xdr:to>
      <xdr:col>15</xdr:col>
      <xdr:colOff>76200</xdr:colOff>
      <xdr:row>64</xdr:row>
      <xdr:rowOff>0</xdr:rowOff>
    </xdr:to>
    <xdr:sp>
      <xdr:nvSpPr>
        <xdr:cNvPr id="19" name="Line 19"/>
        <xdr:cNvSpPr>
          <a:spLocks/>
        </xdr:cNvSpPr>
      </xdr:nvSpPr>
      <xdr:spPr>
        <a:xfrm>
          <a:off x="7200900" y="15573375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tthew%20B.%20Shoemake\Desktop\11-03-805sjk1-W-tgn%20agenda%20ad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CAC Information"/>
      <sheetName val="802.11 WLAN Graphic"/>
      <sheetName val="Joint 11-15-18-20 Mtg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ly DSRC) SG Agenda"/>
    </sheetNames>
    <sheetDataSet>
      <sheetData sheetId="0">
        <row r="3">
          <cell r="C3" t="str">
            <v>PLENARY</v>
          </cell>
        </row>
        <row r="4">
          <cell r="C4" t="str">
            <v>sjk1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C3:P25"/>
  <sheetViews>
    <sheetView showGridLines="0" zoomScale="97" zoomScaleNormal="97" workbookViewId="0" topLeftCell="A1">
      <selection activeCell="C4" sqref="C4:C7"/>
    </sheetView>
  </sheetViews>
  <sheetFormatPr defaultColWidth="9.140625" defaultRowHeight="12.75"/>
  <cols>
    <col min="1" max="1" width="1.7109375" style="242" customWidth="1"/>
    <col min="2" max="2" width="9.28125" style="242" customWidth="1"/>
    <col min="3" max="3" width="9.57421875" style="242" customWidth="1"/>
    <col min="4" max="4" width="6.00390625" style="242" customWidth="1"/>
    <col min="5" max="13" width="9.140625" style="242" customWidth="1"/>
    <col min="14" max="14" width="15.140625" style="242" customWidth="1"/>
    <col min="15" max="15" width="9.57421875" style="242" customWidth="1"/>
    <col min="16" max="16384" width="9.140625" style="242" customWidth="1"/>
  </cols>
  <sheetData>
    <row r="1" ht="6" customHeight="1"/>
    <row r="2" ht="11.25" customHeight="1" thickBot="1"/>
    <row r="3" spans="3:16" ht="17.25" customHeight="1" thickBot="1">
      <c r="C3" s="4" t="s">
        <v>167</v>
      </c>
      <c r="O3" s="110" t="str">
        <f>$C$3</f>
        <v>PLENARY</v>
      </c>
      <c r="P3" s="243"/>
    </row>
    <row r="4" spans="3:16" ht="12.75" customHeight="1">
      <c r="C4" s="502" t="s">
        <v>183</v>
      </c>
      <c r="O4" s="502" t="str">
        <f>$C$4</f>
        <v>R1</v>
      </c>
      <c r="P4" s="244"/>
    </row>
    <row r="5" spans="3:15" ht="12.75" customHeight="1">
      <c r="C5" s="503"/>
      <c r="O5" s="503"/>
    </row>
    <row r="6" spans="3:15" ht="12.75" customHeight="1">
      <c r="C6" s="503"/>
      <c r="O6" s="503"/>
    </row>
    <row r="7" spans="3:15" ht="12.75" customHeight="1" thickBot="1">
      <c r="C7" s="504"/>
      <c r="O7" s="504"/>
    </row>
    <row r="8" ht="18" customHeight="1"/>
    <row r="14" ht="12.75"/>
    <row r="15" ht="12.75"/>
    <row r="16" ht="12.75"/>
    <row r="17" ht="12.75">
      <c r="O17" s="505"/>
    </row>
    <row r="18" ht="12.75">
      <c r="O18" s="505"/>
    </row>
    <row r="19" ht="12.75">
      <c r="O19" s="505"/>
    </row>
    <row r="20" ht="12.75"/>
    <row r="21" ht="12.75"/>
    <row r="22" ht="12.75"/>
    <row r="23" ht="12.75">
      <c r="O23" s="505"/>
    </row>
    <row r="24" ht="12.75">
      <c r="O24" s="505"/>
    </row>
    <row r="25" ht="12.75">
      <c r="O25" s="505"/>
    </row>
    <row r="26" ht="12.75"/>
    <row r="27" ht="12.75"/>
    <row r="28" ht="12.75"/>
  </sheetData>
  <mergeCells count="4"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205"/>
  <sheetViews>
    <sheetView showGridLines="0" zoomScale="26" zoomScaleNormal="26" zoomScaleSheetLayoutView="25" workbookViewId="0" topLeftCell="A1">
      <selection activeCell="AF76" sqref="AF76"/>
    </sheetView>
  </sheetViews>
  <sheetFormatPr defaultColWidth="9.140625" defaultRowHeight="12.75"/>
  <cols>
    <col min="1" max="1" width="3.8515625" style="7" customWidth="1"/>
    <col min="2" max="2" width="36.00390625" style="8" customWidth="1"/>
    <col min="3" max="3" width="52.7109375" style="8" customWidth="1"/>
    <col min="4" max="17" width="16.7109375" style="8" customWidth="1"/>
    <col min="18" max="18" width="18.421875" style="8" customWidth="1"/>
    <col min="19" max="22" width="16.7109375" style="8" customWidth="1"/>
    <col min="23" max="23" width="18.421875" style="8" customWidth="1"/>
    <col min="24" max="30" width="16.7109375" style="8" customWidth="1"/>
    <col min="31" max="31" width="18.421875" style="20" customWidth="1"/>
    <col min="32" max="32" width="19.140625" style="25" customWidth="1"/>
    <col min="33" max="33" width="14.00390625" style="8" bestFit="1" customWidth="1"/>
    <col min="34" max="34" width="9.140625" style="8" customWidth="1"/>
    <col min="35" max="35" width="16.8515625" style="8" bestFit="1" customWidth="1"/>
    <col min="36" max="16384" width="9.140625" style="8" customWidth="1"/>
  </cols>
  <sheetData>
    <row r="1" spans="3:32" s="1" customFormat="1" ht="21.75" customHeight="1" thickBot="1">
      <c r="C1" s="240"/>
      <c r="AF1" s="21"/>
    </row>
    <row r="2" spans="2:32" s="1" customFormat="1" ht="29.25" customHeight="1">
      <c r="B2" s="681"/>
      <c r="C2" s="687" t="s">
        <v>132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9"/>
      <c r="AE2" s="12"/>
      <c r="AF2" s="21"/>
    </row>
    <row r="3" spans="2:32" s="1" customFormat="1" ht="29.25" customHeight="1">
      <c r="B3" s="682"/>
      <c r="C3" s="690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2"/>
      <c r="AE3" s="12"/>
      <c r="AF3" s="21"/>
    </row>
    <row r="4" spans="2:32" s="1" customFormat="1" ht="63" customHeight="1" thickBot="1">
      <c r="B4" s="683"/>
      <c r="C4" s="693" t="s">
        <v>133</v>
      </c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5"/>
      <c r="AE4" s="12"/>
      <c r="AF4" s="21"/>
    </row>
    <row r="5" spans="2:32" s="1" customFormat="1" ht="38.25" customHeight="1" thickBot="1">
      <c r="B5" s="241" t="str">
        <f>'[1]802.11 Cover'!$C$3</f>
        <v>PLENARY</v>
      </c>
      <c r="C5" s="696" t="s">
        <v>134</v>
      </c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5"/>
      <c r="AE5" s="12"/>
      <c r="AF5" s="21"/>
    </row>
    <row r="6" spans="2:32" s="1" customFormat="1" ht="27.75" customHeight="1">
      <c r="B6" s="684" t="str">
        <f>'[1]802.11 Cover'!$C$4</f>
        <v>sjk1</v>
      </c>
      <c r="C6" s="697" t="s">
        <v>29</v>
      </c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9"/>
      <c r="AE6" s="12"/>
      <c r="AF6" s="21"/>
    </row>
    <row r="7" spans="2:32" s="1" customFormat="1" ht="38.25" customHeight="1" thickBot="1">
      <c r="B7" s="685"/>
      <c r="C7" s="700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2"/>
      <c r="AE7" s="13"/>
      <c r="AF7" s="21"/>
    </row>
    <row r="8" spans="1:31" s="297" customFormat="1" ht="48" customHeight="1" thickBot="1">
      <c r="A8" s="295"/>
      <c r="B8" s="686"/>
      <c r="C8" s="296" t="s">
        <v>80</v>
      </c>
      <c r="D8" s="603" t="s">
        <v>81</v>
      </c>
      <c r="E8" s="604"/>
      <c r="F8" s="604"/>
      <c r="G8" s="604"/>
      <c r="H8" s="604"/>
      <c r="I8" s="605"/>
      <c r="J8" s="603" t="s">
        <v>82</v>
      </c>
      <c r="K8" s="604"/>
      <c r="L8" s="604"/>
      <c r="M8" s="604"/>
      <c r="N8" s="604"/>
      <c r="O8" s="605"/>
      <c r="P8" s="593" t="s">
        <v>83</v>
      </c>
      <c r="Q8" s="594"/>
      <c r="R8" s="595"/>
      <c r="S8" s="595"/>
      <c r="T8" s="596"/>
      <c r="U8" s="593" t="s">
        <v>84</v>
      </c>
      <c r="V8" s="594"/>
      <c r="W8" s="594"/>
      <c r="X8" s="594"/>
      <c r="Y8" s="594"/>
      <c r="Z8" s="593" t="s">
        <v>85</v>
      </c>
      <c r="AA8" s="594"/>
      <c r="AB8" s="595"/>
      <c r="AC8" s="595"/>
      <c r="AD8" s="596"/>
      <c r="AE8" s="14"/>
    </row>
    <row r="9" spans="1:32" s="10" customFormat="1" ht="30" customHeight="1">
      <c r="A9" s="9"/>
      <c r="B9" s="586" t="s">
        <v>45</v>
      </c>
      <c r="C9" s="621"/>
      <c r="D9" s="606"/>
      <c r="E9" s="607"/>
      <c r="F9" s="607"/>
      <c r="G9" s="608"/>
      <c r="H9" s="608"/>
      <c r="I9" s="609"/>
      <c r="J9" s="778"/>
      <c r="K9" s="781" t="s">
        <v>72</v>
      </c>
      <c r="L9" s="782"/>
      <c r="M9" s="782"/>
      <c r="N9" s="782"/>
      <c r="O9" s="783"/>
      <c r="P9" s="599"/>
      <c r="Q9" s="600"/>
      <c r="R9" s="589"/>
      <c r="S9" s="589"/>
      <c r="T9" s="590"/>
      <c r="U9" s="597" t="s">
        <v>47</v>
      </c>
      <c r="V9" s="597"/>
      <c r="W9" s="598"/>
      <c r="X9" s="598"/>
      <c r="Y9" s="598"/>
      <c r="Z9" s="588" t="s">
        <v>90</v>
      </c>
      <c r="AA9" s="588"/>
      <c r="AB9" s="589"/>
      <c r="AC9" s="589"/>
      <c r="AD9" s="590"/>
      <c r="AE9" s="15"/>
      <c r="AF9" s="22"/>
    </row>
    <row r="10" spans="1:32" s="10" customFormat="1" ht="30" customHeight="1" thickBot="1">
      <c r="A10" s="9"/>
      <c r="B10" s="587"/>
      <c r="C10" s="622"/>
      <c r="D10" s="610"/>
      <c r="E10" s="611"/>
      <c r="F10" s="611"/>
      <c r="G10" s="612"/>
      <c r="H10" s="612"/>
      <c r="I10" s="613"/>
      <c r="J10" s="779"/>
      <c r="K10" s="784"/>
      <c r="L10" s="785"/>
      <c r="M10" s="785"/>
      <c r="N10" s="785"/>
      <c r="O10" s="786"/>
      <c r="P10" s="601"/>
      <c r="Q10" s="602"/>
      <c r="R10" s="591"/>
      <c r="S10" s="591"/>
      <c r="T10" s="592"/>
      <c r="U10" s="636" t="s">
        <v>48</v>
      </c>
      <c r="V10" s="636"/>
      <c r="W10" s="637"/>
      <c r="X10" s="637"/>
      <c r="Y10" s="637"/>
      <c r="Z10" s="591"/>
      <c r="AA10" s="591"/>
      <c r="AB10" s="591"/>
      <c r="AC10" s="591"/>
      <c r="AD10" s="592"/>
      <c r="AE10" s="15"/>
      <c r="AF10" s="22"/>
    </row>
    <row r="11" spans="1:32" s="10" customFormat="1" ht="30" customHeight="1">
      <c r="A11" s="9"/>
      <c r="B11" s="614" t="s">
        <v>1</v>
      </c>
      <c r="C11" s="622"/>
      <c r="D11" s="796" t="s">
        <v>135</v>
      </c>
      <c r="E11" s="797"/>
      <c r="F11" s="798"/>
      <c r="G11" s="798"/>
      <c r="H11" s="798"/>
      <c r="I11" s="799"/>
      <c r="J11" s="779"/>
      <c r="K11" s="789" t="s">
        <v>24</v>
      </c>
      <c r="L11" s="805" t="s">
        <v>41</v>
      </c>
      <c r="M11" s="618" t="s">
        <v>40</v>
      </c>
      <c r="N11" s="619" t="s">
        <v>76</v>
      </c>
      <c r="O11" s="617" t="s">
        <v>136</v>
      </c>
      <c r="P11" s="806" t="s">
        <v>115</v>
      </c>
      <c r="Q11" s="633" t="s">
        <v>41</v>
      </c>
      <c r="R11" s="639" t="s">
        <v>24</v>
      </c>
      <c r="S11" s="808" t="s">
        <v>51</v>
      </c>
      <c r="T11" s="807" t="s">
        <v>30</v>
      </c>
      <c r="U11" s="635" t="s">
        <v>137</v>
      </c>
      <c r="V11" s="804" t="s">
        <v>115</v>
      </c>
      <c r="W11" s="618" t="s">
        <v>40</v>
      </c>
      <c r="X11" s="639" t="s">
        <v>24</v>
      </c>
      <c r="Y11" s="638" t="s">
        <v>51</v>
      </c>
      <c r="Z11" s="651" t="s">
        <v>138</v>
      </c>
      <c r="AA11" s="652"/>
      <c r="AB11" s="652"/>
      <c r="AC11" s="652"/>
      <c r="AD11" s="653"/>
      <c r="AE11" s="16"/>
      <c r="AF11" s="22"/>
    </row>
    <row r="12" spans="1:32" s="10" customFormat="1" ht="30" customHeight="1">
      <c r="A12" s="9"/>
      <c r="B12" s="615"/>
      <c r="C12" s="622"/>
      <c r="D12" s="796"/>
      <c r="E12" s="797"/>
      <c r="F12" s="798"/>
      <c r="G12" s="798"/>
      <c r="H12" s="798"/>
      <c r="I12" s="799"/>
      <c r="J12" s="779"/>
      <c r="K12" s="790"/>
      <c r="L12" s="497"/>
      <c r="M12" s="552"/>
      <c r="N12" s="620"/>
      <c r="O12" s="523"/>
      <c r="P12" s="525"/>
      <c r="Q12" s="634"/>
      <c r="R12" s="574"/>
      <c r="S12" s="809"/>
      <c r="T12" s="524"/>
      <c r="U12" s="578"/>
      <c r="V12" s="551"/>
      <c r="W12" s="552"/>
      <c r="X12" s="574"/>
      <c r="Y12" s="575"/>
      <c r="Z12" s="654"/>
      <c r="AA12" s="655"/>
      <c r="AB12" s="655"/>
      <c r="AC12" s="655"/>
      <c r="AD12" s="656"/>
      <c r="AE12" s="16"/>
      <c r="AF12" s="22"/>
    </row>
    <row r="13" spans="1:32" s="10" customFormat="1" ht="30" customHeight="1">
      <c r="A13" s="9"/>
      <c r="B13" s="615"/>
      <c r="C13" s="622"/>
      <c r="D13" s="796"/>
      <c r="E13" s="797"/>
      <c r="F13" s="798"/>
      <c r="G13" s="798"/>
      <c r="H13" s="798"/>
      <c r="I13" s="799"/>
      <c r="J13" s="779"/>
      <c r="K13" s="790"/>
      <c r="L13" s="497"/>
      <c r="M13" s="552"/>
      <c r="N13" s="620"/>
      <c r="O13" s="523"/>
      <c r="P13" s="525"/>
      <c r="Q13" s="634"/>
      <c r="R13" s="574"/>
      <c r="S13" s="809"/>
      <c r="T13" s="524"/>
      <c r="U13" s="578"/>
      <c r="V13" s="551"/>
      <c r="W13" s="552"/>
      <c r="X13" s="574"/>
      <c r="Y13" s="575"/>
      <c r="Z13" s="657"/>
      <c r="AA13" s="658"/>
      <c r="AB13" s="658"/>
      <c r="AC13" s="658"/>
      <c r="AD13" s="659"/>
      <c r="AE13" s="16"/>
      <c r="AF13" s="22"/>
    </row>
    <row r="14" spans="1:32" s="10" customFormat="1" ht="30" customHeight="1">
      <c r="A14" s="9"/>
      <c r="B14" s="616"/>
      <c r="C14" s="622"/>
      <c r="D14" s="796"/>
      <c r="E14" s="797"/>
      <c r="F14" s="798"/>
      <c r="G14" s="798"/>
      <c r="H14" s="798"/>
      <c r="I14" s="799"/>
      <c r="J14" s="779"/>
      <c r="K14" s="790"/>
      <c r="L14" s="497"/>
      <c r="M14" s="552"/>
      <c r="N14" s="620"/>
      <c r="O14" s="523"/>
      <c r="P14" s="525"/>
      <c r="Q14" s="634"/>
      <c r="R14" s="574"/>
      <c r="S14" s="809"/>
      <c r="T14" s="524"/>
      <c r="U14" s="579"/>
      <c r="V14" s="551"/>
      <c r="W14" s="552"/>
      <c r="X14" s="574"/>
      <c r="Y14" s="576"/>
      <c r="Z14" s="669" t="s">
        <v>39</v>
      </c>
      <c r="AA14" s="670"/>
      <c r="AB14" s="670"/>
      <c r="AC14" s="670"/>
      <c r="AD14" s="671"/>
      <c r="AE14" s="16"/>
      <c r="AF14" s="22"/>
    </row>
    <row r="15" spans="1:32" s="10" customFormat="1" ht="30" customHeight="1">
      <c r="A15" s="9"/>
      <c r="B15" s="487" t="s">
        <v>139</v>
      </c>
      <c r="C15" s="622"/>
      <c r="D15" s="796"/>
      <c r="E15" s="797"/>
      <c r="F15" s="798"/>
      <c r="G15" s="798"/>
      <c r="H15" s="798"/>
      <c r="I15" s="799"/>
      <c r="J15" s="779"/>
      <c r="K15" s="538" t="s">
        <v>86</v>
      </c>
      <c r="L15" s="539"/>
      <c r="M15" s="539"/>
      <c r="N15" s="539"/>
      <c r="O15" s="540"/>
      <c r="P15" s="500" t="s">
        <v>86</v>
      </c>
      <c r="Q15" s="501"/>
      <c r="R15" s="501"/>
      <c r="S15" s="501"/>
      <c r="T15" s="498"/>
      <c r="U15" s="500" t="s">
        <v>86</v>
      </c>
      <c r="V15" s="501"/>
      <c r="W15" s="501"/>
      <c r="X15" s="501"/>
      <c r="Y15" s="498"/>
      <c r="Z15" s="491" t="s">
        <v>86</v>
      </c>
      <c r="AA15" s="492"/>
      <c r="AB15" s="492"/>
      <c r="AC15" s="492"/>
      <c r="AD15" s="493"/>
      <c r="AE15" s="14"/>
      <c r="AF15" s="22"/>
    </row>
    <row r="16" spans="1:32" s="10" customFormat="1" ht="30" customHeight="1">
      <c r="A16" s="9"/>
      <c r="B16" s="488"/>
      <c r="C16" s="622"/>
      <c r="D16" s="796"/>
      <c r="E16" s="797"/>
      <c r="F16" s="798"/>
      <c r="G16" s="798"/>
      <c r="H16" s="798"/>
      <c r="I16" s="799"/>
      <c r="J16" s="779"/>
      <c r="K16" s="541"/>
      <c r="L16" s="542"/>
      <c r="M16" s="542"/>
      <c r="N16" s="542"/>
      <c r="O16" s="543"/>
      <c r="P16" s="568"/>
      <c r="Q16" s="569"/>
      <c r="R16" s="569"/>
      <c r="S16" s="569"/>
      <c r="T16" s="570"/>
      <c r="U16" s="500"/>
      <c r="V16" s="501"/>
      <c r="W16" s="501"/>
      <c r="X16" s="501"/>
      <c r="Y16" s="498"/>
      <c r="Z16" s="494"/>
      <c r="AA16" s="495"/>
      <c r="AB16" s="495"/>
      <c r="AC16" s="495"/>
      <c r="AD16" s="496"/>
      <c r="AE16" s="14"/>
      <c r="AF16" s="22"/>
    </row>
    <row r="17" spans="1:32" s="10" customFormat="1" ht="30" customHeight="1">
      <c r="A17" s="9"/>
      <c r="B17" s="298" t="s">
        <v>140</v>
      </c>
      <c r="C17" s="622"/>
      <c r="D17" s="800"/>
      <c r="E17" s="801"/>
      <c r="F17" s="802"/>
      <c r="G17" s="802"/>
      <c r="H17" s="802"/>
      <c r="I17" s="803"/>
      <c r="J17" s="779"/>
      <c r="K17" s="577" t="s">
        <v>137</v>
      </c>
      <c r="L17" s="634" t="s">
        <v>41</v>
      </c>
      <c r="M17" s="552" t="s">
        <v>40</v>
      </c>
      <c r="N17" s="551" t="s">
        <v>115</v>
      </c>
      <c r="O17" s="523" t="s">
        <v>136</v>
      </c>
      <c r="P17" s="580" t="s">
        <v>141</v>
      </c>
      <c r="Q17" s="581"/>
      <c r="R17" s="581"/>
      <c r="S17" s="581"/>
      <c r="T17" s="582"/>
      <c r="U17" s="577" t="s">
        <v>137</v>
      </c>
      <c r="V17" s="551" t="s">
        <v>115</v>
      </c>
      <c r="W17" s="552" t="s">
        <v>40</v>
      </c>
      <c r="X17" s="574" t="s">
        <v>24</v>
      </c>
      <c r="Y17" s="575" t="s">
        <v>51</v>
      </c>
      <c r="Z17" s="489" t="s">
        <v>37</v>
      </c>
      <c r="AA17" s="490"/>
      <c r="AB17" s="490"/>
      <c r="AC17" s="490"/>
      <c r="AD17" s="528"/>
      <c r="AE17" s="17"/>
      <c r="AF17" s="22"/>
    </row>
    <row r="18" spans="1:32" s="10" customFormat="1" ht="30" customHeight="1">
      <c r="A18" s="9"/>
      <c r="B18" s="298" t="s">
        <v>142</v>
      </c>
      <c r="C18" s="622"/>
      <c r="D18" s="506" t="s">
        <v>143</v>
      </c>
      <c r="E18" s="507"/>
      <c r="F18" s="507"/>
      <c r="G18" s="507"/>
      <c r="H18" s="507"/>
      <c r="I18" s="508"/>
      <c r="J18" s="779"/>
      <c r="K18" s="791"/>
      <c r="L18" s="634"/>
      <c r="M18" s="552"/>
      <c r="N18" s="551"/>
      <c r="O18" s="523"/>
      <c r="P18" s="583"/>
      <c r="Q18" s="584"/>
      <c r="R18" s="584"/>
      <c r="S18" s="584"/>
      <c r="T18" s="585"/>
      <c r="U18" s="578"/>
      <c r="V18" s="551"/>
      <c r="W18" s="552"/>
      <c r="X18" s="574"/>
      <c r="Y18" s="575"/>
      <c r="Z18" s="529"/>
      <c r="AA18" s="530"/>
      <c r="AB18" s="530"/>
      <c r="AC18" s="530"/>
      <c r="AD18" s="531"/>
      <c r="AE18" s="17"/>
      <c r="AF18" s="22"/>
    </row>
    <row r="19" spans="1:32" s="10" customFormat="1" ht="30" customHeight="1">
      <c r="A19" s="9"/>
      <c r="B19" s="298" t="s">
        <v>144</v>
      </c>
      <c r="C19" s="622"/>
      <c r="D19" s="509"/>
      <c r="E19" s="510"/>
      <c r="F19" s="510"/>
      <c r="G19" s="510"/>
      <c r="H19" s="510"/>
      <c r="I19" s="511"/>
      <c r="J19" s="779"/>
      <c r="K19" s="791"/>
      <c r="L19" s="634"/>
      <c r="M19" s="552"/>
      <c r="N19" s="551"/>
      <c r="O19" s="523"/>
      <c r="P19" s="583"/>
      <c r="Q19" s="584"/>
      <c r="R19" s="584"/>
      <c r="S19" s="584"/>
      <c r="T19" s="585"/>
      <c r="U19" s="578"/>
      <c r="V19" s="551"/>
      <c r="W19" s="552"/>
      <c r="X19" s="574"/>
      <c r="Y19" s="575"/>
      <c r="Z19" s="529"/>
      <c r="AA19" s="530"/>
      <c r="AB19" s="530"/>
      <c r="AC19" s="530"/>
      <c r="AD19" s="531"/>
      <c r="AE19" s="17"/>
      <c r="AF19" s="22"/>
    </row>
    <row r="20" spans="1:32" s="10" customFormat="1" ht="30" customHeight="1">
      <c r="A20" s="9"/>
      <c r="B20" s="298" t="s">
        <v>145</v>
      </c>
      <c r="C20" s="622"/>
      <c r="D20" s="299"/>
      <c r="E20" s="300"/>
      <c r="F20" s="300"/>
      <c r="G20" s="300"/>
      <c r="H20" s="300"/>
      <c r="I20" s="301"/>
      <c r="J20" s="779"/>
      <c r="K20" s="792"/>
      <c r="L20" s="634"/>
      <c r="M20" s="552"/>
      <c r="N20" s="551"/>
      <c r="O20" s="523"/>
      <c r="P20" s="571" t="s">
        <v>38</v>
      </c>
      <c r="Q20" s="572"/>
      <c r="R20" s="572"/>
      <c r="S20" s="572"/>
      <c r="T20" s="573"/>
      <c r="U20" s="579"/>
      <c r="V20" s="551"/>
      <c r="W20" s="552"/>
      <c r="X20" s="574"/>
      <c r="Y20" s="576"/>
      <c r="Z20" s="532"/>
      <c r="AA20" s="533"/>
      <c r="AB20" s="533"/>
      <c r="AC20" s="533"/>
      <c r="AD20" s="534"/>
      <c r="AE20" s="17"/>
      <c r="AF20" s="22"/>
    </row>
    <row r="21" spans="1:32" s="10" customFormat="1" ht="30" customHeight="1">
      <c r="A21" s="9"/>
      <c r="B21" s="770" t="s">
        <v>146</v>
      </c>
      <c r="C21" s="622"/>
      <c r="D21" s="624"/>
      <c r="E21" s="647"/>
      <c r="F21" s="647"/>
      <c r="G21" s="648"/>
      <c r="H21" s="648"/>
      <c r="I21" s="649"/>
      <c r="J21" s="779"/>
      <c r="K21" s="544" t="s">
        <v>87</v>
      </c>
      <c r="L21" s="545"/>
      <c r="M21" s="545"/>
      <c r="N21" s="545"/>
      <c r="O21" s="546"/>
      <c r="P21" s="641" t="s">
        <v>87</v>
      </c>
      <c r="Q21" s="642"/>
      <c r="R21" s="642"/>
      <c r="S21" s="642"/>
      <c r="T21" s="643"/>
      <c r="U21" s="641" t="s">
        <v>87</v>
      </c>
      <c r="V21" s="642"/>
      <c r="W21" s="642"/>
      <c r="X21" s="642"/>
      <c r="Y21" s="643"/>
      <c r="Z21" s="665" t="s">
        <v>147</v>
      </c>
      <c r="AA21" s="666"/>
      <c r="AB21" s="667"/>
      <c r="AC21" s="667"/>
      <c r="AD21" s="668"/>
      <c r="AE21" s="18"/>
      <c r="AF21" s="22"/>
    </row>
    <row r="22" spans="1:32" s="10" customFormat="1" ht="30.75" thickBot="1">
      <c r="A22" s="9"/>
      <c r="B22" s="770"/>
      <c r="C22" s="622"/>
      <c r="D22" s="650"/>
      <c r="E22" s="648"/>
      <c r="F22" s="648"/>
      <c r="G22" s="648"/>
      <c r="H22" s="648"/>
      <c r="I22" s="649"/>
      <c r="J22" s="779"/>
      <c r="K22" s="547"/>
      <c r="L22" s="548"/>
      <c r="M22" s="548"/>
      <c r="N22" s="548"/>
      <c r="O22" s="549"/>
      <c r="P22" s="641"/>
      <c r="Q22" s="642"/>
      <c r="R22" s="642"/>
      <c r="S22" s="642"/>
      <c r="T22" s="643"/>
      <c r="U22" s="641"/>
      <c r="V22" s="642"/>
      <c r="W22" s="642"/>
      <c r="X22" s="642"/>
      <c r="Y22" s="643"/>
      <c r="Z22" s="302"/>
      <c r="AA22" s="303"/>
      <c r="AB22" s="303"/>
      <c r="AC22" s="303"/>
      <c r="AD22" s="304"/>
      <c r="AE22" s="18"/>
      <c r="AF22" s="22"/>
    </row>
    <row r="23" spans="1:32" s="10" customFormat="1" ht="30" customHeight="1">
      <c r="A23" s="9"/>
      <c r="B23" s="766" t="s">
        <v>148</v>
      </c>
      <c r="C23" s="622"/>
      <c r="D23" s="624"/>
      <c r="E23" s="626" t="s">
        <v>149</v>
      </c>
      <c r="F23" s="627"/>
      <c r="G23" s="627"/>
      <c r="H23" s="627"/>
      <c r="I23" s="628"/>
      <c r="J23" s="779"/>
      <c r="K23" s="751" t="s">
        <v>30</v>
      </c>
      <c r="L23" s="634" t="s">
        <v>41</v>
      </c>
      <c r="M23" s="552" t="s">
        <v>40</v>
      </c>
      <c r="N23" s="551" t="s">
        <v>115</v>
      </c>
      <c r="O23" s="523" t="s">
        <v>136</v>
      </c>
      <c r="P23" s="525" t="s">
        <v>115</v>
      </c>
      <c r="Q23" s="497" t="s">
        <v>41</v>
      </c>
      <c r="R23" s="646" t="s">
        <v>24</v>
      </c>
      <c r="S23" s="645" t="s">
        <v>26</v>
      </c>
      <c r="T23" s="524" t="s">
        <v>30</v>
      </c>
      <c r="U23" s="577" t="s">
        <v>137</v>
      </c>
      <c r="V23" s="497" t="s">
        <v>41</v>
      </c>
      <c r="W23" s="552" t="s">
        <v>40</v>
      </c>
      <c r="X23" s="646" t="s">
        <v>24</v>
      </c>
      <c r="Y23" s="660" t="s">
        <v>26</v>
      </c>
      <c r="Z23" s="672" t="s">
        <v>135</v>
      </c>
      <c r="AA23" s="673"/>
      <c r="AB23" s="673"/>
      <c r="AC23" s="673"/>
      <c r="AD23" s="674"/>
      <c r="AE23" s="18"/>
      <c r="AF23" s="22"/>
    </row>
    <row r="24" spans="1:32" s="10" customFormat="1" ht="30">
      <c r="A24" s="9"/>
      <c r="B24" s="767"/>
      <c r="C24" s="622"/>
      <c r="D24" s="624"/>
      <c r="E24" s="593"/>
      <c r="F24" s="594"/>
      <c r="G24" s="594"/>
      <c r="H24" s="594"/>
      <c r="I24" s="629"/>
      <c r="J24" s="779"/>
      <c r="K24" s="751"/>
      <c r="L24" s="634"/>
      <c r="M24" s="552"/>
      <c r="N24" s="551"/>
      <c r="O24" s="523"/>
      <c r="P24" s="525"/>
      <c r="Q24" s="497"/>
      <c r="R24" s="646"/>
      <c r="S24" s="645"/>
      <c r="T24" s="524"/>
      <c r="U24" s="578"/>
      <c r="V24" s="497"/>
      <c r="W24" s="552"/>
      <c r="X24" s="646"/>
      <c r="Y24" s="660"/>
      <c r="Z24" s="675"/>
      <c r="AA24" s="676"/>
      <c r="AB24" s="676"/>
      <c r="AC24" s="676"/>
      <c r="AD24" s="677"/>
      <c r="AE24" s="18"/>
      <c r="AF24" s="22"/>
    </row>
    <row r="25" spans="1:32" s="10" customFormat="1" ht="30" customHeight="1">
      <c r="A25" s="9"/>
      <c r="B25" s="767"/>
      <c r="C25" s="622"/>
      <c r="D25" s="624"/>
      <c r="E25" s="630"/>
      <c r="F25" s="631"/>
      <c r="G25" s="631"/>
      <c r="H25" s="631"/>
      <c r="I25" s="632"/>
      <c r="J25" s="779"/>
      <c r="K25" s="751"/>
      <c r="L25" s="634"/>
      <c r="M25" s="552"/>
      <c r="N25" s="551"/>
      <c r="O25" s="523"/>
      <c r="P25" s="525"/>
      <c r="Q25" s="497"/>
      <c r="R25" s="646"/>
      <c r="S25" s="645"/>
      <c r="T25" s="524"/>
      <c r="U25" s="578"/>
      <c r="V25" s="497"/>
      <c r="W25" s="552"/>
      <c r="X25" s="646"/>
      <c r="Y25" s="660"/>
      <c r="Z25" s="675"/>
      <c r="AA25" s="676"/>
      <c r="AB25" s="676"/>
      <c r="AC25" s="676"/>
      <c r="AD25" s="677"/>
      <c r="AE25" s="18"/>
      <c r="AF25" s="22"/>
    </row>
    <row r="26" spans="1:32" s="10" customFormat="1" ht="30" customHeight="1">
      <c r="A26" s="9"/>
      <c r="B26" s="768"/>
      <c r="C26" s="623"/>
      <c r="D26" s="624"/>
      <c r="E26" s="526" t="s">
        <v>70</v>
      </c>
      <c r="F26" s="527"/>
      <c r="G26" s="527"/>
      <c r="H26" s="527"/>
      <c r="I26" s="499"/>
      <c r="J26" s="779"/>
      <c r="K26" s="751"/>
      <c r="L26" s="634"/>
      <c r="M26" s="552"/>
      <c r="N26" s="551"/>
      <c r="O26" s="523"/>
      <c r="P26" s="525"/>
      <c r="Q26" s="497"/>
      <c r="R26" s="646"/>
      <c r="S26" s="645"/>
      <c r="T26" s="524"/>
      <c r="U26" s="579"/>
      <c r="V26" s="497"/>
      <c r="W26" s="552"/>
      <c r="X26" s="646"/>
      <c r="Y26" s="660"/>
      <c r="Z26" s="675"/>
      <c r="AA26" s="676"/>
      <c r="AB26" s="676"/>
      <c r="AC26" s="676"/>
      <c r="AD26" s="677"/>
      <c r="AE26" s="18"/>
      <c r="AF26" s="22"/>
    </row>
    <row r="27" spans="1:32" s="10" customFormat="1" ht="30">
      <c r="A27" s="9"/>
      <c r="B27" s="774" t="s">
        <v>150</v>
      </c>
      <c r="C27" s="776" t="s">
        <v>71</v>
      </c>
      <c r="D27" s="624"/>
      <c r="E27" s="538" t="s">
        <v>86</v>
      </c>
      <c r="F27" s="539"/>
      <c r="G27" s="539"/>
      <c r="H27" s="539"/>
      <c r="I27" s="540"/>
      <c r="J27" s="779"/>
      <c r="K27" s="538" t="s">
        <v>86</v>
      </c>
      <c r="L27" s="539"/>
      <c r="M27" s="539"/>
      <c r="N27" s="539"/>
      <c r="O27" s="540"/>
      <c r="P27" s="500" t="s">
        <v>86</v>
      </c>
      <c r="Q27" s="501"/>
      <c r="R27" s="501"/>
      <c r="S27" s="501"/>
      <c r="T27" s="498"/>
      <c r="U27" s="500" t="s">
        <v>86</v>
      </c>
      <c r="V27" s="501"/>
      <c r="W27" s="501"/>
      <c r="X27" s="501"/>
      <c r="Y27" s="498"/>
      <c r="Z27" s="675"/>
      <c r="AA27" s="676"/>
      <c r="AB27" s="676"/>
      <c r="AC27" s="676"/>
      <c r="AD27" s="677"/>
      <c r="AE27" s="18"/>
      <c r="AF27" s="22"/>
    </row>
    <row r="28" spans="1:32" s="10" customFormat="1" ht="30" customHeight="1">
      <c r="A28" s="9"/>
      <c r="B28" s="775"/>
      <c r="C28" s="776"/>
      <c r="D28" s="624"/>
      <c r="E28" s="550"/>
      <c r="F28" s="542"/>
      <c r="G28" s="542"/>
      <c r="H28" s="542"/>
      <c r="I28" s="543"/>
      <c r="J28" s="779"/>
      <c r="K28" s="550"/>
      <c r="L28" s="542"/>
      <c r="M28" s="542"/>
      <c r="N28" s="542"/>
      <c r="O28" s="543"/>
      <c r="P28" s="500"/>
      <c r="Q28" s="501"/>
      <c r="R28" s="501"/>
      <c r="S28" s="501"/>
      <c r="T28" s="498"/>
      <c r="U28" s="500"/>
      <c r="V28" s="501"/>
      <c r="W28" s="501"/>
      <c r="X28" s="501"/>
      <c r="Y28" s="498"/>
      <c r="Z28" s="675"/>
      <c r="AA28" s="676"/>
      <c r="AB28" s="676"/>
      <c r="AC28" s="676"/>
      <c r="AD28" s="677"/>
      <c r="AE28" s="18"/>
      <c r="AF28" s="22"/>
    </row>
    <row r="29" spans="1:32" s="10" customFormat="1" ht="30" customHeight="1">
      <c r="A29" s="9"/>
      <c r="B29" s="766" t="s">
        <v>151</v>
      </c>
      <c r="C29" s="776"/>
      <c r="D29" s="624"/>
      <c r="E29" s="640" t="s">
        <v>41</v>
      </c>
      <c r="F29" s="574" t="s">
        <v>24</v>
      </c>
      <c r="G29" s="552" t="s">
        <v>40</v>
      </c>
      <c r="H29" s="551" t="s">
        <v>115</v>
      </c>
      <c r="I29" s="575" t="s">
        <v>51</v>
      </c>
      <c r="J29" s="779"/>
      <c r="K29" s="751" t="s">
        <v>30</v>
      </c>
      <c r="L29" s="634" t="s">
        <v>41</v>
      </c>
      <c r="M29" s="552" t="s">
        <v>40</v>
      </c>
      <c r="N29" s="551" t="s">
        <v>115</v>
      </c>
      <c r="O29" s="523" t="s">
        <v>136</v>
      </c>
      <c r="P29" s="525" t="s">
        <v>115</v>
      </c>
      <c r="Q29" s="497" t="s">
        <v>41</v>
      </c>
      <c r="R29" s="574" t="s">
        <v>24</v>
      </c>
      <c r="S29" s="645" t="s">
        <v>26</v>
      </c>
      <c r="T29" s="524" t="s">
        <v>30</v>
      </c>
      <c r="U29" s="577" t="s">
        <v>137</v>
      </c>
      <c r="V29" s="497" t="s">
        <v>41</v>
      </c>
      <c r="W29" s="552" t="s">
        <v>40</v>
      </c>
      <c r="X29" s="646" t="s">
        <v>24</v>
      </c>
      <c r="Y29" s="660" t="s">
        <v>26</v>
      </c>
      <c r="Z29" s="675"/>
      <c r="AA29" s="676"/>
      <c r="AB29" s="676"/>
      <c r="AC29" s="676"/>
      <c r="AD29" s="677"/>
      <c r="AE29" s="18"/>
      <c r="AF29" s="22"/>
    </row>
    <row r="30" spans="1:32" s="10" customFormat="1" ht="30" customHeight="1">
      <c r="A30" s="9"/>
      <c r="B30" s="768"/>
      <c r="C30" s="776"/>
      <c r="D30" s="624"/>
      <c r="E30" s="640"/>
      <c r="F30" s="574"/>
      <c r="G30" s="552"/>
      <c r="H30" s="551"/>
      <c r="I30" s="575"/>
      <c r="J30" s="779"/>
      <c r="K30" s="751"/>
      <c r="L30" s="634"/>
      <c r="M30" s="552"/>
      <c r="N30" s="551"/>
      <c r="O30" s="523"/>
      <c r="P30" s="525"/>
      <c r="Q30" s="497"/>
      <c r="R30" s="574"/>
      <c r="S30" s="645"/>
      <c r="T30" s="524"/>
      <c r="U30" s="578"/>
      <c r="V30" s="497"/>
      <c r="W30" s="552"/>
      <c r="X30" s="646"/>
      <c r="Y30" s="660"/>
      <c r="Z30" s="675"/>
      <c r="AA30" s="676"/>
      <c r="AB30" s="676"/>
      <c r="AC30" s="676"/>
      <c r="AD30" s="677"/>
      <c r="AE30" s="18"/>
      <c r="AF30" s="22"/>
    </row>
    <row r="31" spans="1:32" s="10" customFormat="1" ht="30" customHeight="1">
      <c r="A31" s="9"/>
      <c r="B31" s="766" t="s">
        <v>152</v>
      </c>
      <c r="C31" s="644" t="s">
        <v>46</v>
      </c>
      <c r="D31" s="624"/>
      <c r="E31" s="640"/>
      <c r="F31" s="574"/>
      <c r="G31" s="552"/>
      <c r="H31" s="551"/>
      <c r="I31" s="575"/>
      <c r="J31" s="779"/>
      <c r="K31" s="751"/>
      <c r="L31" s="634"/>
      <c r="M31" s="552"/>
      <c r="N31" s="551"/>
      <c r="O31" s="523"/>
      <c r="P31" s="525"/>
      <c r="Q31" s="497"/>
      <c r="R31" s="574"/>
      <c r="S31" s="645"/>
      <c r="T31" s="524"/>
      <c r="U31" s="578"/>
      <c r="V31" s="497"/>
      <c r="W31" s="552"/>
      <c r="X31" s="646"/>
      <c r="Y31" s="660"/>
      <c r="Z31" s="678"/>
      <c r="AA31" s="679"/>
      <c r="AB31" s="679"/>
      <c r="AC31" s="679"/>
      <c r="AD31" s="680"/>
      <c r="AE31" s="18"/>
      <c r="AF31" s="22"/>
    </row>
    <row r="32" spans="1:32" s="10" customFormat="1" ht="30">
      <c r="A32" s="9"/>
      <c r="B32" s="768"/>
      <c r="C32" s="644"/>
      <c r="D32" s="624"/>
      <c r="E32" s="640"/>
      <c r="F32" s="574"/>
      <c r="G32" s="552"/>
      <c r="H32" s="551"/>
      <c r="I32" s="575"/>
      <c r="J32" s="779"/>
      <c r="K32" s="751"/>
      <c r="L32" s="634"/>
      <c r="M32" s="552"/>
      <c r="N32" s="551"/>
      <c r="O32" s="523"/>
      <c r="P32" s="525"/>
      <c r="Q32" s="497"/>
      <c r="R32" s="574"/>
      <c r="S32" s="645"/>
      <c r="T32" s="524"/>
      <c r="U32" s="579"/>
      <c r="V32" s="497"/>
      <c r="W32" s="552"/>
      <c r="X32" s="646"/>
      <c r="Y32" s="660"/>
      <c r="Z32" s="305"/>
      <c r="AA32" s="306"/>
      <c r="AB32" s="306"/>
      <c r="AC32" s="306"/>
      <c r="AD32" s="307"/>
      <c r="AE32" s="18"/>
      <c r="AF32" s="22"/>
    </row>
    <row r="33" spans="1:32" s="10" customFormat="1" ht="30" customHeight="1">
      <c r="A33" s="9"/>
      <c r="B33" s="308" t="s">
        <v>153</v>
      </c>
      <c r="C33" s="536" t="s">
        <v>86</v>
      </c>
      <c r="D33" s="625"/>
      <c r="E33" s="742" t="s">
        <v>89</v>
      </c>
      <c r="F33" s="743"/>
      <c r="G33" s="743"/>
      <c r="H33" s="743"/>
      <c r="I33" s="744"/>
      <c r="J33" s="780"/>
      <c r="K33" s="742" t="s">
        <v>89</v>
      </c>
      <c r="L33" s="743"/>
      <c r="M33" s="743"/>
      <c r="N33" s="743"/>
      <c r="O33" s="744"/>
      <c r="P33" s="752" t="s">
        <v>86</v>
      </c>
      <c r="Q33" s="753"/>
      <c r="R33" s="753"/>
      <c r="S33" s="753"/>
      <c r="T33" s="754"/>
      <c r="U33" s="661" t="s">
        <v>89</v>
      </c>
      <c r="V33" s="662"/>
      <c r="W33" s="662"/>
      <c r="X33" s="662"/>
      <c r="Y33" s="663"/>
      <c r="Z33" s="305"/>
      <c r="AA33" s="306"/>
      <c r="AB33" s="306"/>
      <c r="AC33" s="306"/>
      <c r="AD33" s="307"/>
      <c r="AE33" s="18"/>
      <c r="AF33" s="22"/>
    </row>
    <row r="34" spans="1:32" s="10" customFormat="1" ht="30" customHeight="1">
      <c r="A34" s="9"/>
      <c r="B34" s="308" t="s">
        <v>154</v>
      </c>
      <c r="C34" s="537"/>
      <c r="D34" s="521" t="s">
        <v>155</v>
      </c>
      <c r="E34" s="745"/>
      <c r="F34" s="746"/>
      <c r="G34" s="746"/>
      <c r="H34" s="746"/>
      <c r="I34" s="747"/>
      <c r="J34" s="777" t="s">
        <v>156</v>
      </c>
      <c r="K34" s="745"/>
      <c r="L34" s="746"/>
      <c r="M34" s="746"/>
      <c r="N34" s="746"/>
      <c r="O34" s="747"/>
      <c r="P34" s="512" t="s">
        <v>68</v>
      </c>
      <c r="Q34" s="513"/>
      <c r="R34" s="513"/>
      <c r="S34" s="513"/>
      <c r="T34" s="514"/>
      <c r="U34" s="661"/>
      <c r="V34" s="662"/>
      <c r="W34" s="662"/>
      <c r="X34" s="662"/>
      <c r="Y34" s="663"/>
      <c r="Z34" s="305"/>
      <c r="AA34" s="306"/>
      <c r="AB34" s="306"/>
      <c r="AC34" s="306"/>
      <c r="AD34" s="307"/>
      <c r="AE34" s="18"/>
      <c r="AF34" s="22"/>
    </row>
    <row r="35" spans="1:32" s="10" customFormat="1" ht="29.25" customHeight="1">
      <c r="A35" s="9"/>
      <c r="B35" s="308" t="s">
        <v>157</v>
      </c>
      <c r="C35" s="535" t="s">
        <v>79</v>
      </c>
      <c r="D35" s="521"/>
      <c r="E35" s="748"/>
      <c r="F35" s="749"/>
      <c r="G35" s="749"/>
      <c r="H35" s="749"/>
      <c r="I35" s="750"/>
      <c r="J35" s="777"/>
      <c r="K35" s="748"/>
      <c r="L35" s="749"/>
      <c r="M35" s="749"/>
      <c r="N35" s="749"/>
      <c r="O35" s="750"/>
      <c r="P35" s="515"/>
      <c r="Q35" s="516"/>
      <c r="R35" s="516"/>
      <c r="S35" s="516"/>
      <c r="T35" s="517"/>
      <c r="U35" s="661"/>
      <c r="V35" s="662"/>
      <c r="W35" s="664"/>
      <c r="X35" s="662"/>
      <c r="Y35" s="663"/>
      <c r="Z35" s="305"/>
      <c r="AA35" s="306"/>
      <c r="AB35" s="306"/>
      <c r="AC35" s="306"/>
      <c r="AD35" s="307"/>
      <c r="AE35" s="18"/>
      <c r="AF35" s="22"/>
    </row>
    <row r="36" spans="1:35" s="10" customFormat="1" ht="30" customHeight="1">
      <c r="A36" s="9"/>
      <c r="B36" s="298" t="s">
        <v>158</v>
      </c>
      <c r="C36" s="535"/>
      <c r="D36" s="521"/>
      <c r="E36" s="772" t="s">
        <v>26</v>
      </c>
      <c r="F36" s="762" t="s">
        <v>24</v>
      </c>
      <c r="G36" s="552" t="s">
        <v>40</v>
      </c>
      <c r="H36" s="551" t="s">
        <v>115</v>
      </c>
      <c r="I36" s="575" t="s">
        <v>51</v>
      </c>
      <c r="J36" s="777"/>
      <c r="K36" s="787" t="s">
        <v>30</v>
      </c>
      <c r="L36" s="793" t="s">
        <v>41</v>
      </c>
      <c r="M36" s="738" t="s">
        <v>40</v>
      </c>
      <c r="N36" s="741" t="s">
        <v>115</v>
      </c>
      <c r="O36" s="523" t="s">
        <v>136</v>
      </c>
      <c r="P36" s="515"/>
      <c r="Q36" s="516"/>
      <c r="R36" s="516"/>
      <c r="S36" s="516"/>
      <c r="T36" s="517"/>
      <c r="U36" s="577" t="s">
        <v>137</v>
      </c>
      <c r="V36" s="497" t="s">
        <v>41</v>
      </c>
      <c r="W36" s="709" t="s">
        <v>136</v>
      </c>
      <c r="X36" s="712" t="s">
        <v>24</v>
      </c>
      <c r="Y36" s="660" t="s">
        <v>26</v>
      </c>
      <c r="Z36" s="305"/>
      <c r="AA36" s="306"/>
      <c r="AB36" s="306"/>
      <c r="AC36" s="306"/>
      <c r="AD36" s="307"/>
      <c r="AE36" s="18"/>
      <c r="AF36" s="22"/>
      <c r="AI36" s="11"/>
    </row>
    <row r="37" spans="1:33" s="10" customFormat="1" ht="30" customHeight="1">
      <c r="A37" s="9"/>
      <c r="B37" s="298" t="s">
        <v>159</v>
      </c>
      <c r="C37" s="535"/>
      <c r="D37" s="521" t="s">
        <v>160</v>
      </c>
      <c r="E37" s="772"/>
      <c r="F37" s="763"/>
      <c r="G37" s="552"/>
      <c r="H37" s="551"/>
      <c r="I37" s="575"/>
      <c r="J37" s="521" t="s">
        <v>161</v>
      </c>
      <c r="K37" s="787"/>
      <c r="L37" s="794"/>
      <c r="M37" s="739"/>
      <c r="N37" s="739"/>
      <c r="O37" s="523"/>
      <c r="P37" s="515"/>
      <c r="Q37" s="516"/>
      <c r="R37" s="516"/>
      <c r="S37" s="516"/>
      <c r="T37" s="517"/>
      <c r="U37" s="578"/>
      <c r="V37" s="497"/>
      <c r="W37" s="709"/>
      <c r="X37" s="712"/>
      <c r="Y37" s="660"/>
      <c r="Z37" s="305"/>
      <c r="AA37" s="306"/>
      <c r="AB37" s="306"/>
      <c r="AC37" s="306"/>
      <c r="AD37" s="307"/>
      <c r="AE37" s="18"/>
      <c r="AF37" s="22"/>
      <c r="AG37" s="26"/>
    </row>
    <row r="38" spans="1:32" s="10" customFormat="1" ht="30" customHeight="1">
      <c r="A38" s="9"/>
      <c r="B38" s="298" t="s">
        <v>162</v>
      </c>
      <c r="C38" s="535"/>
      <c r="D38" s="521"/>
      <c r="E38" s="772"/>
      <c r="F38" s="763"/>
      <c r="G38" s="552"/>
      <c r="H38" s="551"/>
      <c r="I38" s="575"/>
      <c r="J38" s="521"/>
      <c r="K38" s="787"/>
      <c r="L38" s="794"/>
      <c r="M38" s="739"/>
      <c r="N38" s="739"/>
      <c r="O38" s="523"/>
      <c r="P38" s="515"/>
      <c r="Q38" s="516"/>
      <c r="R38" s="516"/>
      <c r="S38" s="516"/>
      <c r="T38" s="517"/>
      <c r="U38" s="578"/>
      <c r="V38" s="497"/>
      <c r="W38" s="709"/>
      <c r="X38" s="712"/>
      <c r="Y38" s="660"/>
      <c r="Z38" s="305"/>
      <c r="AA38" s="306"/>
      <c r="AB38" s="306"/>
      <c r="AC38" s="306"/>
      <c r="AD38" s="307"/>
      <c r="AE38" s="18"/>
      <c r="AF38" s="22"/>
    </row>
    <row r="39" spans="1:32" s="10" customFormat="1" ht="30.75" customHeight="1" thickBot="1">
      <c r="A39" s="9"/>
      <c r="B39" s="298" t="s">
        <v>163</v>
      </c>
      <c r="C39" s="535"/>
      <c r="D39" s="522"/>
      <c r="E39" s="773"/>
      <c r="F39" s="764"/>
      <c r="G39" s="765"/>
      <c r="H39" s="769"/>
      <c r="I39" s="771"/>
      <c r="J39" s="522"/>
      <c r="K39" s="788"/>
      <c r="L39" s="795"/>
      <c r="M39" s="740"/>
      <c r="N39" s="740"/>
      <c r="O39" s="737"/>
      <c r="P39" s="518"/>
      <c r="Q39" s="519"/>
      <c r="R39" s="519"/>
      <c r="S39" s="519"/>
      <c r="T39" s="520"/>
      <c r="U39" s="711"/>
      <c r="V39" s="707"/>
      <c r="W39" s="710"/>
      <c r="X39" s="713"/>
      <c r="Y39" s="714"/>
      <c r="Z39" s="305"/>
      <c r="AA39" s="306"/>
      <c r="AB39" s="306"/>
      <c r="AC39" s="306"/>
      <c r="AD39" s="307"/>
      <c r="AE39" s="18"/>
      <c r="AF39" s="22"/>
    </row>
    <row r="40" spans="1:32" s="6" customFormat="1" ht="23.25" customHeight="1" hidden="1" thickBot="1">
      <c r="A40" s="5"/>
      <c r="B40" s="309"/>
      <c r="C40" s="310"/>
      <c r="D40" s="310"/>
      <c r="E40" s="310"/>
      <c r="F40" s="310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42"/>
      <c r="V40" s="42"/>
      <c r="W40" s="42"/>
      <c r="X40" s="42"/>
      <c r="Y40" s="42"/>
      <c r="Z40" s="311"/>
      <c r="AA40" s="311"/>
      <c r="AB40" s="311"/>
      <c r="AC40" s="312"/>
      <c r="AD40" s="313"/>
      <c r="AE40" s="19"/>
      <c r="AF40" s="23"/>
    </row>
    <row r="41" spans="1:33" s="50" customFormat="1" ht="23.25" customHeight="1" hidden="1">
      <c r="A41" s="43"/>
      <c r="B41" s="44" t="s">
        <v>40</v>
      </c>
      <c r="C41" s="45"/>
      <c r="D41" s="166"/>
      <c r="E41" s="314"/>
      <c r="F41" s="314"/>
      <c r="G41" s="167">
        <v>4</v>
      </c>
      <c r="H41" s="167"/>
      <c r="I41" s="168"/>
      <c r="J41" s="166"/>
      <c r="K41" s="314"/>
      <c r="L41" s="314"/>
      <c r="M41" s="167">
        <v>10</v>
      </c>
      <c r="N41" s="167"/>
      <c r="O41" s="168"/>
      <c r="P41" s="166"/>
      <c r="Q41" s="314"/>
      <c r="R41" s="167"/>
      <c r="S41" s="167"/>
      <c r="T41" s="168"/>
      <c r="U41" s="166"/>
      <c r="V41" s="314"/>
      <c r="W41" s="167">
        <v>8</v>
      </c>
      <c r="X41" s="167"/>
      <c r="Y41" s="168"/>
      <c r="Z41" s="46"/>
      <c r="AA41" s="315"/>
      <c r="AB41" s="47"/>
      <c r="AC41" s="47"/>
      <c r="AD41" s="48"/>
      <c r="AE41" s="556" t="s">
        <v>58</v>
      </c>
      <c r="AF41" s="49">
        <f aca="true" t="shared" si="0" ref="AF41:AF57">SUM(C41:AD41)</f>
        <v>22</v>
      </c>
      <c r="AG41" s="555"/>
    </row>
    <row r="42" spans="1:33" s="50" customFormat="1" ht="23.25" customHeight="1" hidden="1">
      <c r="A42" s="43"/>
      <c r="B42" s="54" t="s">
        <v>94</v>
      </c>
      <c r="C42" s="55"/>
      <c r="D42" s="172"/>
      <c r="E42" s="316"/>
      <c r="F42" s="316"/>
      <c r="G42" s="173"/>
      <c r="H42" s="173"/>
      <c r="I42" s="174"/>
      <c r="J42" s="172"/>
      <c r="K42" s="316"/>
      <c r="L42" s="316"/>
      <c r="M42" s="173"/>
      <c r="N42" s="173"/>
      <c r="O42" s="174"/>
      <c r="P42" s="172"/>
      <c r="Q42" s="316"/>
      <c r="R42" s="173"/>
      <c r="S42" s="173"/>
      <c r="T42" s="174"/>
      <c r="U42" s="172"/>
      <c r="V42" s="316"/>
      <c r="W42" s="173"/>
      <c r="X42" s="173"/>
      <c r="Y42" s="174"/>
      <c r="Z42" s="56"/>
      <c r="AA42" s="317"/>
      <c r="AB42" s="57"/>
      <c r="AC42" s="57"/>
      <c r="AD42" s="58"/>
      <c r="AE42" s="557"/>
      <c r="AF42" s="59">
        <f t="shared" si="0"/>
        <v>0</v>
      </c>
      <c r="AG42" s="555"/>
    </row>
    <row r="43" spans="1:33" s="50" customFormat="1" ht="23.25" customHeight="1" hidden="1">
      <c r="A43" s="43"/>
      <c r="B43" s="60" t="s">
        <v>41</v>
      </c>
      <c r="C43" s="61"/>
      <c r="D43" s="175"/>
      <c r="E43" s="175">
        <v>2</v>
      </c>
      <c r="F43" s="318"/>
      <c r="G43" s="176"/>
      <c r="H43" s="176"/>
      <c r="I43" s="177"/>
      <c r="J43" s="175"/>
      <c r="K43" s="318"/>
      <c r="L43" s="318">
        <v>10</v>
      </c>
      <c r="M43" s="176"/>
      <c r="N43" s="176"/>
      <c r="O43" s="177"/>
      <c r="P43" s="175"/>
      <c r="Q43" s="318">
        <v>6</v>
      </c>
      <c r="R43" s="176"/>
      <c r="S43" s="176"/>
      <c r="T43" s="177"/>
      <c r="U43" s="175"/>
      <c r="V43" s="318">
        <v>6</v>
      </c>
      <c r="W43" s="176"/>
      <c r="X43" s="176"/>
      <c r="Y43" s="177"/>
      <c r="Z43" s="62"/>
      <c r="AA43" s="319"/>
      <c r="AB43" s="63"/>
      <c r="AC43" s="63"/>
      <c r="AD43" s="64"/>
      <c r="AE43" s="557"/>
      <c r="AF43" s="65">
        <f t="shared" si="0"/>
        <v>24</v>
      </c>
      <c r="AG43" s="555"/>
    </row>
    <row r="44" spans="1:33" s="50" customFormat="1" ht="23.25" customHeight="1" hidden="1">
      <c r="A44" s="43"/>
      <c r="B44" s="137" t="s">
        <v>26</v>
      </c>
      <c r="C44" s="138"/>
      <c r="D44" s="178"/>
      <c r="E44" s="178">
        <v>2</v>
      </c>
      <c r="F44" s="320"/>
      <c r="G44" s="179"/>
      <c r="H44" s="179"/>
      <c r="I44" s="180"/>
      <c r="J44" s="178"/>
      <c r="K44" s="178"/>
      <c r="L44" s="320"/>
      <c r="M44" s="179"/>
      <c r="N44" s="179"/>
      <c r="O44" s="180"/>
      <c r="P44" s="178"/>
      <c r="Q44" s="320"/>
      <c r="R44" s="179"/>
      <c r="S44" s="179">
        <v>4</v>
      </c>
      <c r="T44" s="180"/>
      <c r="U44" s="178"/>
      <c r="V44" s="320"/>
      <c r="W44" s="179"/>
      <c r="X44" s="179"/>
      <c r="Y44" s="180">
        <v>6</v>
      </c>
      <c r="Z44" s="139"/>
      <c r="AA44" s="321"/>
      <c r="AB44" s="140"/>
      <c r="AC44" s="140"/>
      <c r="AD44" s="141"/>
      <c r="AE44" s="557"/>
      <c r="AF44" s="142">
        <f t="shared" si="0"/>
        <v>12</v>
      </c>
      <c r="AG44" s="555"/>
    </row>
    <row r="45" spans="1:33" s="50" customFormat="1" ht="23.25" customHeight="1" hidden="1">
      <c r="A45" s="43"/>
      <c r="B45" s="118" t="s">
        <v>24</v>
      </c>
      <c r="C45" s="119"/>
      <c r="D45" s="181"/>
      <c r="E45" s="181"/>
      <c r="F45" s="322">
        <v>4</v>
      </c>
      <c r="G45" s="182"/>
      <c r="H45" s="182"/>
      <c r="I45" s="183"/>
      <c r="J45" s="181"/>
      <c r="K45" s="181">
        <v>4</v>
      </c>
      <c r="L45" s="322"/>
      <c r="M45" s="182"/>
      <c r="N45" s="182"/>
      <c r="O45" s="182"/>
      <c r="P45" s="181"/>
      <c r="Q45" s="322"/>
      <c r="R45" s="182">
        <v>6</v>
      </c>
      <c r="S45" s="182"/>
      <c r="T45" s="183"/>
      <c r="U45" s="181"/>
      <c r="V45" s="322"/>
      <c r="W45" s="182"/>
      <c r="X45" s="182">
        <v>10</v>
      </c>
      <c r="Y45" s="183"/>
      <c r="Z45" s="115"/>
      <c r="AA45" s="323"/>
      <c r="AB45" s="116"/>
      <c r="AC45" s="116"/>
      <c r="AD45" s="117"/>
      <c r="AE45" s="557"/>
      <c r="AF45" s="120">
        <f t="shared" si="0"/>
        <v>24</v>
      </c>
      <c r="AG45" s="555"/>
    </row>
    <row r="46" spans="1:33" s="50" customFormat="1" ht="23.25" customHeight="1" hidden="1">
      <c r="A46" s="43"/>
      <c r="B46" s="144" t="s">
        <v>30</v>
      </c>
      <c r="C46" s="146"/>
      <c r="D46" s="184"/>
      <c r="E46" s="184"/>
      <c r="F46" s="324"/>
      <c r="G46" s="185"/>
      <c r="H46" s="185"/>
      <c r="I46" s="186"/>
      <c r="J46" s="184"/>
      <c r="K46" s="184">
        <v>6</v>
      </c>
      <c r="L46" s="324"/>
      <c r="M46" s="185"/>
      <c r="N46" s="185"/>
      <c r="O46" s="185"/>
      <c r="P46" s="184"/>
      <c r="Q46" s="324"/>
      <c r="R46" s="185"/>
      <c r="S46" s="185"/>
      <c r="T46" s="186">
        <v>6</v>
      </c>
      <c r="U46" s="184"/>
      <c r="V46" s="324"/>
      <c r="W46" s="185"/>
      <c r="X46" s="185"/>
      <c r="Y46" s="186"/>
      <c r="Z46" s="147"/>
      <c r="AA46" s="325"/>
      <c r="AB46" s="148"/>
      <c r="AC46" s="148"/>
      <c r="AD46" s="149"/>
      <c r="AE46" s="557"/>
      <c r="AF46" s="145">
        <f t="shared" si="0"/>
        <v>12</v>
      </c>
      <c r="AG46" s="555"/>
    </row>
    <row r="47" spans="1:33" s="50" customFormat="1" ht="23.25" customHeight="1" hidden="1">
      <c r="A47" s="43"/>
      <c r="B47" s="122" t="s">
        <v>115</v>
      </c>
      <c r="C47" s="123"/>
      <c r="D47" s="193"/>
      <c r="E47" s="193"/>
      <c r="F47" s="326"/>
      <c r="G47" s="194"/>
      <c r="H47" s="194">
        <v>4</v>
      </c>
      <c r="I47" s="195"/>
      <c r="J47" s="193"/>
      <c r="K47" s="193"/>
      <c r="L47" s="326"/>
      <c r="M47" s="194"/>
      <c r="N47" s="194">
        <v>8</v>
      </c>
      <c r="O47" s="194"/>
      <c r="P47" s="193">
        <v>6</v>
      </c>
      <c r="Q47" s="326"/>
      <c r="R47" s="194"/>
      <c r="S47" s="194"/>
      <c r="T47" s="195"/>
      <c r="U47" s="193"/>
      <c r="V47" s="326">
        <v>4</v>
      </c>
      <c r="W47" s="194"/>
      <c r="X47" s="194"/>
      <c r="Y47" s="195"/>
      <c r="Z47" s="124"/>
      <c r="AA47" s="327"/>
      <c r="AB47" s="125"/>
      <c r="AC47" s="125"/>
      <c r="AD47" s="126"/>
      <c r="AE47" s="557"/>
      <c r="AF47" s="127">
        <f t="shared" si="0"/>
        <v>22</v>
      </c>
      <c r="AG47" s="555"/>
    </row>
    <row r="48" spans="1:33" s="50" customFormat="1" ht="23.25" customHeight="1" hidden="1">
      <c r="A48" s="43"/>
      <c r="B48" s="66" t="s">
        <v>51</v>
      </c>
      <c r="C48" s="67"/>
      <c r="D48" s="187"/>
      <c r="E48" s="187"/>
      <c r="F48" s="328"/>
      <c r="G48" s="188"/>
      <c r="H48" s="188"/>
      <c r="I48" s="189">
        <v>4</v>
      </c>
      <c r="J48" s="187"/>
      <c r="K48" s="187"/>
      <c r="L48" s="328"/>
      <c r="M48" s="188"/>
      <c r="N48" s="188"/>
      <c r="O48" s="188"/>
      <c r="P48" s="187"/>
      <c r="Q48" s="328"/>
      <c r="R48" s="188"/>
      <c r="S48" s="188">
        <v>2</v>
      </c>
      <c r="T48" s="189"/>
      <c r="U48" s="187"/>
      <c r="V48" s="328"/>
      <c r="W48" s="188"/>
      <c r="X48" s="188"/>
      <c r="Y48" s="189">
        <v>4</v>
      </c>
      <c r="Z48" s="68"/>
      <c r="AA48" s="329"/>
      <c r="AB48" s="69"/>
      <c r="AC48" s="69"/>
      <c r="AD48" s="70"/>
      <c r="AE48" s="557"/>
      <c r="AF48" s="71">
        <f t="shared" si="0"/>
        <v>10</v>
      </c>
      <c r="AG48" s="555"/>
    </row>
    <row r="49" spans="1:33" s="50" customFormat="1" ht="23.25" customHeight="1" hidden="1">
      <c r="A49" s="43"/>
      <c r="B49" s="152" t="s">
        <v>93</v>
      </c>
      <c r="C49" s="153"/>
      <c r="D49" s="190"/>
      <c r="E49" s="190"/>
      <c r="F49" s="330"/>
      <c r="G49" s="191"/>
      <c r="H49" s="191"/>
      <c r="I49" s="192"/>
      <c r="J49" s="190"/>
      <c r="K49" s="190"/>
      <c r="L49" s="330"/>
      <c r="M49" s="191"/>
      <c r="N49" s="191">
        <v>2</v>
      </c>
      <c r="O49" s="192"/>
      <c r="P49" s="190"/>
      <c r="Q49" s="330"/>
      <c r="R49" s="191"/>
      <c r="S49" s="191"/>
      <c r="T49" s="192"/>
      <c r="U49" s="190"/>
      <c r="V49" s="330"/>
      <c r="W49" s="191"/>
      <c r="X49" s="191"/>
      <c r="Y49" s="192"/>
      <c r="Z49" s="114"/>
      <c r="AA49" s="331"/>
      <c r="AB49" s="150"/>
      <c r="AC49" s="150"/>
      <c r="AD49" s="151"/>
      <c r="AE49" s="557"/>
      <c r="AF49" s="111">
        <f t="shared" si="0"/>
        <v>2</v>
      </c>
      <c r="AG49" s="555"/>
    </row>
    <row r="50" spans="1:33" s="50" customFormat="1" ht="23.25" customHeight="1" hidden="1">
      <c r="A50" s="43"/>
      <c r="B50" s="51" t="s">
        <v>164</v>
      </c>
      <c r="C50" s="52"/>
      <c r="D50" s="169"/>
      <c r="E50" s="169"/>
      <c r="F50" s="332"/>
      <c r="G50" s="170"/>
      <c r="H50" s="170"/>
      <c r="I50" s="171"/>
      <c r="J50" s="169"/>
      <c r="K50" s="169">
        <v>2</v>
      </c>
      <c r="L50" s="332"/>
      <c r="M50" s="170"/>
      <c r="N50" s="170"/>
      <c r="O50" s="170"/>
      <c r="P50" s="169"/>
      <c r="Q50" s="332"/>
      <c r="R50" s="170"/>
      <c r="S50" s="170"/>
      <c r="T50" s="171"/>
      <c r="U50" s="169">
        <v>10</v>
      </c>
      <c r="V50" s="332"/>
      <c r="W50" s="170"/>
      <c r="X50" s="170"/>
      <c r="Y50" s="171"/>
      <c r="Z50" s="237"/>
      <c r="AA50" s="333"/>
      <c r="AB50" s="238"/>
      <c r="AC50" s="238"/>
      <c r="AD50" s="239"/>
      <c r="AE50" s="557"/>
      <c r="AF50" s="53">
        <f t="shared" si="0"/>
        <v>12</v>
      </c>
      <c r="AG50" s="555"/>
    </row>
    <row r="51" spans="1:33" s="50" customFormat="1" ht="23.25" customHeight="1" hidden="1">
      <c r="A51" s="43"/>
      <c r="B51" s="334" t="s">
        <v>136</v>
      </c>
      <c r="C51" s="335"/>
      <c r="D51" s="336"/>
      <c r="E51" s="336"/>
      <c r="F51" s="337"/>
      <c r="G51" s="338"/>
      <c r="H51" s="338"/>
      <c r="I51" s="339"/>
      <c r="J51" s="336"/>
      <c r="K51" s="336"/>
      <c r="L51" s="337"/>
      <c r="M51" s="338"/>
      <c r="N51" s="338"/>
      <c r="O51" s="338">
        <v>10</v>
      </c>
      <c r="P51" s="336"/>
      <c r="Q51" s="337"/>
      <c r="R51" s="338"/>
      <c r="S51" s="338"/>
      <c r="T51" s="339"/>
      <c r="U51" s="336"/>
      <c r="V51" s="337"/>
      <c r="W51" s="338">
        <v>2</v>
      </c>
      <c r="X51" s="338"/>
      <c r="Y51" s="339"/>
      <c r="Z51" s="340"/>
      <c r="AA51" s="341"/>
      <c r="AB51" s="342"/>
      <c r="AC51" s="342"/>
      <c r="AD51" s="343"/>
      <c r="AE51" s="557"/>
      <c r="AF51" s="344">
        <f t="shared" si="0"/>
        <v>12</v>
      </c>
      <c r="AG51" s="555"/>
    </row>
    <row r="52" spans="1:33" s="50" customFormat="1" ht="23.25" customHeight="1" hidden="1">
      <c r="A52" s="43"/>
      <c r="B52" s="144" t="s">
        <v>73</v>
      </c>
      <c r="C52" s="146"/>
      <c r="D52" s="184"/>
      <c r="E52" s="184"/>
      <c r="F52" s="324"/>
      <c r="G52" s="185"/>
      <c r="H52" s="185"/>
      <c r="I52" s="186"/>
      <c r="J52" s="184"/>
      <c r="K52" s="184">
        <v>0.2</v>
      </c>
      <c r="L52" s="184">
        <v>0.2</v>
      </c>
      <c r="M52" s="184">
        <v>0.2</v>
      </c>
      <c r="N52" s="184">
        <v>0.2</v>
      </c>
      <c r="O52" s="184">
        <v>0.2</v>
      </c>
      <c r="P52" s="184"/>
      <c r="Q52" s="324"/>
      <c r="R52" s="185"/>
      <c r="S52" s="185"/>
      <c r="T52" s="186"/>
      <c r="U52" s="184"/>
      <c r="V52" s="324"/>
      <c r="W52" s="185"/>
      <c r="X52" s="185"/>
      <c r="Y52" s="186"/>
      <c r="Z52" s="147"/>
      <c r="AA52" s="325"/>
      <c r="AB52" s="148"/>
      <c r="AC52" s="148"/>
      <c r="AD52" s="149"/>
      <c r="AE52" s="557"/>
      <c r="AF52" s="145">
        <f t="shared" si="0"/>
        <v>1</v>
      </c>
      <c r="AG52" s="555"/>
    </row>
    <row r="53" spans="1:33" s="50" customFormat="1" ht="23.25" customHeight="1" hidden="1">
      <c r="A53" s="43"/>
      <c r="B53" s="72" t="s">
        <v>23</v>
      </c>
      <c r="C53" s="73">
        <v>1</v>
      </c>
      <c r="D53" s="196"/>
      <c r="E53" s="196"/>
      <c r="F53" s="345"/>
      <c r="G53" s="197"/>
      <c r="H53" s="197"/>
      <c r="I53" s="198"/>
      <c r="J53" s="196"/>
      <c r="K53" s="345"/>
      <c r="L53" s="345"/>
      <c r="M53" s="197"/>
      <c r="N53" s="197"/>
      <c r="O53" s="198"/>
      <c r="P53" s="196"/>
      <c r="Q53" s="345"/>
      <c r="R53" s="197"/>
      <c r="S53" s="197"/>
      <c r="T53" s="198"/>
      <c r="U53" s="196"/>
      <c r="V53" s="345"/>
      <c r="W53" s="197"/>
      <c r="X53" s="197"/>
      <c r="Y53" s="198"/>
      <c r="Z53" s="74"/>
      <c r="AA53" s="346"/>
      <c r="AB53" s="75"/>
      <c r="AC53" s="75"/>
      <c r="AD53" s="76"/>
      <c r="AE53" s="557"/>
      <c r="AF53" s="77">
        <f t="shared" si="0"/>
        <v>1</v>
      </c>
      <c r="AG53" s="555"/>
    </row>
    <row r="54" spans="1:33" s="50" customFormat="1" ht="23.25" customHeight="1" hidden="1">
      <c r="A54" s="43"/>
      <c r="B54" s="84" t="s">
        <v>107</v>
      </c>
      <c r="C54" s="85"/>
      <c r="D54" s="199"/>
      <c r="E54" s="199"/>
      <c r="F54" s="199"/>
      <c r="G54" s="199"/>
      <c r="H54" s="199"/>
      <c r="I54" s="199"/>
      <c r="J54" s="199"/>
      <c r="K54" s="347"/>
      <c r="L54" s="347"/>
      <c r="M54" s="200"/>
      <c r="N54" s="200"/>
      <c r="O54" s="201"/>
      <c r="P54" s="199">
        <v>0.4</v>
      </c>
      <c r="Q54" s="199">
        <v>0.4</v>
      </c>
      <c r="R54" s="199">
        <v>0.4</v>
      </c>
      <c r="S54" s="199">
        <v>0.4</v>
      </c>
      <c r="T54" s="199">
        <v>0.4</v>
      </c>
      <c r="U54" s="199"/>
      <c r="V54" s="347"/>
      <c r="W54" s="200"/>
      <c r="X54" s="200"/>
      <c r="Y54" s="201"/>
      <c r="Z54" s="86">
        <v>0.8</v>
      </c>
      <c r="AA54" s="86">
        <v>0.8</v>
      </c>
      <c r="AB54" s="86">
        <v>0.8</v>
      </c>
      <c r="AC54" s="86">
        <v>0.8</v>
      </c>
      <c r="AD54" s="84">
        <v>0.8</v>
      </c>
      <c r="AE54" s="557"/>
      <c r="AF54" s="87">
        <f t="shared" si="0"/>
        <v>5.999999999999999</v>
      </c>
      <c r="AG54" s="555"/>
    </row>
    <row r="55" spans="1:33" s="50" customFormat="1" ht="23.25" customHeight="1" hidden="1">
      <c r="A55" s="43"/>
      <c r="B55" s="154" t="s">
        <v>53</v>
      </c>
      <c r="C55" s="155"/>
      <c r="D55" s="202"/>
      <c r="E55" s="202">
        <v>0.4</v>
      </c>
      <c r="F55" s="202">
        <v>0.4</v>
      </c>
      <c r="G55" s="202">
        <v>0.4</v>
      </c>
      <c r="H55" s="202">
        <v>0.4</v>
      </c>
      <c r="I55" s="202">
        <v>0.4</v>
      </c>
      <c r="J55" s="202"/>
      <c r="K55" s="348"/>
      <c r="L55" s="348"/>
      <c r="M55" s="203"/>
      <c r="N55" s="203"/>
      <c r="O55" s="204"/>
      <c r="P55" s="202"/>
      <c r="Q55" s="348"/>
      <c r="R55" s="203"/>
      <c r="S55" s="203"/>
      <c r="T55" s="204"/>
      <c r="U55" s="202"/>
      <c r="V55" s="348"/>
      <c r="W55" s="203"/>
      <c r="X55" s="203"/>
      <c r="Y55" s="204"/>
      <c r="Z55" s="156"/>
      <c r="AA55" s="349"/>
      <c r="AB55" s="157"/>
      <c r="AC55" s="157"/>
      <c r="AD55" s="158"/>
      <c r="AE55" s="557"/>
      <c r="AF55" s="159">
        <f t="shared" si="0"/>
        <v>2</v>
      </c>
      <c r="AG55" s="555"/>
    </row>
    <row r="56" spans="1:34" s="50" customFormat="1" ht="23.25" customHeight="1" hidden="1">
      <c r="A56" s="43"/>
      <c r="B56" s="78" t="s">
        <v>52</v>
      </c>
      <c r="C56" s="79">
        <v>2.5</v>
      </c>
      <c r="D56" s="205"/>
      <c r="E56" s="350"/>
      <c r="F56" s="350"/>
      <c r="G56" s="206"/>
      <c r="H56" s="206"/>
      <c r="I56" s="207"/>
      <c r="J56" s="205"/>
      <c r="K56" s="350"/>
      <c r="L56" s="350"/>
      <c r="M56" s="206"/>
      <c r="N56" s="206"/>
      <c r="O56" s="207"/>
      <c r="P56" s="205"/>
      <c r="Q56" s="350"/>
      <c r="R56" s="206"/>
      <c r="S56" s="206"/>
      <c r="T56" s="207"/>
      <c r="U56" s="205">
        <v>0.2</v>
      </c>
      <c r="V56" s="205">
        <v>0.2</v>
      </c>
      <c r="W56" s="205">
        <v>0.2</v>
      </c>
      <c r="X56" s="205">
        <v>0.2</v>
      </c>
      <c r="Y56" s="205">
        <v>0.2</v>
      </c>
      <c r="Z56" s="80"/>
      <c r="AA56" s="351"/>
      <c r="AB56" s="81"/>
      <c r="AC56" s="81"/>
      <c r="AD56" s="82"/>
      <c r="AE56" s="557"/>
      <c r="AF56" s="83">
        <f t="shared" si="0"/>
        <v>3.500000000000001</v>
      </c>
      <c r="AG56" s="555"/>
      <c r="AH56" s="43"/>
    </row>
    <row r="57" spans="1:34" s="50" customFormat="1" ht="23.25" customHeight="1" hidden="1" thickBot="1">
      <c r="A57" s="43"/>
      <c r="B57" s="163" t="s">
        <v>20</v>
      </c>
      <c r="C57" s="164">
        <v>1.5</v>
      </c>
      <c r="D57" s="208"/>
      <c r="E57" s="352"/>
      <c r="F57" s="352"/>
      <c r="G57" s="209"/>
      <c r="H57" s="209"/>
      <c r="I57" s="210"/>
      <c r="J57" s="208"/>
      <c r="K57" s="352"/>
      <c r="L57" s="352"/>
      <c r="M57" s="209"/>
      <c r="N57" s="209"/>
      <c r="O57" s="210"/>
      <c r="P57" s="208"/>
      <c r="Q57" s="352"/>
      <c r="R57" s="209"/>
      <c r="S57" s="209"/>
      <c r="T57" s="210"/>
      <c r="U57" s="208"/>
      <c r="V57" s="352"/>
      <c r="W57" s="209"/>
      <c r="X57" s="209"/>
      <c r="Y57" s="210"/>
      <c r="Z57" s="160"/>
      <c r="AA57" s="353"/>
      <c r="AB57" s="161"/>
      <c r="AC57" s="161"/>
      <c r="AD57" s="162"/>
      <c r="AE57" s="557"/>
      <c r="AF57" s="165">
        <f t="shared" si="0"/>
        <v>1.5</v>
      </c>
      <c r="AG57" s="555"/>
      <c r="AH57" s="43"/>
    </row>
    <row r="58" spans="1:34" s="50" customFormat="1" ht="23.25" customHeight="1" hidden="1" thickBot="1">
      <c r="A58" s="43"/>
      <c r="B58" s="559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1"/>
      <c r="AE58" s="88" t="s">
        <v>57</v>
      </c>
      <c r="AF58" s="89">
        <f>SUM(AF41:AF57)</f>
        <v>167</v>
      </c>
      <c r="AG58" s="555"/>
      <c r="AH58" s="90"/>
    </row>
    <row r="59" spans="1:34" s="50" customFormat="1" ht="23.25" customHeight="1" hidden="1">
      <c r="A59" s="43"/>
      <c r="B59" s="91" t="s">
        <v>54</v>
      </c>
      <c r="C59" s="92"/>
      <c r="D59" s="211"/>
      <c r="E59" s="354"/>
      <c r="F59" s="354"/>
      <c r="G59" s="212"/>
      <c r="H59" s="212"/>
      <c r="I59" s="213"/>
      <c r="J59" s="211"/>
      <c r="K59" s="354"/>
      <c r="L59" s="354"/>
      <c r="M59" s="212"/>
      <c r="N59" s="212"/>
      <c r="O59" s="213"/>
      <c r="P59" s="211">
        <v>0.6</v>
      </c>
      <c r="Q59" s="211">
        <v>0.6</v>
      </c>
      <c r="R59" s="211">
        <v>0.6</v>
      </c>
      <c r="S59" s="211">
        <v>0.6</v>
      </c>
      <c r="T59" s="211">
        <v>0.6</v>
      </c>
      <c r="U59" s="211"/>
      <c r="V59" s="354"/>
      <c r="W59" s="212"/>
      <c r="X59" s="212"/>
      <c r="Y59" s="214"/>
      <c r="Z59" s="93"/>
      <c r="AA59" s="355"/>
      <c r="AB59" s="94"/>
      <c r="AC59" s="94"/>
      <c r="AD59" s="95"/>
      <c r="AE59" s="558" t="s">
        <v>59</v>
      </c>
      <c r="AF59" s="96">
        <f>SUM(C59:AD59)</f>
        <v>3</v>
      </c>
      <c r="AG59" s="43"/>
      <c r="AH59" s="43"/>
    </row>
    <row r="60" spans="1:34" s="50" customFormat="1" ht="23.25" customHeight="1" hidden="1">
      <c r="A60" s="43"/>
      <c r="B60" s="97" t="s">
        <v>50</v>
      </c>
      <c r="C60" s="98"/>
      <c r="D60" s="215"/>
      <c r="E60" s="215"/>
      <c r="F60" s="215"/>
      <c r="G60" s="215"/>
      <c r="H60" s="215"/>
      <c r="I60" s="215"/>
      <c r="J60" s="215"/>
      <c r="K60" s="356"/>
      <c r="L60" s="356"/>
      <c r="M60" s="216"/>
      <c r="N60" s="216"/>
      <c r="O60" s="217"/>
      <c r="P60" s="215"/>
      <c r="Q60" s="356"/>
      <c r="R60" s="216"/>
      <c r="S60" s="216"/>
      <c r="T60" s="217"/>
      <c r="U60" s="215"/>
      <c r="V60" s="356"/>
      <c r="W60" s="216"/>
      <c r="X60" s="216"/>
      <c r="Y60" s="218"/>
      <c r="Z60" s="99"/>
      <c r="AA60" s="99"/>
      <c r="AB60" s="99"/>
      <c r="AC60" s="99"/>
      <c r="AD60" s="357"/>
      <c r="AE60" s="558"/>
      <c r="AF60" s="100">
        <f>SUM(C60:AD60)</f>
        <v>0</v>
      </c>
      <c r="AG60" s="43"/>
      <c r="AH60" s="43"/>
    </row>
    <row r="61" spans="1:34" s="50" customFormat="1" ht="23.25" customHeight="1" hidden="1" thickBot="1">
      <c r="A61" s="121"/>
      <c r="B61" s="112" t="s">
        <v>78</v>
      </c>
      <c r="C61" s="113"/>
      <c r="D61" s="219"/>
      <c r="E61" s="219"/>
      <c r="F61" s="219"/>
      <c r="G61" s="219"/>
      <c r="H61" s="219"/>
      <c r="I61" s="219"/>
      <c r="J61" s="219"/>
      <c r="K61" s="358"/>
      <c r="L61" s="358"/>
      <c r="M61" s="220"/>
      <c r="N61" s="220"/>
      <c r="O61" s="221"/>
      <c r="P61" s="219"/>
      <c r="Q61" s="358"/>
      <c r="R61" s="220"/>
      <c r="S61" s="220"/>
      <c r="T61" s="221"/>
      <c r="U61" s="219"/>
      <c r="V61" s="358"/>
      <c r="W61" s="220"/>
      <c r="X61" s="220"/>
      <c r="Y61" s="222"/>
      <c r="Z61" s="114"/>
      <c r="AA61" s="114"/>
      <c r="AB61" s="114"/>
      <c r="AC61" s="114"/>
      <c r="AD61" s="152"/>
      <c r="AE61" s="558"/>
      <c r="AF61" s="111">
        <f>SUM(C61:AD61)</f>
        <v>0</v>
      </c>
      <c r="AG61" s="43"/>
      <c r="AH61" s="43"/>
    </row>
    <row r="62" spans="1:34" s="50" customFormat="1" ht="23.25" customHeight="1" hidden="1" thickBot="1">
      <c r="A62" s="43"/>
      <c r="B62" s="101"/>
      <c r="C62" s="559" t="s">
        <v>60</v>
      </c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1"/>
      <c r="AE62" s="88" t="s">
        <v>57</v>
      </c>
      <c r="AF62" s="89">
        <f>SUM(AF59:AF61)</f>
        <v>3</v>
      </c>
      <c r="AG62" s="90"/>
      <c r="AH62" s="90"/>
    </row>
    <row r="63" spans="1:34" s="109" customFormat="1" ht="23.25" customHeight="1" hidden="1" thickBot="1">
      <c r="A63" s="102"/>
      <c r="B63" s="103"/>
      <c r="C63" s="223">
        <f aca="true" t="shared" si="1" ref="C63:AD63">SUM(C41:C61)</f>
        <v>5</v>
      </c>
      <c r="D63" s="224">
        <f t="shared" si="1"/>
        <v>0</v>
      </c>
      <c r="E63" s="224">
        <f t="shared" si="1"/>
        <v>4.4</v>
      </c>
      <c r="F63" s="224">
        <f t="shared" si="1"/>
        <v>4.4</v>
      </c>
      <c r="G63" s="224">
        <f t="shared" si="1"/>
        <v>4.4</v>
      </c>
      <c r="H63" s="224">
        <f t="shared" si="1"/>
        <v>4.4</v>
      </c>
      <c r="I63" s="224">
        <f t="shared" si="1"/>
        <v>4.4</v>
      </c>
      <c r="J63" s="225">
        <f t="shared" si="1"/>
        <v>0</v>
      </c>
      <c r="K63" s="225">
        <f t="shared" si="1"/>
        <v>12.2</v>
      </c>
      <c r="L63" s="225">
        <f t="shared" si="1"/>
        <v>10.2</v>
      </c>
      <c r="M63" s="225">
        <f t="shared" si="1"/>
        <v>10.2</v>
      </c>
      <c r="N63" s="225">
        <f t="shared" si="1"/>
        <v>10.2</v>
      </c>
      <c r="O63" s="226">
        <f t="shared" si="1"/>
        <v>10.2</v>
      </c>
      <c r="P63" s="227">
        <f t="shared" si="1"/>
        <v>7</v>
      </c>
      <c r="Q63" s="224">
        <f t="shared" si="1"/>
        <v>7</v>
      </c>
      <c r="R63" s="224">
        <f t="shared" si="1"/>
        <v>7</v>
      </c>
      <c r="S63" s="224">
        <f t="shared" si="1"/>
        <v>7</v>
      </c>
      <c r="T63" s="228">
        <f t="shared" si="1"/>
        <v>7</v>
      </c>
      <c r="U63" s="223">
        <f t="shared" si="1"/>
        <v>10.2</v>
      </c>
      <c r="V63" s="225">
        <f t="shared" si="1"/>
        <v>10.2</v>
      </c>
      <c r="W63" s="225">
        <f t="shared" si="1"/>
        <v>10.2</v>
      </c>
      <c r="X63" s="225">
        <f t="shared" si="1"/>
        <v>10.2</v>
      </c>
      <c r="Y63" s="226">
        <f t="shared" si="1"/>
        <v>10.2</v>
      </c>
      <c r="Z63" s="105">
        <f t="shared" si="1"/>
        <v>0.8</v>
      </c>
      <c r="AA63" s="104">
        <f t="shared" si="1"/>
        <v>0.8</v>
      </c>
      <c r="AB63" s="104">
        <f t="shared" si="1"/>
        <v>0.8</v>
      </c>
      <c r="AC63" s="104">
        <f t="shared" si="1"/>
        <v>0.8</v>
      </c>
      <c r="AD63" s="106">
        <f t="shared" si="1"/>
        <v>0.8</v>
      </c>
      <c r="AE63" s="107">
        <f>SUM(C63:AD63)</f>
        <v>170.00000000000003</v>
      </c>
      <c r="AF63" s="108" t="s">
        <v>57</v>
      </c>
      <c r="AG63" s="102"/>
      <c r="AH63" s="102"/>
    </row>
    <row r="64" spans="1:34" s="6" customFormat="1" ht="23.25" customHeight="1" hidden="1" thickBot="1">
      <c r="A64" s="5"/>
      <c r="B64" s="359"/>
      <c r="C64" s="360"/>
      <c r="D64" s="361"/>
      <c r="E64" s="361"/>
      <c r="F64" s="361"/>
      <c r="G64" s="361"/>
      <c r="H64" s="361"/>
      <c r="I64" s="361"/>
      <c r="J64" s="360"/>
      <c r="K64" s="360"/>
      <c r="L64" s="360"/>
      <c r="M64" s="360"/>
      <c r="N64" s="360"/>
      <c r="O64" s="360"/>
      <c r="P64" s="361"/>
      <c r="Q64" s="361"/>
      <c r="R64" s="361"/>
      <c r="S64" s="361"/>
      <c r="T64" s="361"/>
      <c r="U64" s="360"/>
      <c r="V64" s="360"/>
      <c r="W64" s="360"/>
      <c r="X64" s="360"/>
      <c r="Y64" s="360"/>
      <c r="Z64" s="361"/>
      <c r="AA64" s="361"/>
      <c r="AB64" s="361"/>
      <c r="AC64" s="361"/>
      <c r="AD64" s="362"/>
      <c r="AE64" s="27"/>
      <c r="AF64" s="28"/>
      <c r="AG64" s="5"/>
      <c r="AH64" s="5"/>
    </row>
    <row r="65" spans="1:31" s="6" customFormat="1" ht="27.75" customHeight="1" thickBot="1">
      <c r="A65" s="5"/>
      <c r="B65" s="3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6"/>
      <c r="V65" s="36"/>
      <c r="W65" s="36"/>
      <c r="X65" s="37"/>
      <c r="Y65" s="37"/>
      <c r="Z65" s="37"/>
      <c r="AA65" s="37"/>
      <c r="AB65" s="38"/>
      <c r="AC65" s="38"/>
      <c r="AD65" s="363"/>
      <c r="AE65" s="23"/>
    </row>
    <row r="66" spans="1:30" s="232" customFormat="1" ht="33.75">
      <c r="A66" s="230"/>
      <c r="B66" s="231"/>
      <c r="C66" s="562" t="s">
        <v>95</v>
      </c>
      <c r="D66" s="563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4"/>
      <c r="Q66" s="757" t="s">
        <v>62</v>
      </c>
      <c r="R66" s="758"/>
      <c r="S66" s="704" t="s">
        <v>49</v>
      </c>
      <c r="T66" s="705"/>
      <c r="U66" s="705"/>
      <c r="V66" s="705"/>
      <c r="W66" s="705"/>
      <c r="X66" s="705"/>
      <c r="Y66" s="705"/>
      <c r="Z66" s="705"/>
      <c r="AA66" s="705"/>
      <c r="AB66" s="706"/>
      <c r="AC66" s="364"/>
      <c r="AD66" s="365"/>
    </row>
    <row r="67" spans="1:30" s="235" customFormat="1" ht="27" customHeight="1" thickBot="1">
      <c r="A67" s="233"/>
      <c r="B67" s="234"/>
      <c r="C67" s="565"/>
      <c r="D67" s="566"/>
      <c r="E67" s="566"/>
      <c r="F67" s="566"/>
      <c r="G67" s="566"/>
      <c r="H67" s="566"/>
      <c r="I67" s="566"/>
      <c r="J67" s="566"/>
      <c r="K67" s="566"/>
      <c r="L67" s="566"/>
      <c r="M67" s="566"/>
      <c r="N67" s="566"/>
      <c r="O67" s="566"/>
      <c r="P67" s="567"/>
      <c r="Q67" s="366" t="s">
        <v>96</v>
      </c>
      <c r="R67" s="367" t="s">
        <v>124</v>
      </c>
      <c r="S67" s="368" t="s">
        <v>103</v>
      </c>
      <c r="T67" s="369" t="s">
        <v>121</v>
      </c>
      <c r="U67" s="369" t="s">
        <v>97</v>
      </c>
      <c r="V67" s="369" t="s">
        <v>102</v>
      </c>
      <c r="W67" s="369" t="s">
        <v>105</v>
      </c>
      <c r="X67" s="369" t="s">
        <v>99</v>
      </c>
      <c r="Y67" s="369" t="s">
        <v>100</v>
      </c>
      <c r="Z67" s="369" t="s">
        <v>21</v>
      </c>
      <c r="AA67" s="369" t="s">
        <v>98</v>
      </c>
      <c r="AB67" s="370" t="s">
        <v>104</v>
      </c>
      <c r="AC67" s="371"/>
      <c r="AD67" s="372"/>
    </row>
    <row r="68" spans="1:30" s="235" customFormat="1" ht="33.75">
      <c r="A68" s="233"/>
      <c r="B68" s="234"/>
      <c r="C68" s="373" t="s">
        <v>107</v>
      </c>
      <c r="D68" s="816" t="s">
        <v>56</v>
      </c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374">
        <f>AF54</f>
        <v>5.999999999999999</v>
      </c>
      <c r="R68" s="375">
        <f>(Q68)/(I88)/Q88</f>
        <v>0.03592814371257484</v>
      </c>
      <c r="S68" s="376">
        <v>250</v>
      </c>
      <c r="T68" s="377" t="s">
        <v>122</v>
      </c>
      <c r="U68" s="377" t="s">
        <v>101</v>
      </c>
      <c r="V68" s="377" t="s">
        <v>101</v>
      </c>
      <c r="W68" s="377">
        <v>4</v>
      </c>
      <c r="X68" s="377">
        <v>1</v>
      </c>
      <c r="Y68" s="377">
        <v>1</v>
      </c>
      <c r="Z68" s="377">
        <v>2</v>
      </c>
      <c r="AA68" s="377">
        <v>2</v>
      </c>
      <c r="AB68" s="378">
        <v>2</v>
      </c>
      <c r="AC68" s="371"/>
      <c r="AD68" s="372"/>
    </row>
    <row r="69" spans="1:30" s="235" customFormat="1" ht="33.75">
      <c r="A69" s="233"/>
      <c r="B69" s="234"/>
      <c r="C69" s="379" t="s">
        <v>53</v>
      </c>
      <c r="D69" s="818" t="s">
        <v>69</v>
      </c>
      <c r="E69" s="818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20"/>
      <c r="Q69" s="381">
        <f>AF55</f>
        <v>2</v>
      </c>
      <c r="R69" s="382">
        <f>(Q69)/(I88)/Q88</f>
        <v>0.011976047904191616</v>
      </c>
      <c r="S69" s="383">
        <v>450</v>
      </c>
      <c r="T69" s="380" t="s">
        <v>122</v>
      </c>
      <c r="U69" s="380" t="s">
        <v>101</v>
      </c>
      <c r="V69" s="380" t="s">
        <v>101</v>
      </c>
      <c r="W69" s="380">
        <v>6</v>
      </c>
      <c r="X69" s="380">
        <v>1</v>
      </c>
      <c r="Y69" s="380">
        <v>1</v>
      </c>
      <c r="Z69" s="380">
        <v>2</v>
      </c>
      <c r="AA69" s="380">
        <v>2</v>
      </c>
      <c r="AB69" s="384">
        <v>2</v>
      </c>
      <c r="AC69" s="371"/>
      <c r="AD69" s="372"/>
    </row>
    <row r="70" spans="1:30" s="235" customFormat="1" ht="33.75">
      <c r="A70" s="233"/>
      <c r="B70" s="234"/>
      <c r="C70" s="385" t="s">
        <v>52</v>
      </c>
      <c r="D70" s="821" t="s">
        <v>55</v>
      </c>
      <c r="E70" s="821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3"/>
      <c r="Q70" s="387">
        <f>AF56</f>
        <v>3.500000000000001</v>
      </c>
      <c r="R70" s="388">
        <f>(Q70)/(I88)/Q88</f>
        <v>0.020958083832335335</v>
      </c>
      <c r="S70" s="389">
        <v>19</v>
      </c>
      <c r="T70" s="386" t="s">
        <v>123</v>
      </c>
      <c r="U70" s="386" t="s">
        <v>92</v>
      </c>
      <c r="V70" s="386" t="s">
        <v>92</v>
      </c>
      <c r="W70" s="386" t="s">
        <v>92</v>
      </c>
      <c r="X70" s="386" t="s">
        <v>92</v>
      </c>
      <c r="Y70" s="386" t="s">
        <v>92</v>
      </c>
      <c r="Z70" s="386" t="s">
        <v>92</v>
      </c>
      <c r="AA70" s="386">
        <v>1</v>
      </c>
      <c r="AB70" s="390">
        <v>1</v>
      </c>
      <c r="AC70" s="371"/>
      <c r="AD70" s="372"/>
    </row>
    <row r="71" spans="1:30" s="235" customFormat="1" ht="33.75">
      <c r="A71" s="233"/>
      <c r="B71" s="234"/>
      <c r="C71" s="391" t="s">
        <v>74</v>
      </c>
      <c r="D71" s="824" t="s">
        <v>75</v>
      </c>
      <c r="E71" s="824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826"/>
      <c r="Q71" s="393">
        <f>AF52</f>
        <v>1</v>
      </c>
      <c r="R71" s="394">
        <f>(Q71)/(I88)/Q88</f>
        <v>0.005988023952095808</v>
      </c>
      <c r="S71" s="395">
        <v>10</v>
      </c>
      <c r="T71" s="396" t="s">
        <v>123</v>
      </c>
      <c r="U71" s="396" t="s">
        <v>92</v>
      </c>
      <c r="V71" s="396" t="s">
        <v>92</v>
      </c>
      <c r="W71" s="396" t="s">
        <v>92</v>
      </c>
      <c r="X71" s="396" t="s">
        <v>92</v>
      </c>
      <c r="Y71" s="396" t="s">
        <v>92</v>
      </c>
      <c r="Z71" s="396" t="s">
        <v>92</v>
      </c>
      <c r="AA71" s="396">
        <v>1</v>
      </c>
      <c r="AB71" s="397">
        <v>1</v>
      </c>
      <c r="AC71" s="371"/>
      <c r="AD71" s="372"/>
    </row>
    <row r="72" spans="1:30" s="235" customFormat="1" ht="33.75">
      <c r="A72" s="233"/>
      <c r="B72" s="234"/>
      <c r="C72" s="398" t="s">
        <v>43</v>
      </c>
      <c r="D72" s="827" t="s">
        <v>42</v>
      </c>
      <c r="E72" s="827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9"/>
      <c r="Q72" s="400">
        <f>AF57</f>
        <v>1.5</v>
      </c>
      <c r="R72" s="401">
        <f>(Q72)/(I88)/Q88</f>
        <v>0.008982035928143712</v>
      </c>
      <c r="S72" s="402">
        <v>12</v>
      </c>
      <c r="T72" s="399" t="s">
        <v>123</v>
      </c>
      <c r="U72" s="399" t="s">
        <v>92</v>
      </c>
      <c r="V72" s="399" t="s">
        <v>92</v>
      </c>
      <c r="W72" s="399" t="s">
        <v>92</v>
      </c>
      <c r="X72" s="399" t="s">
        <v>92</v>
      </c>
      <c r="Y72" s="399" t="s">
        <v>92</v>
      </c>
      <c r="Z72" s="399" t="s">
        <v>92</v>
      </c>
      <c r="AA72" s="399">
        <v>1</v>
      </c>
      <c r="AB72" s="403">
        <v>1</v>
      </c>
      <c r="AC72" s="371"/>
      <c r="AD72" s="372"/>
    </row>
    <row r="73" spans="1:30" s="235" customFormat="1" ht="33.75">
      <c r="A73" s="233"/>
      <c r="B73" s="234"/>
      <c r="C73" s="404" t="s">
        <v>40</v>
      </c>
      <c r="D73" s="830" t="s">
        <v>18</v>
      </c>
      <c r="E73" s="830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2"/>
      <c r="Q73" s="406">
        <f aca="true" t="shared" si="2" ref="Q73:Q79">AF41</f>
        <v>22</v>
      </c>
      <c r="R73" s="407">
        <f>(Q73)/(I88)/Q88</f>
        <v>0.1317365269461078</v>
      </c>
      <c r="S73" s="408">
        <v>120</v>
      </c>
      <c r="T73" s="405" t="s">
        <v>122</v>
      </c>
      <c r="U73" s="405" t="s">
        <v>101</v>
      </c>
      <c r="V73" s="405" t="s">
        <v>92</v>
      </c>
      <c r="W73" s="405">
        <v>3</v>
      </c>
      <c r="X73" s="405">
        <v>1</v>
      </c>
      <c r="Y73" s="405">
        <v>1</v>
      </c>
      <c r="Z73" s="405">
        <v>1</v>
      </c>
      <c r="AA73" s="405">
        <v>1</v>
      </c>
      <c r="AB73" s="409">
        <v>1</v>
      </c>
      <c r="AC73" s="371"/>
      <c r="AD73" s="372"/>
    </row>
    <row r="74" spans="1:30" s="235" customFormat="1" ht="33.75" hidden="1">
      <c r="A74" s="233"/>
      <c r="B74" s="234"/>
      <c r="C74" s="410" t="s">
        <v>94</v>
      </c>
      <c r="D74" s="553" t="s">
        <v>106</v>
      </c>
      <c r="E74" s="553"/>
      <c r="F74" s="554"/>
      <c r="G74" s="554"/>
      <c r="H74" s="554"/>
      <c r="I74" s="554"/>
      <c r="J74" s="554"/>
      <c r="K74" s="554"/>
      <c r="L74" s="554"/>
      <c r="M74" s="554"/>
      <c r="N74" s="554"/>
      <c r="O74" s="411"/>
      <c r="P74" s="412"/>
      <c r="Q74" s="413">
        <f t="shared" si="2"/>
        <v>0</v>
      </c>
      <c r="R74" s="414">
        <f>(Q74)/(I88)/Q88</f>
        <v>0</v>
      </c>
      <c r="S74" s="415">
        <v>80</v>
      </c>
      <c r="T74" s="416" t="s">
        <v>122</v>
      </c>
      <c r="U74" s="416" t="s">
        <v>101</v>
      </c>
      <c r="V74" s="416" t="s">
        <v>92</v>
      </c>
      <c r="W74" s="416">
        <v>2</v>
      </c>
      <c r="X74" s="416">
        <v>1</v>
      </c>
      <c r="Y74" s="416">
        <v>1</v>
      </c>
      <c r="Z74" s="416" t="s">
        <v>92</v>
      </c>
      <c r="AA74" s="416">
        <v>1</v>
      </c>
      <c r="AB74" s="417">
        <v>1</v>
      </c>
      <c r="AC74" s="371"/>
      <c r="AD74" s="372"/>
    </row>
    <row r="75" spans="1:30" s="235" customFormat="1" ht="33.75">
      <c r="A75" s="233"/>
      <c r="B75" s="234"/>
      <c r="C75" s="418" t="s">
        <v>41</v>
      </c>
      <c r="D75" s="840" t="s">
        <v>19</v>
      </c>
      <c r="E75" s="840"/>
      <c r="F75" s="841"/>
      <c r="G75" s="841"/>
      <c r="H75" s="841"/>
      <c r="I75" s="841"/>
      <c r="J75" s="841"/>
      <c r="K75" s="841"/>
      <c r="L75" s="841"/>
      <c r="M75" s="841"/>
      <c r="N75" s="841"/>
      <c r="O75" s="841"/>
      <c r="P75" s="842"/>
      <c r="Q75" s="420">
        <f t="shared" si="2"/>
        <v>24</v>
      </c>
      <c r="R75" s="421">
        <f>(Q75)/(I88)/Q88</f>
        <v>0.1437125748502994</v>
      </c>
      <c r="S75" s="422">
        <v>120</v>
      </c>
      <c r="T75" s="419" t="s">
        <v>122</v>
      </c>
      <c r="U75" s="419" t="s">
        <v>101</v>
      </c>
      <c r="V75" s="419" t="s">
        <v>92</v>
      </c>
      <c r="W75" s="419">
        <v>2</v>
      </c>
      <c r="X75" s="419">
        <v>1</v>
      </c>
      <c r="Y75" s="419">
        <v>1</v>
      </c>
      <c r="Z75" s="419">
        <v>1</v>
      </c>
      <c r="AA75" s="419">
        <v>1</v>
      </c>
      <c r="AB75" s="423">
        <v>1</v>
      </c>
      <c r="AC75" s="371"/>
      <c r="AD75" s="372"/>
    </row>
    <row r="76" spans="1:30" s="235" customFormat="1" ht="33.75">
      <c r="A76" s="233"/>
      <c r="B76" s="234"/>
      <c r="C76" s="424" t="s">
        <v>26</v>
      </c>
      <c r="D76" s="843" t="s">
        <v>27</v>
      </c>
      <c r="E76" s="843"/>
      <c r="F76" s="844"/>
      <c r="G76" s="844"/>
      <c r="H76" s="844"/>
      <c r="I76" s="844"/>
      <c r="J76" s="844"/>
      <c r="K76" s="844"/>
      <c r="L76" s="844"/>
      <c r="M76" s="844"/>
      <c r="N76" s="844"/>
      <c r="O76" s="844"/>
      <c r="P76" s="845"/>
      <c r="Q76" s="426">
        <f t="shared" si="2"/>
        <v>12</v>
      </c>
      <c r="R76" s="427">
        <f>(Q76)/(I88)/Q88</f>
        <v>0.0718562874251497</v>
      </c>
      <c r="S76" s="428">
        <v>40</v>
      </c>
      <c r="T76" s="425" t="s">
        <v>122</v>
      </c>
      <c r="U76" s="425" t="s">
        <v>101</v>
      </c>
      <c r="V76" s="425" t="s">
        <v>92</v>
      </c>
      <c r="W76" s="425">
        <v>2</v>
      </c>
      <c r="X76" s="425">
        <v>1</v>
      </c>
      <c r="Y76" s="425" t="s">
        <v>92</v>
      </c>
      <c r="Z76" s="425" t="s">
        <v>92</v>
      </c>
      <c r="AA76" s="425">
        <v>1</v>
      </c>
      <c r="AB76" s="429">
        <v>1</v>
      </c>
      <c r="AC76" s="371"/>
      <c r="AD76" s="372"/>
    </row>
    <row r="77" spans="1:30" s="235" customFormat="1" ht="33.75">
      <c r="A77" s="233"/>
      <c r="B77" s="234"/>
      <c r="C77" s="430" t="s">
        <v>24</v>
      </c>
      <c r="D77" s="846" t="s">
        <v>25</v>
      </c>
      <c r="E77" s="846"/>
      <c r="F77" s="847"/>
      <c r="G77" s="847"/>
      <c r="H77" s="847"/>
      <c r="I77" s="847"/>
      <c r="J77" s="847"/>
      <c r="K77" s="847"/>
      <c r="L77" s="847"/>
      <c r="M77" s="847"/>
      <c r="N77" s="847"/>
      <c r="O77" s="847"/>
      <c r="P77" s="848"/>
      <c r="Q77" s="432">
        <f t="shared" si="2"/>
        <v>24</v>
      </c>
      <c r="R77" s="433">
        <f>(Q77)/(I88)/Q88</f>
        <v>0.1437125748502994</v>
      </c>
      <c r="S77" s="434">
        <v>120</v>
      </c>
      <c r="T77" s="431" t="s">
        <v>122</v>
      </c>
      <c r="U77" s="431" t="s">
        <v>101</v>
      </c>
      <c r="V77" s="431" t="s">
        <v>92</v>
      </c>
      <c r="W77" s="431">
        <v>2</v>
      </c>
      <c r="X77" s="431">
        <v>1</v>
      </c>
      <c r="Y77" s="431">
        <v>1</v>
      </c>
      <c r="Z77" s="431">
        <v>1</v>
      </c>
      <c r="AA77" s="431">
        <v>1</v>
      </c>
      <c r="AB77" s="435">
        <v>1</v>
      </c>
      <c r="AC77" s="371"/>
      <c r="AD77" s="372"/>
    </row>
    <row r="78" spans="1:30" s="235" customFormat="1" ht="33.75">
      <c r="A78" s="233"/>
      <c r="B78" s="234"/>
      <c r="C78" s="391" t="s">
        <v>30</v>
      </c>
      <c r="D78" s="824" t="s">
        <v>31</v>
      </c>
      <c r="E78" s="824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6"/>
      <c r="Q78" s="393">
        <f t="shared" si="2"/>
        <v>12</v>
      </c>
      <c r="R78" s="394">
        <f>(Q78)/(I88)/Q88</f>
        <v>0.0718562874251497</v>
      </c>
      <c r="S78" s="436">
        <v>20</v>
      </c>
      <c r="T78" s="392" t="s">
        <v>122</v>
      </c>
      <c r="U78" s="392" t="s">
        <v>101</v>
      </c>
      <c r="V78" s="392" t="s">
        <v>92</v>
      </c>
      <c r="W78" s="392">
        <v>2</v>
      </c>
      <c r="X78" s="392">
        <v>1</v>
      </c>
      <c r="Y78" s="392">
        <v>1</v>
      </c>
      <c r="Z78" s="392" t="s">
        <v>92</v>
      </c>
      <c r="AA78" s="392">
        <v>1</v>
      </c>
      <c r="AB78" s="437">
        <v>1</v>
      </c>
      <c r="AC78" s="371"/>
      <c r="AD78" s="372"/>
    </row>
    <row r="79" spans="1:30" s="235" customFormat="1" ht="33.75">
      <c r="A79" s="233"/>
      <c r="B79" s="234"/>
      <c r="C79" s="438" t="s">
        <v>115</v>
      </c>
      <c r="D79" s="861" t="s">
        <v>116</v>
      </c>
      <c r="E79" s="861"/>
      <c r="F79" s="861"/>
      <c r="G79" s="861"/>
      <c r="H79" s="861"/>
      <c r="I79" s="861"/>
      <c r="J79" s="861"/>
      <c r="K79" s="861"/>
      <c r="L79" s="861"/>
      <c r="M79" s="861"/>
      <c r="N79" s="861"/>
      <c r="O79" s="861"/>
      <c r="P79" s="861"/>
      <c r="Q79" s="439">
        <f t="shared" si="2"/>
        <v>22</v>
      </c>
      <c r="R79" s="440">
        <f>(Q79)/(I88)/Q88</f>
        <v>0.1317365269461078</v>
      </c>
      <c r="S79" s="441">
        <v>140</v>
      </c>
      <c r="T79" s="442" t="s">
        <v>122</v>
      </c>
      <c r="U79" s="442" t="s">
        <v>101</v>
      </c>
      <c r="V79" s="442" t="s">
        <v>92</v>
      </c>
      <c r="W79" s="442">
        <v>2</v>
      </c>
      <c r="X79" s="442">
        <v>1</v>
      </c>
      <c r="Y79" s="442">
        <v>1</v>
      </c>
      <c r="Z79" s="442">
        <v>1</v>
      </c>
      <c r="AA79" s="442">
        <v>1</v>
      </c>
      <c r="AB79" s="443">
        <v>1</v>
      </c>
      <c r="AC79" s="371"/>
      <c r="AD79" s="372"/>
    </row>
    <row r="80" spans="1:30" s="235" customFormat="1" ht="33.75">
      <c r="A80" s="233"/>
      <c r="B80" s="234"/>
      <c r="C80" s="444" t="s">
        <v>76</v>
      </c>
      <c r="D80" s="862" t="s">
        <v>77</v>
      </c>
      <c r="E80" s="862"/>
      <c r="F80" s="863"/>
      <c r="G80" s="863"/>
      <c r="H80" s="863"/>
      <c r="I80" s="863"/>
      <c r="J80" s="863"/>
      <c r="K80" s="863"/>
      <c r="L80" s="863"/>
      <c r="M80" s="863"/>
      <c r="N80" s="863"/>
      <c r="O80" s="863"/>
      <c r="P80" s="864"/>
      <c r="Q80" s="446">
        <f>AF49</f>
        <v>2</v>
      </c>
      <c r="R80" s="447">
        <f>(Q80)/(I88)/Q88</f>
        <v>0.011976047904191616</v>
      </c>
      <c r="S80" s="448">
        <v>40</v>
      </c>
      <c r="T80" s="445" t="s">
        <v>122</v>
      </c>
      <c r="U80" s="445" t="s">
        <v>101</v>
      </c>
      <c r="V80" s="445" t="s">
        <v>92</v>
      </c>
      <c r="W80" s="445">
        <v>3</v>
      </c>
      <c r="X80" s="445">
        <v>1</v>
      </c>
      <c r="Y80" s="445" t="s">
        <v>92</v>
      </c>
      <c r="Z80" s="445" t="s">
        <v>92</v>
      </c>
      <c r="AA80" s="445">
        <v>1</v>
      </c>
      <c r="AB80" s="449">
        <v>1</v>
      </c>
      <c r="AC80" s="371"/>
      <c r="AD80" s="372"/>
    </row>
    <row r="81" spans="1:30" s="235" customFormat="1" ht="33.75">
      <c r="A81" s="233"/>
      <c r="B81" s="234"/>
      <c r="C81" s="450" t="s">
        <v>51</v>
      </c>
      <c r="D81" s="865" t="s">
        <v>88</v>
      </c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7"/>
      <c r="Q81" s="452">
        <f>AF48</f>
        <v>10</v>
      </c>
      <c r="R81" s="453">
        <f>(Q81)/(I88)/Q88</f>
        <v>0.059880239520958084</v>
      </c>
      <c r="S81" s="454">
        <v>80</v>
      </c>
      <c r="T81" s="451" t="s">
        <v>122</v>
      </c>
      <c r="U81" s="451" t="s">
        <v>101</v>
      </c>
      <c r="V81" s="451" t="s">
        <v>92</v>
      </c>
      <c r="W81" s="451">
        <v>3</v>
      </c>
      <c r="X81" s="451">
        <v>1</v>
      </c>
      <c r="Y81" s="451">
        <v>1</v>
      </c>
      <c r="Z81" s="451" t="s">
        <v>92</v>
      </c>
      <c r="AA81" s="451">
        <v>1</v>
      </c>
      <c r="AB81" s="455">
        <v>1</v>
      </c>
      <c r="AC81" s="371"/>
      <c r="AD81" s="372"/>
    </row>
    <row r="82" spans="1:30" s="235" customFormat="1" ht="33.75">
      <c r="A82" s="233"/>
      <c r="B82" s="234"/>
      <c r="C82" s="456" t="s">
        <v>136</v>
      </c>
      <c r="D82" s="759" t="s">
        <v>165</v>
      </c>
      <c r="E82" s="760"/>
      <c r="F82" s="760"/>
      <c r="G82" s="760"/>
      <c r="H82" s="760"/>
      <c r="I82" s="760"/>
      <c r="J82" s="760"/>
      <c r="K82" s="760"/>
      <c r="L82" s="760"/>
      <c r="M82" s="760"/>
      <c r="N82" s="760"/>
      <c r="O82" s="760"/>
      <c r="P82" s="761"/>
      <c r="Q82" s="458">
        <f>AF51</f>
        <v>12</v>
      </c>
      <c r="R82" s="459">
        <f>(Q82)/(I88)/Q88</f>
        <v>0.0718562874251497</v>
      </c>
      <c r="S82" s="460">
        <v>40</v>
      </c>
      <c r="T82" s="457" t="s">
        <v>122</v>
      </c>
      <c r="U82" s="457" t="s">
        <v>101</v>
      </c>
      <c r="V82" s="457" t="s">
        <v>92</v>
      </c>
      <c r="W82" s="457">
        <v>2</v>
      </c>
      <c r="X82" s="457">
        <v>1</v>
      </c>
      <c r="Y82" s="457">
        <v>1</v>
      </c>
      <c r="Z82" s="457" t="s">
        <v>92</v>
      </c>
      <c r="AA82" s="457">
        <v>1</v>
      </c>
      <c r="AB82" s="461">
        <v>1</v>
      </c>
      <c r="AC82" s="371"/>
      <c r="AD82" s="372"/>
    </row>
    <row r="83" spans="1:30" s="235" customFormat="1" ht="33.75">
      <c r="A83" s="233"/>
      <c r="B83" s="234"/>
      <c r="C83" s="462" t="s">
        <v>137</v>
      </c>
      <c r="D83" s="871" t="s">
        <v>166</v>
      </c>
      <c r="E83" s="871"/>
      <c r="F83" s="872"/>
      <c r="G83" s="872"/>
      <c r="H83" s="872"/>
      <c r="I83" s="872"/>
      <c r="J83" s="872"/>
      <c r="K83" s="872"/>
      <c r="L83" s="872"/>
      <c r="M83" s="872"/>
      <c r="N83" s="872"/>
      <c r="O83" s="872"/>
      <c r="P83" s="873"/>
      <c r="Q83" s="464">
        <f>AF50</f>
        <v>12</v>
      </c>
      <c r="R83" s="465">
        <f>(Q83)/(I88)/Q88</f>
        <v>0.0718562874251497</v>
      </c>
      <c r="S83" s="466">
        <v>40</v>
      </c>
      <c r="T83" s="463" t="s">
        <v>122</v>
      </c>
      <c r="U83" s="463" t="s">
        <v>101</v>
      </c>
      <c r="V83" s="463" t="s">
        <v>92</v>
      </c>
      <c r="W83" s="463">
        <v>2</v>
      </c>
      <c r="X83" s="463">
        <v>1</v>
      </c>
      <c r="Y83" s="463">
        <v>1</v>
      </c>
      <c r="Z83" s="463" t="s">
        <v>92</v>
      </c>
      <c r="AA83" s="463">
        <v>1</v>
      </c>
      <c r="AB83" s="467">
        <v>1</v>
      </c>
      <c r="AC83" s="371"/>
      <c r="AD83" s="372"/>
    </row>
    <row r="84" spans="1:30" s="235" customFormat="1" ht="34.5" thickBot="1">
      <c r="A84" s="233"/>
      <c r="B84" s="234"/>
      <c r="C84" s="468" t="s">
        <v>113</v>
      </c>
      <c r="D84" s="868" t="s">
        <v>44</v>
      </c>
      <c r="E84" s="868"/>
      <c r="F84" s="869"/>
      <c r="G84" s="869"/>
      <c r="H84" s="869"/>
      <c r="I84" s="869"/>
      <c r="J84" s="869"/>
      <c r="K84" s="869"/>
      <c r="L84" s="869"/>
      <c r="M84" s="869"/>
      <c r="N84" s="869"/>
      <c r="O84" s="869"/>
      <c r="P84" s="870"/>
      <c r="Q84" s="470">
        <f>AF53</f>
        <v>1</v>
      </c>
      <c r="R84" s="471">
        <f>(Q84)/(I88)/Q88</f>
        <v>0.005988023952095808</v>
      </c>
      <c r="S84" s="472">
        <v>40</v>
      </c>
      <c r="T84" s="469" t="s">
        <v>122</v>
      </c>
      <c r="U84" s="469" t="s">
        <v>101</v>
      </c>
      <c r="V84" s="469" t="s">
        <v>92</v>
      </c>
      <c r="W84" s="469">
        <v>2</v>
      </c>
      <c r="X84" s="469">
        <v>1</v>
      </c>
      <c r="Y84" s="469" t="s">
        <v>92</v>
      </c>
      <c r="Z84" s="469" t="s">
        <v>92</v>
      </c>
      <c r="AA84" s="469">
        <v>1</v>
      </c>
      <c r="AB84" s="473">
        <v>1</v>
      </c>
      <c r="AC84" s="371"/>
      <c r="AD84" s="372"/>
    </row>
    <row r="85" spans="1:30" s="235" customFormat="1" ht="27.75" customHeight="1">
      <c r="A85" s="233"/>
      <c r="B85" s="236"/>
      <c r="C85" s="474" t="s">
        <v>36</v>
      </c>
      <c r="D85" s="849" t="s">
        <v>34</v>
      </c>
      <c r="E85" s="850"/>
      <c r="F85" s="851"/>
      <c r="G85" s="851"/>
      <c r="H85" s="851"/>
      <c r="I85" s="851"/>
      <c r="J85" s="851"/>
      <c r="K85" s="851"/>
      <c r="L85" s="851"/>
      <c r="M85" s="851"/>
      <c r="N85" s="851"/>
      <c r="O85" s="851"/>
      <c r="P85" s="852"/>
      <c r="Q85" s="475" t="s">
        <v>103</v>
      </c>
      <c r="R85" s="755" t="s">
        <v>108</v>
      </c>
      <c r="S85" s="756"/>
      <c r="T85" s="476" t="s">
        <v>121</v>
      </c>
      <c r="U85" s="703" t="s">
        <v>118</v>
      </c>
      <c r="V85" s="703"/>
      <c r="W85" s="476" t="s">
        <v>105</v>
      </c>
      <c r="X85" s="703" t="s">
        <v>111</v>
      </c>
      <c r="Y85" s="703"/>
      <c r="Z85" s="476" t="s">
        <v>21</v>
      </c>
      <c r="AA85" s="703" t="s">
        <v>22</v>
      </c>
      <c r="AB85" s="708"/>
      <c r="AC85" s="371"/>
      <c r="AD85" s="372"/>
    </row>
    <row r="86" spans="1:30" s="235" customFormat="1" ht="28.5" customHeight="1">
      <c r="A86" s="233"/>
      <c r="B86" s="236"/>
      <c r="C86" s="477" t="s">
        <v>112</v>
      </c>
      <c r="D86" s="857" t="s">
        <v>35</v>
      </c>
      <c r="E86" s="858"/>
      <c r="F86" s="859"/>
      <c r="G86" s="859"/>
      <c r="H86" s="859"/>
      <c r="I86" s="859"/>
      <c r="J86" s="859"/>
      <c r="K86" s="859"/>
      <c r="L86" s="859"/>
      <c r="M86" s="859"/>
      <c r="N86" s="859"/>
      <c r="O86" s="859"/>
      <c r="P86" s="860"/>
      <c r="Q86" s="730" t="s">
        <v>2</v>
      </c>
      <c r="R86" s="730"/>
      <c r="S86" s="731"/>
      <c r="T86" s="478" t="s">
        <v>97</v>
      </c>
      <c r="U86" s="721" t="s">
        <v>109</v>
      </c>
      <c r="V86" s="721"/>
      <c r="W86" s="478" t="s">
        <v>99</v>
      </c>
      <c r="X86" s="721" t="s">
        <v>120</v>
      </c>
      <c r="Y86" s="721"/>
      <c r="Z86" s="478" t="s">
        <v>98</v>
      </c>
      <c r="AA86" s="721" t="s">
        <v>64</v>
      </c>
      <c r="AB86" s="722"/>
      <c r="AC86" s="371"/>
      <c r="AD86" s="372"/>
    </row>
    <row r="87" spans="1:30" s="232" customFormat="1" ht="27.75" customHeight="1" thickBot="1">
      <c r="A87" s="230"/>
      <c r="B87" s="236"/>
      <c r="C87" s="479" t="s">
        <v>33</v>
      </c>
      <c r="D87" s="853" t="s">
        <v>114</v>
      </c>
      <c r="E87" s="854"/>
      <c r="F87" s="855"/>
      <c r="G87" s="855"/>
      <c r="H87" s="855"/>
      <c r="I87" s="855"/>
      <c r="J87" s="855"/>
      <c r="K87" s="855"/>
      <c r="L87" s="855"/>
      <c r="M87" s="855"/>
      <c r="N87" s="855"/>
      <c r="O87" s="855"/>
      <c r="P87" s="856"/>
      <c r="Q87" s="732"/>
      <c r="R87" s="732"/>
      <c r="S87" s="733"/>
      <c r="T87" s="480" t="s">
        <v>102</v>
      </c>
      <c r="U87" s="723" t="s">
        <v>110</v>
      </c>
      <c r="V87" s="723"/>
      <c r="W87" s="480" t="s">
        <v>100</v>
      </c>
      <c r="X87" s="723" t="s">
        <v>61</v>
      </c>
      <c r="Y87" s="723"/>
      <c r="Z87" s="480" t="s">
        <v>104</v>
      </c>
      <c r="AA87" s="723" t="s">
        <v>119</v>
      </c>
      <c r="AB87" s="736"/>
      <c r="AC87" s="364"/>
      <c r="AD87" s="365"/>
    </row>
    <row r="88" spans="1:30" s="232" customFormat="1" ht="27.75" customHeight="1">
      <c r="A88" s="230"/>
      <c r="B88" s="236"/>
      <c r="C88" s="834" t="s">
        <v>66</v>
      </c>
      <c r="D88" s="835"/>
      <c r="E88" s="835"/>
      <c r="F88" s="835"/>
      <c r="G88" s="835"/>
      <c r="H88" s="836"/>
      <c r="I88" s="734">
        <v>49</v>
      </c>
      <c r="J88" s="810" t="s">
        <v>96</v>
      </c>
      <c r="K88" s="811"/>
      <c r="L88" s="811"/>
      <c r="M88" s="811"/>
      <c r="N88" s="811"/>
      <c r="O88" s="811"/>
      <c r="P88" s="812"/>
      <c r="Q88" s="481">
        <f>W88/I88</f>
        <v>3.4081632653061225</v>
      </c>
      <c r="R88" s="482">
        <f>SUM(R68:R87)</f>
        <v>1</v>
      </c>
      <c r="S88" s="715" t="s">
        <v>65</v>
      </c>
      <c r="T88" s="716"/>
      <c r="U88" s="716"/>
      <c r="V88" s="717"/>
      <c r="W88" s="734">
        <f>AF58</f>
        <v>167</v>
      </c>
      <c r="X88" s="724" t="s">
        <v>63</v>
      </c>
      <c r="Y88" s="725"/>
      <c r="Z88" s="725"/>
      <c r="AA88" s="725"/>
      <c r="AB88" s="726"/>
      <c r="AC88" s="364"/>
      <c r="AD88" s="365"/>
    </row>
    <row r="89" spans="1:30" s="232" customFormat="1" ht="24" customHeight="1" thickBot="1">
      <c r="A89" s="230"/>
      <c r="B89" s="236"/>
      <c r="C89" s="837"/>
      <c r="D89" s="838"/>
      <c r="E89" s="838"/>
      <c r="F89" s="838"/>
      <c r="G89" s="838"/>
      <c r="H89" s="839"/>
      <c r="I89" s="833"/>
      <c r="J89" s="813"/>
      <c r="K89" s="814"/>
      <c r="L89" s="814"/>
      <c r="M89" s="814"/>
      <c r="N89" s="814"/>
      <c r="O89" s="814"/>
      <c r="P89" s="815"/>
      <c r="Q89" s="483"/>
      <c r="R89" s="483"/>
      <c r="S89" s="718"/>
      <c r="T89" s="719"/>
      <c r="U89" s="719"/>
      <c r="V89" s="720"/>
      <c r="W89" s="735"/>
      <c r="X89" s="727"/>
      <c r="Y89" s="728"/>
      <c r="Z89" s="728"/>
      <c r="AA89" s="728"/>
      <c r="AB89" s="729"/>
      <c r="AC89" s="364"/>
      <c r="AD89" s="365"/>
    </row>
    <row r="90" spans="1:30" s="6" customFormat="1" ht="27.75" customHeight="1" thickBot="1">
      <c r="A90" s="5"/>
      <c r="B90" s="39"/>
      <c r="C90" s="40"/>
      <c r="D90" s="40"/>
      <c r="E90" s="40"/>
      <c r="F90" s="40"/>
      <c r="G90" s="40"/>
      <c r="H90" s="40"/>
      <c r="I90" s="41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84"/>
    </row>
    <row r="91" spans="1:31" s="6" customFormat="1" ht="28.5" customHeight="1">
      <c r="A91" s="5"/>
      <c r="B91" s="30"/>
      <c r="C91" s="485"/>
      <c r="D91" s="485"/>
      <c r="E91" s="485"/>
      <c r="F91" s="485"/>
      <c r="G91" s="485"/>
      <c r="H91" s="485"/>
      <c r="I91" s="29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5"/>
      <c r="AC91" s="485"/>
      <c r="AD91" s="486"/>
      <c r="AE91" s="23"/>
    </row>
    <row r="92" spans="2:32" s="7" customFormat="1" ht="27.75" customHeight="1"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31"/>
      <c r="AE92" s="20"/>
      <c r="AF92" s="24"/>
    </row>
    <row r="93" spans="2:32" s="7" customFormat="1" ht="15.75"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31"/>
      <c r="AE93" s="20"/>
      <c r="AF93" s="24"/>
    </row>
    <row r="94" spans="2:30" ht="15.75"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31"/>
    </row>
    <row r="95" spans="2:30" ht="15.75"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31"/>
    </row>
    <row r="96" spans="2:30" ht="15.75"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31"/>
    </row>
    <row r="97" spans="2:30" ht="15.75"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31"/>
    </row>
    <row r="98" spans="2:30" ht="15.75"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31"/>
    </row>
    <row r="99" spans="2:30" ht="15.75"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31"/>
    </row>
    <row r="100" spans="2:30" ht="15.75"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31"/>
    </row>
    <row r="101" spans="2:30" ht="15.75"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1"/>
    </row>
    <row r="102" spans="2:30" ht="15.75"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31"/>
    </row>
    <row r="103" spans="2:30" ht="15.75"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31"/>
    </row>
    <row r="104" spans="2:30" ht="15.75"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31"/>
    </row>
    <row r="105" spans="2:30" ht="15.75"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31"/>
    </row>
    <row r="106" spans="2:30" ht="15.75"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31"/>
    </row>
    <row r="107" spans="2:30" ht="15.75"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31"/>
    </row>
    <row r="108" spans="2:30" ht="15.75"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31"/>
    </row>
    <row r="109" spans="2:30" ht="15.75"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31"/>
    </row>
    <row r="110" spans="2:30" ht="15.75"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31"/>
    </row>
    <row r="111" spans="2:30" ht="15.75"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31"/>
    </row>
    <row r="112" spans="2:30" ht="15.75"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31"/>
    </row>
    <row r="113" spans="2:30" ht="15.75"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31"/>
    </row>
    <row r="114" spans="2:30" ht="15.75"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31"/>
    </row>
    <row r="115" spans="2:30" ht="15.75"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31"/>
    </row>
    <row r="116" spans="2:30" ht="15.75"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31"/>
    </row>
    <row r="117" spans="2:30" ht="15.75"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31"/>
    </row>
    <row r="118" spans="2:30" ht="15.75"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31"/>
    </row>
    <row r="119" spans="2:30" ht="15.75"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31"/>
    </row>
    <row r="120" spans="2:30" ht="15.75"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31"/>
    </row>
    <row r="121" spans="2:30" ht="15.75"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31"/>
    </row>
    <row r="122" spans="2:30" ht="15.75"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31"/>
    </row>
    <row r="123" spans="2:30" ht="15.75"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31"/>
    </row>
    <row r="124" spans="2:30" ht="15.75"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31"/>
    </row>
    <row r="125" spans="2:30" ht="15.75"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31"/>
    </row>
    <row r="126" spans="2:30" ht="15.75"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31"/>
    </row>
    <row r="127" spans="2:30" ht="15.75"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31"/>
    </row>
    <row r="128" spans="2:30" ht="15.75"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31"/>
    </row>
    <row r="129" spans="2:30" ht="15.75"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31"/>
    </row>
    <row r="130" spans="2:30" ht="15.75"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31"/>
    </row>
    <row r="131" spans="2:30" ht="15.75"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31"/>
    </row>
    <row r="132" spans="2:30" ht="15.75"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31"/>
    </row>
    <row r="133" spans="2:30" ht="15.75"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31"/>
    </row>
    <row r="134" spans="2:30" ht="15.75"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31"/>
    </row>
    <row r="135" spans="2:30" ht="15.75"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31"/>
    </row>
    <row r="136" spans="2:30" ht="15.75"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31"/>
    </row>
    <row r="137" spans="2:30" ht="15.75"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31"/>
    </row>
    <row r="138" spans="2:30" ht="15.75"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31"/>
    </row>
    <row r="139" spans="2:30" ht="15.75"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31"/>
    </row>
    <row r="140" spans="2:30" ht="15.75"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31"/>
    </row>
    <row r="141" spans="2:30" ht="15.75">
      <c r="B141" s="3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31"/>
    </row>
    <row r="142" spans="2:30" ht="15.75"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31"/>
    </row>
    <row r="143" spans="2:30" ht="15.75">
      <c r="B143" s="3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31"/>
    </row>
    <row r="144" spans="2:30" ht="15.75"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31"/>
    </row>
    <row r="145" spans="2:30" ht="15.75"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31"/>
    </row>
    <row r="146" spans="2:30" ht="15.75">
      <c r="B146" s="3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31"/>
    </row>
    <row r="147" spans="2:30" ht="15.75"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31"/>
    </row>
    <row r="148" spans="2:30" ht="15.75">
      <c r="B148" s="30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31"/>
    </row>
    <row r="149" spans="2:30" ht="15.75">
      <c r="B149" s="30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31"/>
    </row>
    <row r="150" spans="2:30" ht="15.75"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31"/>
    </row>
    <row r="151" spans="2:30" ht="15.75">
      <c r="B151" s="30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31"/>
    </row>
    <row r="152" spans="2:30" ht="15.75">
      <c r="B152" s="3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31"/>
    </row>
    <row r="153" spans="2:30" ht="15.75">
      <c r="B153" s="3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31"/>
    </row>
    <row r="154" spans="2:30" ht="15.75">
      <c r="B154" s="3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31"/>
    </row>
    <row r="155" spans="2:30" ht="15.75">
      <c r="B155" s="3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31"/>
    </row>
    <row r="156" spans="2:30" ht="15.75">
      <c r="B156" s="3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31"/>
    </row>
    <row r="157" spans="2:30" ht="15.75">
      <c r="B157" s="3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31"/>
    </row>
    <row r="158" spans="2:30" ht="15.75">
      <c r="B158" s="3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31"/>
    </row>
    <row r="159" spans="2:30" ht="15.75">
      <c r="B159" s="3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31"/>
    </row>
    <row r="160" spans="2:30" ht="15.75">
      <c r="B160" s="3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31"/>
    </row>
    <row r="161" spans="2:30" ht="15.75">
      <c r="B161" s="3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31"/>
    </row>
    <row r="162" spans="2:30" ht="15.75">
      <c r="B162" s="3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31"/>
    </row>
    <row r="163" spans="2:30" ht="15.75">
      <c r="B163" s="3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31"/>
    </row>
    <row r="164" spans="2:30" ht="15.75">
      <c r="B164" s="3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31"/>
    </row>
    <row r="165" spans="2:30" ht="15.75">
      <c r="B165" s="3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31"/>
    </row>
    <row r="166" spans="2:30" ht="15.75">
      <c r="B166" s="3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31"/>
    </row>
    <row r="167" spans="2:30" ht="15.75">
      <c r="B167" s="3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31"/>
    </row>
    <row r="168" spans="2:30" ht="15.75">
      <c r="B168" s="3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31"/>
    </row>
    <row r="169" spans="2:30" ht="15.75">
      <c r="B169" s="3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31"/>
    </row>
    <row r="170" spans="2:30" ht="15.75">
      <c r="B170" s="3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31"/>
    </row>
    <row r="171" spans="2:30" ht="15.75">
      <c r="B171" s="3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31"/>
    </row>
    <row r="172" spans="2:30" ht="15.75">
      <c r="B172" s="3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31"/>
    </row>
    <row r="173" spans="2:30" ht="15.75">
      <c r="B173" s="30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31"/>
    </row>
    <row r="174" spans="2:30" ht="15.75">
      <c r="B174" s="3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31"/>
    </row>
    <row r="175" spans="2:30" ht="15.75">
      <c r="B175" s="3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31"/>
    </row>
    <row r="176" spans="2:30" ht="15.75">
      <c r="B176" s="3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31"/>
    </row>
    <row r="177" spans="2:30" ht="15.75">
      <c r="B177" s="3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31"/>
    </row>
    <row r="178" spans="2:30" ht="15.75">
      <c r="B178" s="3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31"/>
    </row>
    <row r="179" spans="2:30" ht="15.75">
      <c r="B179" s="3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31"/>
    </row>
    <row r="180" spans="2:30" ht="15.75">
      <c r="B180" s="3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31"/>
    </row>
    <row r="181" spans="2:30" ht="15.75">
      <c r="B181" s="3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31"/>
    </row>
    <row r="182" spans="2:30" ht="15.75">
      <c r="B182" s="3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31"/>
    </row>
    <row r="183" spans="2:30" ht="15.75">
      <c r="B183" s="3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31"/>
    </row>
    <row r="184" spans="2:30" ht="15.75">
      <c r="B184" s="3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31"/>
    </row>
    <row r="185" spans="2:30" ht="15.75">
      <c r="B185" s="30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31"/>
    </row>
    <row r="186" spans="2:30" ht="15.75">
      <c r="B186" s="30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31"/>
    </row>
    <row r="187" spans="2:30" ht="15.75">
      <c r="B187" s="30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31"/>
    </row>
    <row r="188" spans="2:30" ht="15.75">
      <c r="B188" s="30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31"/>
    </row>
    <row r="189" spans="2:30" ht="15.75">
      <c r="B189" s="30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31"/>
    </row>
    <row r="190" spans="2:30" ht="15.75">
      <c r="B190" s="30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31"/>
    </row>
    <row r="191" spans="2:30" ht="15.75">
      <c r="B191" s="30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31"/>
    </row>
    <row r="192" spans="2:30" ht="15.75">
      <c r="B192" s="30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31"/>
    </row>
    <row r="193" spans="2:30" ht="15.75">
      <c r="B193" s="30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31"/>
    </row>
    <row r="194" spans="2:30" ht="15.75">
      <c r="B194" s="30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31"/>
    </row>
    <row r="195" spans="2:30" ht="15.75">
      <c r="B195" s="30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31"/>
    </row>
    <row r="196" spans="2:30" ht="15.75">
      <c r="B196" s="30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31"/>
    </row>
    <row r="197" spans="2:30" ht="15.75">
      <c r="B197" s="30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31"/>
    </row>
    <row r="198" spans="2:30" ht="15.75">
      <c r="B198" s="30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31"/>
    </row>
    <row r="199" spans="2:30" ht="15.75">
      <c r="B199" s="30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31"/>
    </row>
    <row r="200" spans="2:30" ht="15.75">
      <c r="B200" s="30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31"/>
    </row>
    <row r="201" spans="2:30" ht="15.75">
      <c r="B201" s="30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31"/>
    </row>
    <row r="202" spans="2:30" ht="15.75">
      <c r="B202" s="30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31"/>
    </row>
    <row r="203" spans="2:30" ht="15.75">
      <c r="B203" s="30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31"/>
    </row>
    <row r="204" spans="2:30" ht="15.75">
      <c r="B204" s="30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31"/>
    </row>
    <row r="205" spans="2:30" ht="16.5" thickBot="1"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4"/>
    </row>
  </sheetData>
  <sheetProtection/>
  <mergeCells count="185">
    <mergeCell ref="D87:P87"/>
    <mergeCell ref="D86:P86"/>
    <mergeCell ref="D79:P79"/>
    <mergeCell ref="D80:P80"/>
    <mergeCell ref="D81:P81"/>
    <mergeCell ref="D84:P84"/>
    <mergeCell ref="D83:P83"/>
    <mergeCell ref="D76:P76"/>
    <mergeCell ref="D77:P77"/>
    <mergeCell ref="D78:P78"/>
    <mergeCell ref="D85:P85"/>
    <mergeCell ref="J88:P89"/>
    <mergeCell ref="D68:P68"/>
    <mergeCell ref="D69:P69"/>
    <mergeCell ref="D70:P70"/>
    <mergeCell ref="D71:P71"/>
    <mergeCell ref="D72:P72"/>
    <mergeCell ref="D73:P73"/>
    <mergeCell ref="I88:I89"/>
    <mergeCell ref="C88:H89"/>
    <mergeCell ref="D75:P75"/>
    <mergeCell ref="D11:I16"/>
    <mergeCell ref="D17:I17"/>
    <mergeCell ref="V11:V14"/>
    <mergeCell ref="V17:V20"/>
    <mergeCell ref="L11:L14"/>
    <mergeCell ref="L17:L20"/>
    <mergeCell ref="P11:P14"/>
    <mergeCell ref="R11:R14"/>
    <mergeCell ref="T11:T14"/>
    <mergeCell ref="S11:S14"/>
    <mergeCell ref="J34:J36"/>
    <mergeCell ref="J9:J33"/>
    <mergeCell ref="K9:O10"/>
    <mergeCell ref="L23:L26"/>
    <mergeCell ref="L29:L32"/>
    <mergeCell ref="K36:K39"/>
    <mergeCell ref="K11:K14"/>
    <mergeCell ref="K17:K20"/>
    <mergeCell ref="K23:K26"/>
    <mergeCell ref="L36:L39"/>
    <mergeCell ref="B23:B26"/>
    <mergeCell ref="H36:H39"/>
    <mergeCell ref="B21:B22"/>
    <mergeCell ref="I36:I39"/>
    <mergeCell ref="E36:E39"/>
    <mergeCell ref="B29:B30"/>
    <mergeCell ref="B31:B32"/>
    <mergeCell ref="B27:B28"/>
    <mergeCell ref="C27:C30"/>
    <mergeCell ref="G29:G32"/>
    <mergeCell ref="P33:T33"/>
    <mergeCell ref="Q29:Q32"/>
    <mergeCell ref="R85:S85"/>
    <mergeCell ref="Q66:R66"/>
    <mergeCell ref="D82:P82"/>
    <mergeCell ref="D34:D36"/>
    <mergeCell ref="F29:F32"/>
    <mergeCell ref="F36:F39"/>
    <mergeCell ref="E33:I35"/>
    <mergeCell ref="G36:G39"/>
    <mergeCell ref="M29:M32"/>
    <mergeCell ref="N29:N32"/>
    <mergeCell ref="O36:O39"/>
    <mergeCell ref="M36:M39"/>
    <mergeCell ref="N36:N39"/>
    <mergeCell ref="K33:O35"/>
    <mergeCell ref="K29:K32"/>
    <mergeCell ref="S88:V89"/>
    <mergeCell ref="AA86:AB86"/>
    <mergeCell ref="U87:V87"/>
    <mergeCell ref="X88:AB89"/>
    <mergeCell ref="Q86:S87"/>
    <mergeCell ref="W88:W89"/>
    <mergeCell ref="X86:Y86"/>
    <mergeCell ref="X87:Y87"/>
    <mergeCell ref="AA87:AB87"/>
    <mergeCell ref="U86:V86"/>
    <mergeCell ref="U85:V85"/>
    <mergeCell ref="S66:AB66"/>
    <mergeCell ref="X85:Y85"/>
    <mergeCell ref="V36:V39"/>
    <mergeCell ref="AA85:AB85"/>
    <mergeCell ref="W36:W39"/>
    <mergeCell ref="U36:U39"/>
    <mergeCell ref="X36:X39"/>
    <mergeCell ref="Y36:Y39"/>
    <mergeCell ref="B2:B4"/>
    <mergeCell ref="B6:B8"/>
    <mergeCell ref="C2:AD3"/>
    <mergeCell ref="C4:AD4"/>
    <mergeCell ref="C5:AD5"/>
    <mergeCell ref="C6:AD7"/>
    <mergeCell ref="Z11:AD13"/>
    <mergeCell ref="Y23:Y26"/>
    <mergeCell ref="U33:Y35"/>
    <mergeCell ref="Y29:Y32"/>
    <mergeCell ref="Z21:AD21"/>
    <mergeCell ref="Z14:AD14"/>
    <mergeCell ref="V29:V32"/>
    <mergeCell ref="Z23:AD31"/>
    <mergeCell ref="V23:V26"/>
    <mergeCell ref="W29:W32"/>
    <mergeCell ref="U21:Y22"/>
    <mergeCell ref="X23:X26"/>
    <mergeCell ref="X29:X32"/>
    <mergeCell ref="U23:U26"/>
    <mergeCell ref="U27:Y28"/>
    <mergeCell ref="U29:U32"/>
    <mergeCell ref="W23:W26"/>
    <mergeCell ref="T29:T32"/>
    <mergeCell ref="P21:T22"/>
    <mergeCell ref="P23:P26"/>
    <mergeCell ref="C31:C32"/>
    <mergeCell ref="O29:O32"/>
    <mergeCell ref="S29:S32"/>
    <mergeCell ref="R23:R26"/>
    <mergeCell ref="S23:S26"/>
    <mergeCell ref="R29:R32"/>
    <mergeCell ref="D21:I22"/>
    <mergeCell ref="E29:E32"/>
    <mergeCell ref="E27:I28"/>
    <mergeCell ref="H29:H32"/>
    <mergeCell ref="I29:I32"/>
    <mergeCell ref="Q11:Q14"/>
    <mergeCell ref="U11:U14"/>
    <mergeCell ref="U10:Y10"/>
    <mergeCell ref="Y11:Y14"/>
    <mergeCell ref="X11:X14"/>
    <mergeCell ref="W11:W14"/>
    <mergeCell ref="B11:B14"/>
    <mergeCell ref="O11:O14"/>
    <mergeCell ref="M11:M14"/>
    <mergeCell ref="N11:N14"/>
    <mergeCell ref="C9:C26"/>
    <mergeCell ref="M17:M20"/>
    <mergeCell ref="N17:N20"/>
    <mergeCell ref="O17:O20"/>
    <mergeCell ref="D23:D33"/>
    <mergeCell ref="E23:I25"/>
    <mergeCell ref="B9:B10"/>
    <mergeCell ref="Z9:AD10"/>
    <mergeCell ref="P8:T8"/>
    <mergeCell ref="Z8:AD8"/>
    <mergeCell ref="U8:Y8"/>
    <mergeCell ref="U9:Y9"/>
    <mergeCell ref="P9:T10"/>
    <mergeCell ref="D8:I8"/>
    <mergeCell ref="J8:O8"/>
    <mergeCell ref="D9:I10"/>
    <mergeCell ref="P15:T16"/>
    <mergeCell ref="P20:T20"/>
    <mergeCell ref="X17:X20"/>
    <mergeCell ref="W17:W20"/>
    <mergeCell ref="U15:Y16"/>
    <mergeCell ref="Y17:Y20"/>
    <mergeCell ref="U17:U20"/>
    <mergeCell ref="P17:T19"/>
    <mergeCell ref="D74:N74"/>
    <mergeCell ref="AG41:AG58"/>
    <mergeCell ref="AE41:AE57"/>
    <mergeCell ref="AE59:AE61"/>
    <mergeCell ref="C62:AD62"/>
    <mergeCell ref="B58:AD58"/>
    <mergeCell ref="C66:P67"/>
    <mergeCell ref="Z15:AD16"/>
    <mergeCell ref="B15:B16"/>
    <mergeCell ref="Z17:AD20"/>
    <mergeCell ref="C35:C39"/>
    <mergeCell ref="C33:C34"/>
    <mergeCell ref="K15:O16"/>
    <mergeCell ref="K21:O22"/>
    <mergeCell ref="K27:O28"/>
    <mergeCell ref="N23:N26"/>
    <mergeCell ref="M23:M26"/>
    <mergeCell ref="D18:I19"/>
    <mergeCell ref="P34:T39"/>
    <mergeCell ref="J37:J39"/>
    <mergeCell ref="D37:D39"/>
    <mergeCell ref="O23:O26"/>
    <mergeCell ref="T23:T26"/>
    <mergeCell ref="P29:P32"/>
    <mergeCell ref="E26:I26"/>
    <mergeCell ref="P27:T28"/>
    <mergeCell ref="Q23:Q26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3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60"/>
  <sheetViews>
    <sheetView showGridLines="0" tabSelected="1" zoomScale="90" zoomScaleNormal="90" zoomScaleSheetLayoutView="25" workbookViewId="0" topLeftCell="A13">
      <selection activeCell="H22" sqref="H22"/>
    </sheetView>
  </sheetViews>
  <sheetFormatPr defaultColWidth="9.140625" defaultRowHeight="16.5" customHeight="1"/>
  <cols>
    <col min="1" max="1" width="1.421875" style="229" customWidth="1"/>
    <col min="2" max="2" width="3.7109375" style="229" customWidth="1"/>
    <col min="3" max="3" width="8.57421875" style="229" customWidth="1"/>
    <col min="4" max="4" width="6.421875" style="229" customWidth="1"/>
    <col min="5" max="5" width="89.28125" style="229" customWidth="1"/>
    <col min="6" max="6" width="3.421875" style="229" customWidth="1"/>
    <col min="7" max="7" width="28.7109375" style="229" customWidth="1"/>
    <col min="8" max="8" width="5.00390625" style="229" customWidth="1"/>
    <col min="9" max="9" width="10.8515625" style="229" customWidth="1"/>
    <col min="10" max="22" width="11.7109375" style="229" customWidth="1"/>
    <col min="23" max="16384" width="9.140625" style="229" customWidth="1"/>
  </cols>
  <sheetData>
    <row r="1" spans="1:10" s="245" customFormat="1" ht="16.5" customHeight="1">
      <c r="A1" s="133"/>
      <c r="B1" s="133"/>
      <c r="C1" s="133"/>
      <c r="D1" s="133"/>
      <c r="E1" s="133"/>
      <c r="F1" s="133"/>
      <c r="G1" s="133"/>
      <c r="H1" s="133"/>
      <c r="I1" s="134"/>
      <c r="J1" s="133"/>
    </row>
    <row r="2" spans="1:10" s="245" customFormat="1" ht="16.5" customHeight="1">
      <c r="A2" s="135"/>
      <c r="B2" s="874" t="s">
        <v>117</v>
      </c>
      <c r="C2" s="874"/>
      <c r="D2" s="874"/>
      <c r="E2" s="874"/>
      <c r="F2" s="874"/>
      <c r="G2" s="874"/>
      <c r="H2" s="874"/>
      <c r="I2" s="874"/>
      <c r="J2" s="246"/>
    </row>
    <row r="3" spans="1:10" s="248" customFormat="1" ht="16.5" customHeight="1">
      <c r="A3" s="128"/>
      <c r="B3" s="875" t="s">
        <v>28</v>
      </c>
      <c r="C3" s="875"/>
      <c r="D3" s="875"/>
      <c r="E3" s="875"/>
      <c r="F3" s="875"/>
      <c r="G3" s="875"/>
      <c r="H3" s="875"/>
      <c r="I3" s="875"/>
      <c r="J3" s="143"/>
    </row>
    <row r="4" spans="1:10" s="249" customFormat="1" ht="16.5" customHeight="1">
      <c r="A4" s="132"/>
      <c r="B4" s="876" t="s">
        <v>4</v>
      </c>
      <c r="C4" s="876"/>
      <c r="D4" s="876"/>
      <c r="E4" s="876"/>
      <c r="F4" s="876"/>
      <c r="G4" s="876"/>
      <c r="H4" s="876"/>
      <c r="I4" s="876"/>
      <c r="J4" s="136"/>
    </row>
    <row r="5" spans="1:10" s="247" customFormat="1" ht="16.5" customHeight="1">
      <c r="A5" s="3"/>
      <c r="B5" s="251" t="s">
        <v>92</v>
      </c>
      <c r="C5" s="131" t="s">
        <v>176</v>
      </c>
      <c r="D5" s="131"/>
      <c r="E5" s="131"/>
      <c r="F5" s="131"/>
      <c r="G5" s="131"/>
      <c r="H5" s="131"/>
      <c r="I5" s="131"/>
      <c r="J5" s="131"/>
    </row>
    <row r="6" spans="1:10" s="247" customFormat="1" ht="16.5" customHeight="1">
      <c r="A6" s="3"/>
      <c r="B6" s="251" t="s">
        <v>92</v>
      </c>
      <c r="C6" s="131" t="s">
        <v>175</v>
      </c>
      <c r="D6" s="131"/>
      <c r="E6" s="131"/>
      <c r="F6" s="131"/>
      <c r="G6" s="131"/>
      <c r="H6" s="131"/>
      <c r="I6" s="131"/>
      <c r="J6" s="131"/>
    </row>
    <row r="7" spans="1:10" s="247" customFormat="1" ht="16.5" customHeight="1">
      <c r="A7" s="3"/>
      <c r="B7" s="251" t="s">
        <v>92</v>
      </c>
      <c r="C7" s="131" t="s">
        <v>174</v>
      </c>
      <c r="D7" s="131"/>
      <c r="E7" s="131"/>
      <c r="F7" s="131"/>
      <c r="G7" s="131"/>
      <c r="H7" s="131"/>
      <c r="I7" s="131"/>
      <c r="J7" s="131"/>
    </row>
    <row r="8" spans="1:10" s="247" customFormat="1" ht="16.5" customHeight="1">
      <c r="A8" s="3"/>
      <c r="B8" s="251" t="s">
        <v>92</v>
      </c>
      <c r="C8" s="131" t="s">
        <v>173</v>
      </c>
      <c r="D8" s="131"/>
      <c r="E8" s="131"/>
      <c r="F8" s="131"/>
      <c r="G8" s="131"/>
      <c r="H8" s="131"/>
      <c r="I8" s="131"/>
      <c r="J8" s="131"/>
    </row>
    <row r="9" spans="1:10" s="247" customFormat="1" ht="16.5" customHeight="1">
      <c r="A9" s="3"/>
      <c r="B9" s="251" t="s">
        <v>92</v>
      </c>
      <c r="C9" s="131" t="s">
        <v>182</v>
      </c>
      <c r="D9" s="131"/>
      <c r="E9" s="131"/>
      <c r="F9" s="131"/>
      <c r="G9" s="131"/>
      <c r="H9" s="131"/>
      <c r="I9" s="131"/>
      <c r="J9" s="131"/>
    </row>
    <row r="10" spans="1:10" s="250" customFormat="1" ht="16.5" customHeight="1">
      <c r="A10" s="877" t="s">
        <v>184</v>
      </c>
      <c r="B10" s="878"/>
      <c r="C10" s="878"/>
      <c r="D10" s="878"/>
      <c r="E10" s="878"/>
      <c r="F10" s="878"/>
      <c r="G10" s="878"/>
      <c r="H10" s="878"/>
      <c r="I10" s="129"/>
      <c r="J10" s="130"/>
    </row>
    <row r="11" spans="1:10" s="265" customFormat="1" ht="16.5" customHeight="1">
      <c r="A11" s="259"/>
      <c r="B11" s="260"/>
      <c r="C11" s="261"/>
      <c r="D11" s="260"/>
      <c r="E11" s="262"/>
      <c r="F11" s="263"/>
      <c r="G11" s="260"/>
      <c r="H11" s="260"/>
      <c r="I11" s="260"/>
      <c r="J11" s="264"/>
    </row>
    <row r="12" spans="1:10" s="265" customFormat="1" ht="16.5" customHeight="1">
      <c r="A12" s="259"/>
      <c r="B12" s="260"/>
      <c r="C12" s="266">
        <v>1</v>
      </c>
      <c r="D12" s="267"/>
      <c r="E12" s="267" t="s">
        <v>0</v>
      </c>
      <c r="F12" s="268" t="s">
        <v>91</v>
      </c>
      <c r="G12" s="269" t="s">
        <v>32</v>
      </c>
      <c r="H12" s="270">
        <v>0</v>
      </c>
      <c r="I12" s="271">
        <f>TIME(4+12,0,0)</f>
        <v>0.6666666666666666</v>
      </c>
      <c r="J12" s="264"/>
    </row>
    <row r="13" spans="1:10" s="265" customFormat="1" ht="24.75" customHeight="1">
      <c r="A13" s="259"/>
      <c r="B13" s="272"/>
      <c r="C13" s="269">
        <f>C12+1</f>
        <v>2</v>
      </c>
      <c r="D13" s="269" t="s">
        <v>3</v>
      </c>
      <c r="E13" s="273" t="s">
        <v>168</v>
      </c>
      <c r="F13" s="268" t="s">
        <v>91</v>
      </c>
      <c r="G13" s="269" t="s">
        <v>32</v>
      </c>
      <c r="H13" s="270">
        <v>15</v>
      </c>
      <c r="I13" s="271">
        <f>I12+TIME(0,H12,0)</f>
        <v>0.6666666666666666</v>
      </c>
      <c r="J13" s="264"/>
    </row>
    <row r="14" spans="1:10" s="265" customFormat="1" ht="16.5" customHeight="1">
      <c r="A14" s="259"/>
      <c r="B14" s="272"/>
      <c r="C14" s="269">
        <f>C13+1</f>
        <v>3</v>
      </c>
      <c r="D14" s="269" t="s">
        <v>125</v>
      </c>
      <c r="E14" s="273" t="s">
        <v>6</v>
      </c>
      <c r="F14" s="268" t="s">
        <v>91</v>
      </c>
      <c r="G14" s="269" t="s">
        <v>32</v>
      </c>
      <c r="H14" s="270">
        <v>15</v>
      </c>
      <c r="I14" s="271">
        <f>I13+TIME(0,H13,0)</f>
        <v>0.6770833333333333</v>
      </c>
      <c r="J14" s="264"/>
    </row>
    <row r="15" spans="1:10" s="265" customFormat="1" ht="16.5" customHeight="1">
      <c r="A15" s="259"/>
      <c r="B15" s="260"/>
      <c r="C15" s="269">
        <f>C14+1</f>
        <v>4</v>
      </c>
      <c r="D15" s="267"/>
      <c r="E15" s="267" t="s">
        <v>128</v>
      </c>
      <c r="F15" s="268" t="s">
        <v>91</v>
      </c>
      <c r="G15" s="269" t="s">
        <v>32</v>
      </c>
      <c r="H15" s="270"/>
      <c r="I15" s="271"/>
      <c r="J15" s="264"/>
    </row>
    <row r="16" spans="1:10" s="265" customFormat="1" ht="16.5" customHeight="1">
      <c r="A16" s="259"/>
      <c r="B16" s="260"/>
      <c r="C16" s="269">
        <v>4.1</v>
      </c>
      <c r="D16" s="267" t="s">
        <v>131</v>
      </c>
      <c r="E16" s="267" t="s">
        <v>8</v>
      </c>
      <c r="F16" s="268" t="s">
        <v>92</v>
      </c>
      <c r="G16" s="269" t="s">
        <v>130</v>
      </c>
      <c r="H16" s="270">
        <v>45</v>
      </c>
      <c r="I16" s="271">
        <f>I14+TIME(0,H14,0)</f>
        <v>0.6874999999999999</v>
      </c>
      <c r="J16" s="264"/>
    </row>
    <row r="17" spans="1:10" s="265" customFormat="1" ht="16.5" customHeight="1">
      <c r="A17" s="259"/>
      <c r="B17" s="260"/>
      <c r="C17" s="269">
        <v>4.2</v>
      </c>
      <c r="D17" s="267" t="s">
        <v>131</v>
      </c>
      <c r="E17" s="267" t="s">
        <v>169</v>
      </c>
      <c r="F17" s="268" t="s">
        <v>91</v>
      </c>
      <c r="G17" s="269" t="s">
        <v>7</v>
      </c>
      <c r="H17" s="270">
        <v>45</v>
      </c>
      <c r="I17" s="271">
        <f>I16+TIME(0,H16,0)</f>
        <v>0.7187499999999999</v>
      </c>
      <c r="J17" s="264"/>
    </row>
    <row r="18" spans="1:10" s="265" customFormat="1" ht="16.5" customHeight="1">
      <c r="A18" s="259"/>
      <c r="B18" s="260"/>
      <c r="C18" s="269">
        <f>C15+1</f>
        <v>5</v>
      </c>
      <c r="D18" s="267"/>
      <c r="E18" s="267" t="s">
        <v>11</v>
      </c>
      <c r="F18" s="268" t="s">
        <v>92</v>
      </c>
      <c r="G18" s="269" t="s">
        <v>32</v>
      </c>
      <c r="H18" s="270">
        <v>90</v>
      </c>
      <c r="I18" s="271">
        <f>I17+TIME(0,H17,0)</f>
        <v>0.7499999999999999</v>
      </c>
      <c r="J18" s="264"/>
    </row>
    <row r="19" spans="1:10" s="265" customFormat="1" ht="16.5" customHeight="1">
      <c r="A19" s="259"/>
      <c r="B19" s="260"/>
      <c r="C19" s="269">
        <v>6</v>
      </c>
      <c r="D19" s="267" t="s">
        <v>126</v>
      </c>
      <c r="E19" s="267" t="s">
        <v>9</v>
      </c>
      <c r="F19" s="268" t="s">
        <v>92</v>
      </c>
      <c r="G19" s="269" t="s">
        <v>129</v>
      </c>
      <c r="H19" s="270">
        <v>120</v>
      </c>
      <c r="I19" s="271">
        <f>I18+TIME(0,H18,0)</f>
        <v>0.8124999999999999</v>
      </c>
      <c r="J19" s="264"/>
    </row>
    <row r="20" spans="1:10" s="265" customFormat="1" ht="16.5" customHeight="1">
      <c r="A20" s="259"/>
      <c r="B20" s="260"/>
      <c r="C20" s="269">
        <v>6.1</v>
      </c>
      <c r="D20" s="267" t="s">
        <v>126</v>
      </c>
      <c r="E20" s="267" t="s">
        <v>190</v>
      </c>
      <c r="F20" s="268" t="s">
        <v>92</v>
      </c>
      <c r="G20" s="269" t="s">
        <v>191</v>
      </c>
      <c r="H20" s="270"/>
      <c r="I20" s="271"/>
      <c r="J20" s="264"/>
    </row>
    <row r="21" spans="1:10" s="265" customFormat="1" ht="16.5" customHeight="1">
      <c r="A21" s="259"/>
      <c r="B21" s="260"/>
      <c r="C21" s="269">
        <v>6.2</v>
      </c>
      <c r="D21" s="267" t="s">
        <v>126</v>
      </c>
      <c r="E21" s="267" t="s">
        <v>192</v>
      </c>
      <c r="F21" s="268" t="s">
        <v>92</v>
      </c>
      <c r="G21" s="269" t="s">
        <v>193</v>
      </c>
      <c r="H21" s="270">
        <v>45</v>
      </c>
      <c r="I21" s="271"/>
      <c r="J21" s="264"/>
    </row>
    <row r="22" spans="1:10" s="265" customFormat="1" ht="16.5" customHeight="1">
      <c r="A22" s="259"/>
      <c r="B22" s="260"/>
      <c r="C22" s="269">
        <v>6.3</v>
      </c>
      <c r="D22" s="267" t="s">
        <v>126</v>
      </c>
      <c r="E22" s="267" t="s">
        <v>194</v>
      </c>
      <c r="F22" s="268" t="s">
        <v>92</v>
      </c>
      <c r="G22" s="269" t="s">
        <v>195</v>
      </c>
      <c r="H22" s="270">
        <v>45</v>
      </c>
      <c r="I22" s="271"/>
      <c r="J22" s="264"/>
    </row>
    <row r="23" spans="1:10" s="265" customFormat="1" ht="16.5" customHeight="1">
      <c r="A23" s="259"/>
      <c r="B23" s="274"/>
      <c r="C23" s="269">
        <v>7</v>
      </c>
      <c r="D23" s="269"/>
      <c r="E23" s="275" t="s">
        <v>12</v>
      </c>
      <c r="F23" s="268" t="s">
        <v>91</v>
      </c>
      <c r="G23" s="269" t="s">
        <v>32</v>
      </c>
      <c r="H23" s="270"/>
      <c r="I23" s="271">
        <f>I19+TIME(0,H19,0)</f>
        <v>0.8958333333333333</v>
      </c>
      <c r="J23" s="264"/>
    </row>
    <row r="24" spans="1:10" s="265" customFormat="1" ht="16.5" customHeight="1">
      <c r="A24" s="259"/>
      <c r="B24" s="260"/>
      <c r="C24" s="266"/>
      <c r="D24" s="267"/>
      <c r="E24" s="267"/>
      <c r="F24" s="269"/>
      <c r="G24" s="269"/>
      <c r="H24" s="270"/>
      <c r="I24" s="271"/>
      <c r="J24" s="259"/>
    </row>
    <row r="25" spans="1:10" s="250" customFormat="1" ht="16.5" customHeight="1">
      <c r="A25" s="877" t="s">
        <v>185</v>
      </c>
      <c r="B25" s="878"/>
      <c r="C25" s="878"/>
      <c r="D25" s="878"/>
      <c r="E25" s="878"/>
      <c r="F25" s="878"/>
      <c r="G25" s="878"/>
      <c r="H25" s="878"/>
      <c r="I25" s="129"/>
      <c r="J25" s="129"/>
    </row>
    <row r="26" spans="1:10" s="258" customFormat="1" ht="16.5" customHeight="1">
      <c r="A26" s="256"/>
      <c r="B26" s="257"/>
      <c r="C26" s="276"/>
      <c r="D26" s="257"/>
      <c r="E26" s="277"/>
      <c r="F26" s="257"/>
      <c r="G26" s="257"/>
      <c r="H26" s="257"/>
      <c r="I26" s="257"/>
      <c r="J26" s="256"/>
    </row>
    <row r="27" spans="1:10" s="265" customFormat="1" ht="16.5" customHeight="1">
      <c r="A27" s="259"/>
      <c r="B27" s="260"/>
      <c r="C27" s="266">
        <v>12</v>
      </c>
      <c r="D27" s="267"/>
      <c r="E27" s="267" t="s">
        <v>0</v>
      </c>
      <c r="F27" s="268" t="s">
        <v>91</v>
      </c>
      <c r="G27" s="269" t="s">
        <v>32</v>
      </c>
      <c r="H27" s="270">
        <v>0</v>
      </c>
      <c r="I27" s="271">
        <f>TIME(10,30,0)</f>
        <v>0.4375</v>
      </c>
      <c r="J27" s="259"/>
    </row>
    <row r="28" spans="1:10" s="265" customFormat="1" ht="16.5" customHeight="1">
      <c r="A28" s="259"/>
      <c r="B28" s="260"/>
      <c r="C28" s="269">
        <v>7</v>
      </c>
      <c r="D28" s="267" t="s">
        <v>126</v>
      </c>
      <c r="E28" s="267" t="s">
        <v>9</v>
      </c>
      <c r="F28" s="268" t="s">
        <v>92</v>
      </c>
      <c r="G28" s="269" t="s">
        <v>129</v>
      </c>
      <c r="H28" s="270"/>
      <c r="I28" s="271">
        <f aca="true" t="shared" si="0" ref="I28:I37">I27+TIME(0,H27,0)</f>
        <v>0.4375</v>
      </c>
      <c r="J28" s="264"/>
    </row>
    <row r="29" spans="1:10" s="265" customFormat="1" ht="16.5" customHeight="1">
      <c r="A29" s="259"/>
      <c r="B29" s="260"/>
      <c r="C29" s="269">
        <v>7.1</v>
      </c>
      <c r="D29" s="267" t="s">
        <v>126</v>
      </c>
      <c r="E29" s="267" t="s">
        <v>170</v>
      </c>
      <c r="F29" s="268" t="s">
        <v>92</v>
      </c>
      <c r="G29" s="269" t="s">
        <v>172</v>
      </c>
      <c r="H29" s="270"/>
      <c r="I29" s="271"/>
      <c r="J29" s="264"/>
    </row>
    <row r="30" spans="1:10" s="265" customFormat="1" ht="16.5" customHeight="1">
      <c r="A30" s="259"/>
      <c r="B30" s="260"/>
      <c r="C30" s="269">
        <v>7.2</v>
      </c>
      <c r="D30" s="267" t="s">
        <v>126</v>
      </c>
      <c r="E30" s="267" t="s">
        <v>188</v>
      </c>
      <c r="F30" s="268"/>
      <c r="G30" s="269" t="s">
        <v>189</v>
      </c>
      <c r="H30" s="270"/>
      <c r="I30" s="271"/>
      <c r="J30" s="264"/>
    </row>
    <row r="31" spans="1:10" s="265" customFormat="1" ht="16.5" customHeight="1">
      <c r="A31" s="259"/>
      <c r="B31" s="274"/>
      <c r="C31" s="269">
        <v>7.3</v>
      </c>
      <c r="D31" s="269" t="s">
        <v>126</v>
      </c>
      <c r="E31" s="275" t="s">
        <v>171</v>
      </c>
      <c r="F31" s="268" t="s">
        <v>92</v>
      </c>
      <c r="G31" s="269" t="s">
        <v>129</v>
      </c>
      <c r="H31" s="270"/>
      <c r="I31" s="271"/>
      <c r="J31" s="278"/>
    </row>
    <row r="32" spans="1:10" s="265" customFormat="1" ht="16.5" customHeight="1">
      <c r="A32" s="259"/>
      <c r="B32" s="260"/>
      <c r="C32" s="269">
        <v>8</v>
      </c>
      <c r="D32" s="267"/>
      <c r="E32" s="267" t="s">
        <v>127</v>
      </c>
      <c r="F32" s="268" t="s">
        <v>92</v>
      </c>
      <c r="G32" s="269" t="s">
        <v>32</v>
      </c>
      <c r="H32" s="270">
        <v>60</v>
      </c>
      <c r="I32" s="271">
        <v>0.5</v>
      </c>
      <c r="J32" s="264"/>
    </row>
    <row r="33" spans="1:10" s="265" customFormat="1" ht="16.5" customHeight="1">
      <c r="A33" s="259"/>
      <c r="B33" s="274"/>
      <c r="C33" s="269">
        <f>C32+1</f>
        <v>9</v>
      </c>
      <c r="D33" s="269" t="s">
        <v>125</v>
      </c>
      <c r="E33" s="275" t="s">
        <v>5</v>
      </c>
      <c r="F33" s="279" t="s">
        <v>92</v>
      </c>
      <c r="G33" s="269" t="s">
        <v>130</v>
      </c>
      <c r="H33" s="270">
        <v>15</v>
      </c>
      <c r="I33" s="271">
        <f t="shared" si="0"/>
        <v>0.5416666666666666</v>
      </c>
      <c r="J33" s="278"/>
    </row>
    <row r="34" spans="1:10" s="265" customFormat="1" ht="16.5" customHeight="1">
      <c r="A34" s="259"/>
      <c r="B34" s="260"/>
      <c r="C34" s="269">
        <f>C33+1</f>
        <v>10</v>
      </c>
      <c r="D34" s="267" t="s">
        <v>126</v>
      </c>
      <c r="E34" s="267" t="s">
        <v>177</v>
      </c>
      <c r="F34" s="268" t="s">
        <v>92</v>
      </c>
      <c r="G34" s="269" t="s">
        <v>7</v>
      </c>
      <c r="H34" s="270">
        <f>120-15</f>
        <v>105</v>
      </c>
      <c r="I34" s="271">
        <f t="shared" si="0"/>
        <v>0.5520833333333333</v>
      </c>
      <c r="J34" s="264"/>
    </row>
    <row r="35" spans="1:10" s="265" customFormat="1" ht="16.5" customHeight="1">
      <c r="A35" s="259"/>
      <c r="B35" s="260"/>
      <c r="C35" s="269">
        <f>C46+1</f>
        <v>12</v>
      </c>
      <c r="D35" s="267"/>
      <c r="E35" s="267" t="s">
        <v>10</v>
      </c>
      <c r="F35" s="268" t="s">
        <v>91</v>
      </c>
      <c r="G35" s="269" t="s">
        <v>32</v>
      </c>
      <c r="H35" s="270">
        <v>30</v>
      </c>
      <c r="I35" s="271">
        <f t="shared" si="0"/>
        <v>0.6249999999999999</v>
      </c>
      <c r="J35" s="264"/>
    </row>
    <row r="36" spans="1:10" s="265" customFormat="1" ht="16.5" customHeight="1">
      <c r="A36" s="259"/>
      <c r="B36" s="260"/>
      <c r="C36" s="269">
        <v>11</v>
      </c>
      <c r="D36" s="267" t="s">
        <v>126</v>
      </c>
      <c r="E36" s="267" t="s">
        <v>177</v>
      </c>
      <c r="F36" s="268" t="s">
        <v>91</v>
      </c>
      <c r="G36" s="269" t="s">
        <v>7</v>
      </c>
      <c r="H36" s="270">
        <v>120</v>
      </c>
      <c r="I36" s="271">
        <f t="shared" si="0"/>
        <v>0.6458333333333333</v>
      </c>
      <c r="J36" s="259"/>
    </row>
    <row r="37" spans="1:10" s="265" customFormat="1" ht="16.5" customHeight="1">
      <c r="A37" s="259"/>
      <c r="B37" s="260"/>
      <c r="C37" s="269">
        <v>14</v>
      </c>
      <c r="D37" s="267"/>
      <c r="E37" s="267" t="s">
        <v>11</v>
      </c>
      <c r="F37" s="268" t="s">
        <v>91</v>
      </c>
      <c r="G37" s="269" t="s">
        <v>32</v>
      </c>
      <c r="H37" s="270">
        <v>90</v>
      </c>
      <c r="I37" s="271">
        <f t="shared" si="0"/>
        <v>0.7291666666666666</v>
      </c>
      <c r="J37" s="264"/>
    </row>
    <row r="38" spans="1:10" s="265" customFormat="1" ht="16.5" customHeight="1">
      <c r="A38" s="259"/>
      <c r="B38" s="260"/>
      <c r="C38" s="269">
        <v>11</v>
      </c>
      <c r="D38" s="267" t="s">
        <v>126</v>
      </c>
      <c r="E38" s="267" t="s">
        <v>177</v>
      </c>
      <c r="F38" s="268" t="s">
        <v>91</v>
      </c>
      <c r="G38" s="269" t="s">
        <v>7</v>
      </c>
      <c r="H38" s="270">
        <v>120</v>
      </c>
      <c r="I38" s="271">
        <f>I37+TIME(0,H37,0)</f>
        <v>0.7916666666666666</v>
      </c>
      <c r="J38" s="259"/>
    </row>
    <row r="39" spans="1:10" s="265" customFormat="1" ht="16.5" customHeight="1">
      <c r="A39" s="259"/>
      <c r="B39" s="260"/>
      <c r="C39" s="269">
        <v>14</v>
      </c>
      <c r="D39" s="267"/>
      <c r="E39" s="267" t="s">
        <v>11</v>
      </c>
      <c r="F39" s="268" t="s">
        <v>91</v>
      </c>
      <c r="G39" s="269" t="s">
        <v>32</v>
      </c>
      <c r="H39" s="270"/>
      <c r="I39" s="271">
        <f>I38+TIME(0,H38,0)</f>
        <v>0.875</v>
      </c>
      <c r="J39" s="264"/>
    </row>
    <row r="40" spans="1:10" s="255" customFormat="1" ht="16.5" customHeight="1">
      <c r="A40" s="252"/>
      <c r="B40" s="280"/>
      <c r="C40" s="281"/>
      <c r="D40" s="281"/>
      <c r="E40" s="282"/>
      <c r="F40" s="282"/>
      <c r="G40" s="281"/>
      <c r="H40" s="283"/>
      <c r="I40" s="284"/>
      <c r="J40" s="285"/>
    </row>
    <row r="41" spans="1:10" s="250" customFormat="1" ht="16.5" customHeight="1">
      <c r="A41" s="877" t="s">
        <v>186</v>
      </c>
      <c r="B41" s="877"/>
      <c r="C41" s="877"/>
      <c r="D41" s="877"/>
      <c r="E41" s="877"/>
      <c r="F41" s="877"/>
      <c r="G41" s="877"/>
      <c r="H41" s="877"/>
      <c r="I41" s="129"/>
      <c r="J41" s="129"/>
    </row>
    <row r="42" spans="1:10" s="258" customFormat="1" ht="16.5" customHeight="1">
      <c r="A42" s="256"/>
      <c r="B42" s="257"/>
      <c r="C42" s="276"/>
      <c r="D42" s="257"/>
      <c r="E42" s="277"/>
      <c r="F42" s="257"/>
      <c r="G42" s="257"/>
      <c r="H42" s="257"/>
      <c r="I42" s="257"/>
      <c r="J42" s="256"/>
    </row>
    <row r="43" spans="1:10" s="258" customFormat="1" ht="16.5" customHeight="1">
      <c r="A43" s="256"/>
      <c r="B43" s="257"/>
      <c r="C43" s="276">
        <v>15</v>
      </c>
      <c r="D43" s="257" t="s">
        <v>125</v>
      </c>
      <c r="E43" s="267" t="s">
        <v>180</v>
      </c>
      <c r="F43" s="257" t="s">
        <v>92</v>
      </c>
      <c r="G43" s="257" t="s">
        <v>32</v>
      </c>
      <c r="H43" s="270">
        <v>30</v>
      </c>
      <c r="I43" s="271">
        <f>TIME(8,0,0)</f>
        <v>0.3333333333333333</v>
      </c>
      <c r="J43" s="256"/>
    </row>
    <row r="44" spans="1:10" s="265" customFormat="1" ht="16.5" customHeight="1">
      <c r="A44" s="259"/>
      <c r="B44" s="260"/>
      <c r="C44" s="266">
        <v>16</v>
      </c>
      <c r="D44" s="267" t="s">
        <v>125</v>
      </c>
      <c r="E44" s="267" t="s">
        <v>178</v>
      </c>
      <c r="F44" s="268" t="s">
        <v>92</v>
      </c>
      <c r="G44" s="269" t="s">
        <v>7</v>
      </c>
      <c r="H44" s="270">
        <v>15</v>
      </c>
      <c r="I44" s="271">
        <f aca="true" t="shared" si="1" ref="I44:I51">I43+TIME(0,H43,0)</f>
        <v>0.35416666666666663</v>
      </c>
      <c r="J44" s="259"/>
    </row>
    <row r="45" spans="1:10" s="265" customFormat="1" ht="16.5" customHeight="1">
      <c r="A45" s="259"/>
      <c r="B45" s="260"/>
      <c r="C45" s="269">
        <f>C44+1</f>
        <v>17</v>
      </c>
      <c r="D45" s="267" t="s">
        <v>126</v>
      </c>
      <c r="E45" s="267" t="s">
        <v>179</v>
      </c>
      <c r="F45" s="268" t="s">
        <v>92</v>
      </c>
      <c r="G45" s="269" t="s">
        <v>32</v>
      </c>
      <c r="H45" s="270">
        <v>60</v>
      </c>
      <c r="I45" s="271">
        <f t="shared" si="1"/>
        <v>0.3645833333333333</v>
      </c>
      <c r="J45" s="264"/>
    </row>
    <row r="46" spans="1:10" s="265" customFormat="1" ht="16.5" customHeight="1">
      <c r="A46" s="259"/>
      <c r="B46" s="274"/>
      <c r="C46" s="269">
        <f>C34+1</f>
        <v>11</v>
      </c>
      <c r="D46" s="269" t="s">
        <v>125</v>
      </c>
      <c r="E46" s="275" t="s">
        <v>13</v>
      </c>
      <c r="F46" s="279" t="s">
        <v>92</v>
      </c>
      <c r="G46" s="269" t="s">
        <v>32</v>
      </c>
      <c r="H46" s="270">
        <v>15</v>
      </c>
      <c r="I46" s="271">
        <f t="shared" si="1"/>
        <v>0.40625</v>
      </c>
      <c r="J46" s="278"/>
    </row>
    <row r="47" spans="1:10" s="265" customFormat="1" ht="16.5" customHeight="1">
      <c r="A47" s="259"/>
      <c r="B47" s="260"/>
      <c r="C47" s="269">
        <v>18</v>
      </c>
      <c r="D47" s="267"/>
      <c r="E47" s="267" t="s">
        <v>181</v>
      </c>
      <c r="F47" s="268" t="s">
        <v>92</v>
      </c>
      <c r="G47" s="269" t="s">
        <v>32</v>
      </c>
      <c r="H47" s="270">
        <v>210</v>
      </c>
      <c r="I47" s="271">
        <f t="shared" si="1"/>
        <v>0.4166666666666667</v>
      </c>
      <c r="J47" s="264"/>
    </row>
    <row r="48" spans="1:10" s="265" customFormat="1" ht="16.5" customHeight="1">
      <c r="A48" s="259"/>
      <c r="B48" s="274"/>
      <c r="C48" s="269">
        <v>19</v>
      </c>
      <c r="D48" s="269" t="s">
        <v>14</v>
      </c>
      <c r="E48" s="275" t="s">
        <v>15</v>
      </c>
      <c r="F48" s="268" t="s">
        <v>92</v>
      </c>
      <c r="G48" s="269" t="s">
        <v>67</v>
      </c>
      <c r="H48" s="270">
        <v>120</v>
      </c>
      <c r="I48" s="271">
        <f t="shared" si="1"/>
        <v>0.5625</v>
      </c>
      <c r="J48" s="278"/>
    </row>
    <row r="49" spans="1:10" s="265" customFormat="1" ht="16.5" customHeight="1">
      <c r="A49" s="259"/>
      <c r="B49" s="260"/>
      <c r="C49" s="269">
        <f>C48+1</f>
        <v>20</v>
      </c>
      <c r="D49" s="267" t="s">
        <v>126</v>
      </c>
      <c r="E49" s="267" t="s">
        <v>10</v>
      </c>
      <c r="F49" s="268" t="s">
        <v>92</v>
      </c>
      <c r="G49" s="269" t="s">
        <v>32</v>
      </c>
      <c r="H49" s="270">
        <v>30</v>
      </c>
      <c r="I49" s="271">
        <f t="shared" si="1"/>
        <v>0.6458333333333334</v>
      </c>
      <c r="J49" s="264"/>
    </row>
    <row r="50" spans="1:10" s="265" customFormat="1" ht="16.5" customHeight="1">
      <c r="A50" s="259"/>
      <c r="B50" s="274"/>
      <c r="C50" s="269">
        <v>19</v>
      </c>
      <c r="D50" s="269" t="s">
        <v>14</v>
      </c>
      <c r="E50" s="275" t="s">
        <v>15</v>
      </c>
      <c r="F50" s="268" t="s">
        <v>92</v>
      </c>
      <c r="G50" s="269" t="s">
        <v>67</v>
      </c>
      <c r="H50" s="270">
        <v>120</v>
      </c>
      <c r="I50" s="271">
        <f t="shared" si="1"/>
        <v>0.6666666666666667</v>
      </c>
      <c r="J50" s="278"/>
    </row>
    <row r="51" spans="1:10" s="265" customFormat="1" ht="16.5" customHeight="1">
      <c r="A51" s="259"/>
      <c r="B51" s="260"/>
      <c r="C51" s="269">
        <v>21</v>
      </c>
      <c r="D51" s="267"/>
      <c r="E51" s="267" t="s">
        <v>12</v>
      </c>
      <c r="F51" s="268" t="s">
        <v>92</v>
      </c>
      <c r="G51" s="269" t="s">
        <v>67</v>
      </c>
      <c r="H51" s="270">
        <v>30</v>
      </c>
      <c r="I51" s="271">
        <f t="shared" si="1"/>
        <v>0.7500000000000001</v>
      </c>
      <c r="J51" s="264"/>
    </row>
    <row r="52" spans="1:10" s="255" customFormat="1" ht="16.5" customHeight="1">
      <c r="A52" s="252"/>
      <c r="B52" s="253"/>
      <c r="C52" s="281"/>
      <c r="D52" s="286"/>
      <c r="E52" s="286"/>
      <c r="F52" s="281"/>
      <c r="G52" s="281"/>
      <c r="H52" s="283"/>
      <c r="I52" s="284"/>
      <c r="J52" s="254"/>
    </row>
    <row r="53" spans="1:10" s="250" customFormat="1" ht="16.5" customHeight="1">
      <c r="A53" s="878" t="s">
        <v>187</v>
      </c>
      <c r="B53" s="878"/>
      <c r="C53" s="878"/>
      <c r="D53" s="878"/>
      <c r="E53" s="878"/>
      <c r="F53" s="878"/>
      <c r="G53" s="878"/>
      <c r="H53" s="878"/>
      <c r="I53" s="129"/>
      <c r="J53" s="129"/>
    </row>
    <row r="54" spans="1:10" s="258" customFormat="1" ht="16.5" customHeight="1">
      <c r="A54" s="287"/>
      <c r="B54" s="288"/>
      <c r="C54" s="288"/>
      <c r="D54" s="288"/>
      <c r="E54" s="288"/>
      <c r="F54" s="288"/>
      <c r="G54" s="288"/>
      <c r="H54" s="288"/>
      <c r="I54" s="289"/>
      <c r="J54" s="289"/>
    </row>
    <row r="55" spans="1:10" s="265" customFormat="1" ht="16.5" customHeight="1">
      <c r="A55" s="259"/>
      <c r="B55" s="260"/>
      <c r="C55" s="269">
        <v>22</v>
      </c>
      <c r="D55" s="267" t="s">
        <v>14</v>
      </c>
      <c r="E55" s="267" t="s">
        <v>16</v>
      </c>
      <c r="F55" s="268" t="s">
        <v>91</v>
      </c>
      <c r="G55" s="269" t="s">
        <v>67</v>
      </c>
      <c r="H55" s="270">
        <v>120</v>
      </c>
      <c r="I55" s="271">
        <f>TIME(8,0,0)</f>
        <v>0.3333333333333333</v>
      </c>
      <c r="J55" s="264"/>
    </row>
    <row r="56" spans="1:10" s="265" customFormat="1" ht="16.5" customHeight="1">
      <c r="A56" s="259"/>
      <c r="B56" s="260"/>
      <c r="C56" s="269">
        <f>C55+1</f>
        <v>23</v>
      </c>
      <c r="D56" s="267" t="s">
        <v>126</v>
      </c>
      <c r="E56" s="267" t="s">
        <v>10</v>
      </c>
      <c r="F56" s="268" t="s">
        <v>92</v>
      </c>
      <c r="G56" s="269" t="s">
        <v>32</v>
      </c>
      <c r="H56" s="270">
        <v>30</v>
      </c>
      <c r="I56" s="271">
        <f>I55+TIME(0,H55,0)</f>
        <v>0.41666666666666663</v>
      </c>
      <c r="J56" s="264"/>
    </row>
    <row r="57" spans="1:10" s="265" customFormat="1" ht="16.5" customHeight="1">
      <c r="A57" s="259"/>
      <c r="B57" s="260"/>
      <c r="C57" s="269">
        <v>22</v>
      </c>
      <c r="D57" s="267" t="s">
        <v>14</v>
      </c>
      <c r="E57" s="267" t="s">
        <v>16</v>
      </c>
      <c r="F57" s="268" t="s">
        <v>92</v>
      </c>
      <c r="G57" s="269" t="s">
        <v>67</v>
      </c>
      <c r="H57" s="270">
        <v>120</v>
      </c>
      <c r="I57" s="271">
        <f>I56+TIME(0,H56,0)</f>
        <v>0.43749999999999994</v>
      </c>
      <c r="J57" s="264"/>
    </row>
    <row r="58" spans="1:10" s="265" customFormat="1" ht="16.5" customHeight="1">
      <c r="A58" s="290"/>
      <c r="B58" s="291"/>
      <c r="C58" s="292">
        <v>24</v>
      </c>
      <c r="D58" s="291"/>
      <c r="E58" s="291" t="s">
        <v>17</v>
      </c>
      <c r="F58" s="293" t="s">
        <v>92</v>
      </c>
      <c r="G58" s="291" t="s">
        <v>32</v>
      </c>
      <c r="H58" s="291"/>
      <c r="I58" s="271">
        <f>I57+TIME(0,H57,0)</f>
        <v>0.5208333333333333</v>
      </c>
      <c r="J58" s="259"/>
    </row>
    <row r="59" spans="1:10" s="255" customFormat="1" ht="16.5" customHeight="1">
      <c r="A59" s="294"/>
      <c r="B59" s="294"/>
      <c r="C59" s="294"/>
      <c r="D59" s="294"/>
      <c r="E59" s="294"/>
      <c r="F59" s="294"/>
      <c r="G59" s="294"/>
      <c r="H59" s="294"/>
      <c r="I59" s="294"/>
      <c r="J59" s="252"/>
    </row>
    <row r="60" spans="1:10" s="250" customFormat="1" ht="16.5" customHeight="1">
      <c r="A60" s="878"/>
      <c r="B60" s="878"/>
      <c r="C60" s="878"/>
      <c r="D60" s="878"/>
      <c r="E60" s="878"/>
      <c r="F60" s="878"/>
      <c r="G60" s="878"/>
      <c r="H60" s="878"/>
      <c r="I60" s="129"/>
      <c r="J60" s="129"/>
    </row>
  </sheetData>
  <mergeCells count="8">
    <mergeCell ref="A25:H25"/>
    <mergeCell ref="A41:H41"/>
    <mergeCell ref="A53:H53"/>
    <mergeCell ref="A60:H60"/>
    <mergeCell ref="B2:I2"/>
    <mergeCell ref="B3:I3"/>
    <mergeCell ref="B4:I4"/>
    <mergeCell ref="A10:H10"/>
  </mergeCells>
  <printOptions horizontalCentered="1"/>
  <pageMargins left="0.5" right="0.5" top="0.75" bottom="0.75" header="0.5" footer="0.5"/>
  <pageSetup fitToHeight="1" fitToWidth="1" horizontalDpi="600" verticalDpi="600" orientation="landscape" scale="53" r:id="rId1"/>
  <headerFooter alignWithMargins="0">
    <oddHeader>&amp;C&amp;F</oddHeader>
    <oddFooter>&amp;LPrepared by Matthew B. Shoemake, Chair, 802.11n TG&amp;C&amp;RPage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Matthew B. Shoemake</cp:lastModifiedBy>
  <cp:lastPrinted>2003-07-07T22:22:09Z</cp:lastPrinted>
  <dcterms:created xsi:type="dcterms:W3CDTF">2000-07-21T11:47:05Z</dcterms:created>
  <dcterms:modified xsi:type="dcterms:W3CDTF">2003-11-04T05:48:37Z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